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200 Dell"/>
    <sheet r:id="rId2" sheetId="2" name="Combinations"/>
  </sheets>
  <definedNames>
    <definedName name="_xlnm._FilterDatabase" localSheetId="1">Combinations!$A$2:$D$2</definedName>
  </definedNames>
  <calcPr fullCalcOnLoad="1"/>
</workbook>
</file>

<file path=xl/sharedStrings.xml><?xml version="1.0" encoding="utf-8"?>
<sst xmlns="http://schemas.openxmlformats.org/spreadsheetml/2006/main" count="37" uniqueCount="37">
  <si>
    <t>For a given model, given TP, given Runtime</t>
  </si>
  <si>
    <t>S No</t>
  </si>
  <si>
    <t>Input</t>
  </si>
  <si>
    <t>Output</t>
  </si>
  <si>
    <t>Batch</t>
  </si>
  <si>
    <t>Exclude</t>
  </si>
  <si>
    <t>No. H200 GPU on single server</t>
  </si>
  <si>
    <t>Active Parameters (BN)</t>
  </si>
  <si>
    <t>Active Parameters per GPU (BN)</t>
  </si>
  <si>
    <t>Input Length</t>
  </si>
  <si>
    <t>Output Length</t>
  </si>
  <si>
    <t>Batch size</t>
  </si>
  <si>
    <t>Successful requests</t>
  </si>
  <si>
    <t>Input tokens</t>
  </si>
  <si>
    <t>Output tokens generated</t>
  </si>
  <si>
    <t>Prefill Latency (ms)</t>
  </si>
  <si>
    <t>Total Latency (sec)</t>
  </si>
  <si>
    <t>Input token throughput (tok/sec)</t>
  </si>
  <si>
    <t>Output token throughput (tok/sec)</t>
  </si>
  <si>
    <t>Total token throughput (tok/sec)</t>
  </si>
  <si>
    <t>TPOT (ms)</t>
  </si>
  <si>
    <t>ITL (ms)</t>
  </si>
  <si>
    <t>Total Latency (ms)</t>
  </si>
  <si>
    <t>Decode latency (ms)</t>
  </si>
  <si>
    <t>Output token throughput per GPU (tokens/sec)</t>
  </si>
  <si>
    <t>Expected Prefill latency (ms)</t>
  </si>
  <si>
    <t>Expected TPOT (ms)</t>
  </si>
  <si>
    <t>Estimated Max throughput tokens/s</t>
  </si>
  <si>
    <t>Total throughput</t>
  </si>
  <si>
    <t>Calculated Compute Utilization</t>
  </si>
  <si>
    <t>Prefill TFLOPS</t>
  </si>
  <si>
    <t>Decode TFLOPS</t>
  </si>
  <si>
    <t>Efficiency Prefill</t>
  </si>
  <si>
    <t>Memory Bandwidth Efficiency Decode</t>
  </si>
  <si>
    <t>Prefill FLOPS Utilization</t>
  </si>
  <si>
    <t>Decode FLOPS Utilization</t>
  </si>
  <si>
    <t>Overall FLOPS Utilization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</si>
</sst>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"/>
    <numFmt numFmtId="165" formatCode="#,##0.000%"/>
    <numFmt numFmtId="166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fffff"/>
      <name val="Aptos Narrow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45f82"/>
      </patternFill>
    </fill>
    <fill>
      <patternFill patternType="solid">
        <fgColor rgb="FFc1e5f5"/>
      </patternFill>
    </fill>
    <fill>
      <patternFill patternType="solid">
        <fgColor rgb="FFd9f2d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4" applyBorder="1" fontId="3" applyFont="1" fillId="2" applyFill="1" applyAlignment="1">
      <alignment horizontal="center" wrapText="1"/>
    </xf>
    <xf xfId="0" numFmtId="4" applyNumberFormat="1" borderId="4" applyBorder="1" fontId="3" applyFont="1" fillId="2" applyFill="1" applyAlignment="1">
      <alignment horizontal="center" wrapText="1"/>
    </xf>
    <xf xfId="0" numFmtId="164" applyNumberFormat="1" borderId="4" applyBorder="1" fontId="3" applyFont="1" fillId="2" applyFill="1" applyAlignment="1">
      <alignment horizontal="center" wrapText="1"/>
    </xf>
    <xf xfId="0" numFmtId="165" applyNumberFormat="1" borderId="4" applyBorder="1" fontId="3" applyFont="1" fillId="2" applyFill="1" applyAlignment="1">
      <alignment horizontal="center" wrapText="1"/>
    </xf>
    <xf xfId="0" numFmtId="166" applyNumberFormat="1" borderId="4" applyBorder="1" fontId="3" applyFont="1" fillId="2" applyFill="1" applyAlignment="1">
      <alignment horizontal="center" wrapText="1"/>
    </xf>
    <xf xfId="0" numFmtId="3" applyNumberFormat="1" borderId="1" applyBorder="1" fontId="2" applyFont="1" fillId="3" applyFill="1" applyAlignment="1">
      <alignment horizontal="center"/>
    </xf>
    <xf xfId="0" numFmtId="3" applyNumberFormat="1" borderId="5" applyBorder="1" fontId="2" applyFont="1" fillId="3" applyFill="1" applyAlignment="1">
      <alignment horizontal="center"/>
    </xf>
    <xf xfId="0" numFmtId="4" applyNumberFormat="1" borderId="5" applyBorder="1" fontId="2" applyFont="1" fillId="3" applyFill="1" applyAlignment="1">
      <alignment horizontal="center"/>
    </xf>
    <xf xfId="0" numFmtId="3" applyNumberFormat="1" borderId="1" applyBorder="1" fontId="2" applyFont="1" fillId="4" applyFill="1" applyAlignment="1">
      <alignment horizontal="center"/>
    </xf>
    <xf xfId="0" numFmtId="164" applyNumberFormat="1" borderId="1" applyBorder="1" fontId="2" applyFont="1" fillId="4" applyFill="1" applyAlignment="1">
      <alignment horizontal="center"/>
    </xf>
    <xf xfId="0" numFmtId="164" applyNumberFormat="1" borderId="1" applyBorder="1" fontId="4" applyFont="1" fillId="3" applyFill="1" applyAlignment="1">
      <alignment horizontal="center"/>
    </xf>
    <xf xfId="0" numFmtId="164" applyNumberFormat="1" borderId="1" applyBorder="1" fontId="2" applyFont="1" fillId="3" applyFill="1" applyAlignment="1">
      <alignment horizontal="center"/>
    </xf>
    <xf xfId="0" numFmtId="164" applyNumberFormat="1" borderId="1" applyBorder="1" fontId="1" applyFont="1" fillId="3" applyFill="1" applyAlignment="1">
      <alignment horizontal="center"/>
    </xf>
    <xf xfId="0" numFmtId="165" applyNumberFormat="1" borderId="6" applyBorder="1" fontId="4" applyFont="1" fillId="3" applyFill="1" applyAlignment="1">
      <alignment horizontal="center"/>
    </xf>
    <xf xfId="0" numFmtId="166" applyNumberFormat="1" borderId="6" applyBorder="1" fontId="2" applyFont="1" fillId="3" applyFill="1" applyAlignment="1">
      <alignment horizontal="center"/>
    </xf>
    <xf xfId="0" numFmtId="166" applyNumberFormat="1" borderId="7" applyBorder="1" fontId="2" applyFont="1" fillId="3" applyFill="1" applyAlignment="1">
      <alignment horizontal="center"/>
    </xf>
    <xf xfId="0" numFmtId="166" applyNumberFormat="1" borderId="8" applyBorder="1" fontId="2" applyFont="1" fillId="3" applyFill="1" applyAlignment="1">
      <alignment horizontal="center"/>
    </xf>
    <xf xfId="0" numFmtId="166" applyNumberFormat="1" borderId="1" applyBorder="1" fontId="2" applyFont="1" fillId="3" applyFill="1" applyAlignment="1">
      <alignment horizontal="center"/>
    </xf>
    <xf xfId="0" numFmtId="165" applyNumberFormat="1" borderId="1" applyBorder="1" fontId="1" applyFont="1" fillId="3" applyFill="1" applyAlignment="1">
      <alignment horizontal="center"/>
    </xf>
    <xf xfId="0" numFmtId="3" applyNumberFormat="1" borderId="6" applyBorder="1" fontId="2" applyFont="1" fillId="3" applyFill="1" applyAlignment="1">
      <alignment horizontal="center"/>
    </xf>
    <xf xfId="0" numFmtId="4" applyNumberFormat="1" borderId="6" applyBorder="1" fontId="2" applyFont="1" fillId="3" applyFill="1" applyAlignment="1">
      <alignment horizontal="center"/>
    </xf>
    <xf xfId="0" numFmtId="3" applyNumberFormat="1" borderId="6" applyBorder="1" fontId="2" applyFont="1" fillId="4" applyFill="1" applyAlignment="1">
      <alignment horizontal="center"/>
    </xf>
    <xf xfId="0" numFmtId="164" applyNumberFormat="1" borderId="6" applyBorder="1" fontId="2" applyFont="1" fillId="4" applyFill="1" applyAlignment="1">
      <alignment horizontal="center"/>
    </xf>
    <xf xfId="0" numFmtId="164" applyNumberFormat="1" borderId="6" applyBorder="1" fontId="4" applyFont="1" fillId="3" applyFill="1" applyAlignment="1">
      <alignment horizontal="center"/>
    </xf>
    <xf xfId="0" numFmtId="164" applyNumberFormat="1" borderId="6" applyBorder="1" fontId="1" applyFont="1" fillId="3" applyFill="1" applyAlignment="1">
      <alignment horizontal="center"/>
    </xf>
    <xf xfId="0" numFmtId="165" applyNumberFormat="1" borderId="6" applyBorder="1" fontId="1" applyFont="1" fillId="3" applyFill="1" applyAlignment="1">
      <alignment horizontal="center"/>
    </xf>
    <xf xfId="0" numFmtId="166" applyNumberFormat="1" borderId="9" applyBorder="1" fontId="2" applyFont="1" fillId="3" applyFill="1" applyAlignment="1">
      <alignment horizontal="center"/>
    </xf>
    <xf xfId="0" numFmtId="165" applyNumberFormat="1" borderId="1" applyBorder="1" fontId="4" applyFont="1" fillId="3" applyFill="1" applyAlignment="1">
      <alignment horizontal="center"/>
    </xf>
    <xf xfId="0" numFmtId="3" applyNumberFormat="1" borderId="10" applyBorder="1" fontId="2" applyFont="1" fillId="4" applyFill="1" applyAlignment="1">
      <alignment horizontal="center"/>
    </xf>
    <xf xfId="0" numFmtId="4" applyNumberFormat="1" borderId="1" applyBorder="1" fontId="2" applyFont="1" fillId="4" applyFill="1" applyAlignment="1">
      <alignment horizontal="center"/>
    </xf>
    <xf xfId="0" numFmtId="4" applyNumberFormat="1" borderId="6" applyBorder="1" fontId="2" applyFont="1" fillId="4" applyFill="1" applyAlignment="1">
      <alignment horizontal="center"/>
    </xf>
    <xf xfId="0" numFmtId="4" applyNumberFormat="1" borderId="1" applyBorder="1" fontId="1" applyFont="1" fillId="3" applyFill="1" applyAlignment="1">
      <alignment horizontal="center"/>
    </xf>
    <xf xfId="0" numFmtId="4" applyNumberFormat="1" borderId="1" applyBorder="1" fontId="2" applyFont="1" fillId="3" applyFill="1" applyAlignment="1">
      <alignment horizontal="center"/>
    </xf>
    <xf xfId="0" numFmtId="164" applyNumberFormat="1" borderId="6" applyBorder="1" fontId="2" applyFont="1" fillId="3" applyFill="1" applyAlignment="1">
      <alignment horizontal="center"/>
    </xf>
    <xf xfId="0" numFmtId="4" applyNumberFormat="1" borderId="6" applyBorder="1" fontId="1" applyFont="1" fillId="3" applyFill="1" applyAlignment="1">
      <alignment horizontal="center"/>
    </xf>
    <xf xfId="0" numFmtId="166" applyNumberFormat="1" borderId="8" applyBorder="1" fontId="2" applyFont="1" fillId="3" applyFill="1" applyAlignment="1">
      <alignment horizontal="righ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AE1771" displayName="Table753523" name="Table753523" id="1" totalsRowShown="0">
  <autoFilter ref="A1:AE1771"/>
  <tableColumns count="31">
    <tableColumn name="No. H200 GPU on single server" id="1"/>
    <tableColumn name="Active Parameters (BN)" id="2"/>
    <tableColumn name="Active Parameters per GPU (BN)" id="3"/>
    <tableColumn name="Input Length" id="4"/>
    <tableColumn name="Output Length" id="5"/>
    <tableColumn name="Batch size" id="6"/>
    <tableColumn name="Successful requests" id="7"/>
    <tableColumn name="Input tokens" id="8"/>
    <tableColumn name="Output tokens generated" id="9"/>
    <tableColumn name="Prefill Latency (ms)" id="10"/>
    <tableColumn name="Total Latency (sec)" id="11"/>
    <tableColumn name="Input token throughput (tok/sec)" id="12"/>
    <tableColumn name="Output token throughput (tok/sec)" id="13"/>
    <tableColumn name="Total token throughput (tok/sec)" id="14"/>
    <tableColumn name="TPOT (ms)" id="15"/>
    <tableColumn name="ITL (ms)" id="16"/>
    <tableColumn name="Total Latency (ms)" id="17"/>
    <tableColumn name="Decode latency (ms)" id="18"/>
    <tableColumn name="Output token throughput per GPU (tokens/sec)" id="19"/>
    <tableColumn name="Expected Prefill latency (ms)" id="20"/>
    <tableColumn name="Expected TPOT (ms)" id="21"/>
    <tableColumn name="Estimated Max throughput tokens/s" id="22"/>
    <tableColumn name="Total throughput" id="23"/>
    <tableColumn name="Calculated Compute Utilization" id="24"/>
    <tableColumn name="Prefill TFLOPS" id="25"/>
    <tableColumn name="Decode TFLOPS" id="26"/>
    <tableColumn name="Efficiency Prefill" id="27"/>
    <tableColumn name="Memory Bandwidth Efficiency Decode" id="28"/>
    <tableColumn name="Prefill FLOPS Utilization" id="29"/>
    <tableColumn name="Decode FLOPS Utilization" id="30"/>
    <tableColumn name="Overall FLOPS Utilization" id="31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771"/>
  <sheetViews>
    <sheetView workbookViewId="0" tabSelected="1"/>
  </sheetViews>
  <sheetFormatPr defaultRowHeight="15" x14ac:dyDescent="0.25"/>
  <cols>
    <col min="1" max="1" style="51" width="16.005" customWidth="1" bestFit="1"/>
    <col min="2" max="2" style="51" width="24.576428571428572" customWidth="1" bestFit="1"/>
    <col min="3" max="3" style="52" width="21.290714285714284" customWidth="1" bestFit="1"/>
    <col min="4" max="4" style="51" width="21.005" customWidth="1" bestFit="1"/>
    <col min="5" max="5" style="51" width="18.005" customWidth="1" bestFit="1"/>
    <col min="6" max="6" style="51" width="13.290714285714287" customWidth="1" bestFit="1"/>
    <col min="7" max="7" style="51" width="16.862142857142857" customWidth="1" bestFit="1"/>
    <col min="8" max="8" style="51" width="18.576428571428572" customWidth="1" bestFit="1"/>
    <col min="9" max="9" style="51" width="19.14785714285714" customWidth="1" bestFit="1"/>
    <col min="10" max="10" style="53" width="18.576428571428572" customWidth="1" bestFit="1"/>
    <col min="11" max="11" style="53" width="21.14785714285714" customWidth="1" bestFit="1"/>
    <col min="12" max="12" style="53" width="18.290714285714284" customWidth="1" bestFit="1"/>
    <col min="13" max="13" style="53" width="25.14785714285714" customWidth="1" bestFit="1"/>
    <col min="14" max="14" style="53" width="20.862142857142857" customWidth="1" bestFit="1"/>
    <col min="15" max="15" style="52" width="17.576428571428572" customWidth="1" bestFit="1"/>
    <col min="16" max="16" style="52" width="14.147857142857141" customWidth="1" bestFit="1"/>
    <col min="17" max="17" style="53" width="18.719285714285714" customWidth="1" bestFit="1"/>
    <col min="18" max="18" style="53" width="20.14785714285714" customWidth="1" bestFit="1"/>
    <col min="19" max="19" style="53" width="29.719285714285714" customWidth="1" bestFit="1"/>
    <col min="20" max="20" style="53" width="21.576428571428572" customWidth="1" bestFit="1"/>
    <col min="21" max="21" style="53" width="20.290714285714284" customWidth="1" bestFit="1"/>
    <col min="22" max="22" style="53" width="21.290714285714284" customWidth="1" bestFit="1"/>
    <col min="23" max="23" style="53" width="18.862142857142857" customWidth="1" bestFit="1"/>
    <col min="24" max="24" style="54" width="20.862142857142857" customWidth="1" bestFit="1"/>
    <col min="25" max="25" style="53" width="17.719285714285714" customWidth="1" bestFit="1"/>
    <col min="26" max="26" style="53" width="17.719285714285714" customWidth="1" bestFit="1"/>
    <col min="27" max="27" style="55" width="19.290714285714284" customWidth="1" bestFit="1"/>
    <col min="28" max="28" style="55" width="20.862142857142857" customWidth="1" bestFit="1"/>
    <col min="29" max="29" style="55" width="17.576428571428572" customWidth="1" bestFit="1"/>
    <col min="30" max="30" style="55" width="17.290714285714284" customWidth="1" bestFit="1"/>
    <col min="31" max="31" style="55" width="21.290714285714284" customWidth="1" bestFit="1"/>
  </cols>
  <sheetData>
    <row x14ac:dyDescent="0.25" r="1" customHeight="1" ht="43.5" customFormat="1" s="14">
      <c r="A1" s="15" t="s">
        <v>6</v>
      </c>
      <c r="B1" s="15" t="s">
        <v>7</v>
      </c>
      <c r="C1" s="16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6" t="s">
        <v>20</v>
      </c>
      <c r="P1" s="16" t="s">
        <v>21</v>
      </c>
      <c r="Q1" s="17" t="s">
        <v>22</v>
      </c>
      <c r="R1" s="17" t="s">
        <v>23</v>
      </c>
      <c r="S1" s="17" t="s">
        <v>24</v>
      </c>
      <c r="T1" s="17" t="s">
        <v>25</v>
      </c>
      <c r="U1" s="17" t="s">
        <v>26</v>
      </c>
      <c r="V1" s="17" t="s">
        <v>27</v>
      </c>
      <c r="W1" s="17" t="s">
        <v>28</v>
      </c>
      <c r="X1" s="18" t="s">
        <v>29</v>
      </c>
      <c r="Y1" s="17" t="s">
        <v>30</v>
      </c>
      <c r="Z1" s="17" t="s">
        <v>31</v>
      </c>
      <c r="AA1" s="19" t="s">
        <v>32</v>
      </c>
      <c r="AB1" s="19" t="s">
        <v>33</v>
      </c>
      <c r="AC1" s="19" t="s">
        <v>34</v>
      </c>
      <c r="AD1" s="19" t="s">
        <v>35</v>
      </c>
      <c r="AE1" s="19" t="s">
        <v>36</v>
      </c>
    </row>
    <row x14ac:dyDescent="0.25" r="2" customHeight="1" ht="18.75">
      <c r="A2" s="20">
        <v>8</v>
      </c>
      <c r="B2" s="21">
        <v>70</v>
      </c>
      <c r="C2" s="22">
        <f>Table753523[[#This Row], [Active Parameters (BN)]]/8</f>
      </c>
      <c r="D2" s="20">
        <v>1</v>
      </c>
      <c r="E2" s="20">
        <v>1</v>
      </c>
      <c r="F2" s="23">
        <v>1</v>
      </c>
      <c r="G2" s="23">
        <v>1</v>
      </c>
      <c r="H2" s="23">
        <v>1</v>
      </c>
      <c r="I2" s="23">
        <v>1</v>
      </c>
      <c r="J2" s="24">
        <v>295.556029</v>
      </c>
      <c r="K2" s="24">
        <v>0.296102567</v>
      </c>
      <c r="L2" s="24">
        <v>3.377208142</v>
      </c>
      <c r="M2" s="24">
        <v>3.377208142</v>
      </c>
      <c r="N2" s="24">
        <v>6.754416283</v>
      </c>
      <c r="O2" s="23">
        <v>0</v>
      </c>
      <c r="P2" s="23">
        <v>0</v>
      </c>
      <c r="Q2" s="25">
        <f>Table753523[[#This Row], [Total Latency (sec)]]*1000</f>
      </c>
      <c r="R2" s="25">
        <f>Table753523[[#This Row], [Total Latency (ms)]]-Table753523[[#This Row], [Prefill Latency (ms)]]</f>
      </c>
      <c r="S2" s="26">
        <f>Table753523[[#This Row], [Output tokens generated]]*1000/Table753523[[#This Row], [Total Latency (ms)]]/Table753523[[#This Row], [No. H200 GPU on single server]]</f>
      </c>
      <c r="T2" s="26">
        <f>Table753523[[#This Row], [Input tokens]]*1000/(989.5*10^12)*(2*10^9*Table753523[[#This Row], [Active Parameters per GPU (BN)]])</f>
      </c>
      <c r="U2" s="27">
        <f>Table753523[[#This Row], [Active Parameters per GPU (BN)]]*10^9*2/4800/1024^3*1000</f>
      </c>
      <c r="V2" s="27">
        <f>1979/2*10^12*Table753523[[#This Row], [No. H200 GPU on single server]]/2/70/10^9</f>
      </c>
      <c r="W2" s="27">
        <f>(Table753523[[#This Row], [Input tokens]]+Table753523[[#This Row], [Output tokens generated]])/Table753523[[#This Row], [Total Latency (ms)]]*1000</f>
      </c>
      <c r="X2" s="28">
        <f>Table753523[[#This Row], [Total throughput]]/Table753523[[#This Row], [Estimated Max throughput tokens/s]]</f>
      </c>
      <c r="Y2" s="26">
        <f>2*Table753523[[#This Row], [Active Parameters per GPU (BN)]]*Table753523[[#This Row], [Input tokens]]*10^9/Table753523[[#This Row], [Prefill Latency (ms)]]/10^12*1000</f>
      </c>
      <c r="Z2" s="26">
        <f>2*Table753523[[#This Row], [Active Parameters per GPU (BN)]]*Table753523[[#This Row], [Output tokens generated]]*10^9/(Table753523[[#This Row], [Total Latency (ms)]]-Table753523[[#This Row], [Prefill Latency (ms)]])/10^12*1000</f>
      </c>
      <c r="AA2" s="29">
        <f>Table753523[[#This Row], [Expected Prefill latency (ms)]]/Table753523[[#This Row], [Prefill Latency (ms)]]</f>
      </c>
      <c r="AB2" s="30">
        <f>Table753523[[#This Row], [Expected TPOT (ms)]]/Table753523[[#This Row], [TPOT (ms)]]</f>
      </c>
      <c r="AC2" s="31">
        <f>Table753523[[#This Row], [Prefill TFLOPS]]/989.5</f>
      </c>
      <c r="AD2" s="32">
        <f>Table753523[[#This Row], [Decode TFLOPS]]/1979</f>
      </c>
      <c r="AE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" customHeight="1" ht="18.75">
      <c r="A3" s="20">
        <v>8</v>
      </c>
      <c r="B3" s="21">
        <v>70</v>
      </c>
      <c r="C3" s="22">
        <f>Table753523[[#This Row], [Active Parameters (BN)]]/8</f>
      </c>
      <c r="D3" s="20">
        <v>2</v>
      </c>
      <c r="E3" s="20">
        <v>1</v>
      </c>
      <c r="F3" s="23">
        <v>2</v>
      </c>
      <c r="G3" s="23">
        <v>2</v>
      </c>
      <c r="H3" s="23">
        <v>4</v>
      </c>
      <c r="I3" s="23">
        <v>2</v>
      </c>
      <c r="J3" s="24">
        <v>254.405471991049</v>
      </c>
      <c r="K3" s="24">
        <v>0.319616175023839</v>
      </c>
      <c r="L3" s="24">
        <v>6.25750558416147</v>
      </c>
      <c r="M3" s="24">
        <v>6.25750558416147</v>
      </c>
      <c r="N3" s="24">
        <v>18.7725167524844</v>
      </c>
      <c r="O3" s="23">
        <v>0</v>
      </c>
      <c r="P3" s="23">
        <v>0</v>
      </c>
      <c r="Q3" s="25">
        <f>Table753523[[#This Row], [Total Latency (sec)]]*1000</f>
      </c>
      <c r="R3" s="27">
        <f>Table753523[[#This Row], [Total Latency (ms)]]-Table753523[[#This Row], [Prefill Latency (ms)]]</f>
      </c>
      <c r="S3" s="27">
        <f>Table753523[[#This Row], [Output tokens generated]]*1000/Table753523[[#This Row], [Total Latency (ms)]]/Table753523[[#This Row], [No. H200 GPU on single server]]</f>
      </c>
      <c r="T3" s="27">
        <f>Table753523[[#This Row], [Input tokens]]*1000/(989.5*10^12)*(2*10^9*Table753523[[#This Row], [Active Parameters per GPU (BN)]])</f>
      </c>
      <c r="U3" s="27">
        <f>Table753523[[#This Row], [Active Parameters per GPU (BN)]]*10^9*2/4800/1024^3*1000</f>
      </c>
      <c r="V3" s="27">
        <f>1979/2*10^12*Table753523[[#This Row], [No. H200 GPU on single server]]/2/70/10^9</f>
      </c>
      <c r="W3" s="27">
        <f>(Table753523[[#This Row], [Input tokens]]+Table753523[[#This Row], [Output tokens generated]])/Table753523[[#This Row], [Total Latency (ms)]]*1000</f>
      </c>
      <c r="X3" s="33">
        <f>Table753523[[#This Row], [Total throughput]]/Table753523[[#This Row], [Estimated Max throughput tokens/s]]</f>
      </c>
      <c r="Y3" s="26">
        <f>2*Table753523[[#This Row], [Active Parameters per GPU (BN)]]*Table753523[[#This Row], [Input tokens]]*10^9/Table753523[[#This Row], [Prefill Latency (ms)]]/10^12*1000</f>
      </c>
      <c r="Z3" s="26">
        <f>2*Table753523[[#This Row], [Active Parameters per GPU (BN)]]*Table753523[[#This Row], [Output tokens generated]]*10^9/(Table753523[[#This Row], [Total Latency (ms)]]-Table753523[[#This Row], [Prefill Latency (ms)]])/10^12*1000</f>
      </c>
      <c r="AA3" s="32">
        <f>Table753523[[#This Row], [Expected Prefill latency (ms)]]/Table753523[[#This Row], [Prefill Latency (ms)]]</f>
      </c>
      <c r="AB3" s="30">
        <f>Table753523[[#This Row], [Expected TPOT (ms)]]/Table753523[[#This Row], [TPOT (ms)]]</f>
      </c>
      <c r="AC3" s="32">
        <f>Table753523[[#This Row], [Prefill TFLOPS]]/989.5</f>
      </c>
      <c r="AD3" s="32">
        <f>Table753523[[#This Row], [Decode TFLOPS]]/1979</f>
      </c>
      <c r="AE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" customHeight="1" ht="18.75">
      <c r="A4" s="20">
        <v>8</v>
      </c>
      <c r="B4" s="21">
        <v>70</v>
      </c>
      <c r="C4" s="22">
        <f>Table753523[[#This Row], [Active Parameters (BN)]]/8</f>
      </c>
      <c r="D4" s="20">
        <v>2</v>
      </c>
      <c r="E4" s="20">
        <v>1</v>
      </c>
      <c r="F4" s="23">
        <v>4</v>
      </c>
      <c r="G4" s="23">
        <v>4</v>
      </c>
      <c r="H4" s="23">
        <v>8</v>
      </c>
      <c r="I4" s="23">
        <v>4</v>
      </c>
      <c r="J4" s="24">
        <v>191.289192996919</v>
      </c>
      <c r="K4" s="24">
        <v>0.304503582010511</v>
      </c>
      <c r="L4" s="24">
        <v>13.1361344703719</v>
      </c>
      <c r="M4" s="24">
        <v>13.1361344703719</v>
      </c>
      <c r="N4" s="24">
        <v>39.4084034111158</v>
      </c>
      <c r="O4" s="23">
        <v>0</v>
      </c>
      <c r="P4" s="23">
        <v>0</v>
      </c>
      <c r="Q4" s="25">
        <f>Table753523[[#This Row], [Total Latency (sec)]]*1000</f>
      </c>
      <c r="R4" s="27">
        <f>Table753523[[#This Row], [Total Latency (ms)]]-Table753523[[#This Row], [Prefill Latency (ms)]]</f>
      </c>
      <c r="S4" s="27">
        <f>Table753523[[#This Row], [Output tokens generated]]*1000/Table753523[[#This Row], [Total Latency (ms)]]/Table753523[[#This Row], [No. H200 GPU on single server]]</f>
      </c>
      <c r="T4" s="27">
        <f>Table753523[[#This Row], [Input tokens]]*1000/(989.5*10^12)*(2*10^9*Table753523[[#This Row], [Active Parameters per GPU (BN)]])</f>
      </c>
      <c r="U4" s="27">
        <f>Table753523[[#This Row], [Active Parameters per GPU (BN)]]*10^9*2/4800/1024^3*1000</f>
      </c>
      <c r="V4" s="27">
        <f>1979/2*10^12*Table753523[[#This Row], [No. H200 GPU on single server]]/2/70/10^9</f>
      </c>
      <c r="W4" s="27">
        <f>(Table753523[[#This Row], [Input tokens]]+Table753523[[#This Row], [Output tokens generated]])/Table753523[[#This Row], [Total Latency (ms)]]*1000</f>
      </c>
      <c r="X4" s="33">
        <f>Table753523[[#This Row], [Total throughput]]/Table753523[[#This Row], [Estimated Max throughput tokens/s]]</f>
      </c>
      <c r="Y4" s="26">
        <f>2*Table753523[[#This Row], [Active Parameters per GPU (BN)]]*Table753523[[#This Row], [Input tokens]]*10^9/Table753523[[#This Row], [Prefill Latency (ms)]]/10^12*1000</f>
      </c>
      <c r="Z4" s="26">
        <f>2*Table753523[[#This Row], [Active Parameters per GPU (BN)]]*Table753523[[#This Row], [Output tokens generated]]*10^9/(Table753523[[#This Row], [Total Latency (ms)]]-Table753523[[#This Row], [Prefill Latency (ms)]])/10^12*1000</f>
      </c>
      <c r="AA4" s="32">
        <f>Table753523[[#This Row], [Expected Prefill latency (ms)]]/Table753523[[#This Row], [Prefill Latency (ms)]]</f>
      </c>
      <c r="AB4" s="30">
        <f>Table753523[[#This Row], [Expected TPOT (ms)]]/Table753523[[#This Row], [TPOT (ms)]]</f>
      </c>
      <c r="AC4" s="32">
        <f>Table753523[[#This Row], [Prefill TFLOPS]]/989.5</f>
      </c>
      <c r="AD4" s="32">
        <f>Table753523[[#This Row], [Decode TFLOPS]]/1979</f>
      </c>
      <c r="AE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" customHeight="1" ht="18.75">
      <c r="A5" s="20">
        <v>8</v>
      </c>
      <c r="B5" s="21">
        <v>70</v>
      </c>
      <c r="C5" s="22">
        <f>Table753523[[#This Row], [Active Parameters (BN)]]/8</f>
      </c>
      <c r="D5" s="20">
        <v>2</v>
      </c>
      <c r="E5" s="20">
        <v>1</v>
      </c>
      <c r="F5" s="23">
        <v>8</v>
      </c>
      <c r="G5" s="23">
        <v>8</v>
      </c>
      <c r="H5" s="23">
        <v>16</v>
      </c>
      <c r="I5" s="23">
        <v>8</v>
      </c>
      <c r="J5" s="24">
        <v>195.758035624749</v>
      </c>
      <c r="K5" s="24">
        <v>0.327831385016907</v>
      </c>
      <c r="L5" s="24">
        <v>24.4027886457162</v>
      </c>
      <c r="M5" s="24">
        <v>24.4027886457162</v>
      </c>
      <c r="N5" s="24">
        <v>73.2083659371487</v>
      </c>
      <c r="O5" s="23">
        <v>0</v>
      </c>
      <c r="P5" s="23">
        <v>0</v>
      </c>
      <c r="Q5" s="25">
        <f>Table753523[[#This Row], [Total Latency (sec)]]*1000</f>
      </c>
      <c r="R5" s="27">
        <f>Table753523[[#This Row], [Total Latency (ms)]]-Table753523[[#This Row], [Prefill Latency (ms)]]</f>
      </c>
      <c r="S5" s="27">
        <f>Table753523[[#This Row], [Output tokens generated]]*1000/Table753523[[#This Row], [Total Latency (ms)]]/Table753523[[#This Row], [No. H200 GPU on single server]]</f>
      </c>
      <c r="T5" s="27">
        <f>Table753523[[#This Row], [Input tokens]]*1000/(989.5*10^12)*(2*10^9*Table753523[[#This Row], [Active Parameters per GPU (BN)]])</f>
      </c>
      <c r="U5" s="27">
        <f>Table753523[[#This Row], [Active Parameters per GPU (BN)]]*10^9*2/4800/1024^3*1000</f>
      </c>
      <c r="V5" s="27">
        <f>1979/2*10^12*Table753523[[#This Row], [No. H200 GPU on single server]]/2/70/10^9</f>
      </c>
      <c r="W5" s="27">
        <f>(Table753523[[#This Row], [Input tokens]]+Table753523[[#This Row], [Output tokens generated]])/Table753523[[#This Row], [Total Latency (ms)]]*1000</f>
      </c>
      <c r="X5" s="33">
        <f>Table753523[[#This Row], [Total throughput]]/Table753523[[#This Row], [Estimated Max throughput tokens/s]]</f>
      </c>
      <c r="Y5" s="26">
        <f>2*Table753523[[#This Row], [Active Parameters per GPU (BN)]]*Table753523[[#This Row], [Input tokens]]*10^9/Table753523[[#This Row], [Prefill Latency (ms)]]/10^12*1000</f>
      </c>
      <c r="Z5" s="26">
        <f>2*Table753523[[#This Row], [Active Parameters per GPU (BN)]]*Table753523[[#This Row], [Output tokens generated]]*10^9/(Table753523[[#This Row], [Total Latency (ms)]]-Table753523[[#This Row], [Prefill Latency (ms)]])/10^12*1000</f>
      </c>
      <c r="AA5" s="32">
        <f>Table753523[[#This Row], [Expected Prefill latency (ms)]]/Table753523[[#This Row], [Prefill Latency (ms)]]</f>
      </c>
      <c r="AB5" s="30">
        <f>Table753523[[#This Row], [Expected TPOT (ms)]]/Table753523[[#This Row], [TPOT (ms)]]</f>
      </c>
      <c r="AC5" s="32">
        <f>Table753523[[#This Row], [Prefill TFLOPS]]/989.5</f>
      </c>
      <c r="AD5" s="32">
        <f>Table753523[[#This Row], [Decode TFLOPS]]/1979</f>
      </c>
      <c r="AE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" customHeight="1" ht="18.75">
      <c r="A6" s="20">
        <v>8</v>
      </c>
      <c r="B6" s="21">
        <v>70</v>
      </c>
      <c r="C6" s="22">
        <f>Table753523[[#This Row], [Active Parameters (BN)]]/8</f>
      </c>
      <c r="D6" s="20">
        <v>2</v>
      </c>
      <c r="E6" s="20">
        <v>1</v>
      </c>
      <c r="F6" s="23">
        <v>16</v>
      </c>
      <c r="G6" s="23">
        <v>16</v>
      </c>
      <c r="H6" s="23">
        <v>32</v>
      </c>
      <c r="I6" s="23">
        <v>16</v>
      </c>
      <c r="J6" s="24">
        <v>200.965289379383</v>
      </c>
      <c r="K6" s="24">
        <v>0.290195250010584</v>
      </c>
      <c r="L6" s="24">
        <v>55.1352925294831</v>
      </c>
      <c r="M6" s="24">
        <v>55.1352925294831</v>
      </c>
      <c r="N6" s="24">
        <v>165.405877588449</v>
      </c>
      <c r="O6" s="23">
        <v>0</v>
      </c>
      <c r="P6" s="23">
        <v>0</v>
      </c>
      <c r="Q6" s="25">
        <f>Table753523[[#This Row], [Total Latency (sec)]]*1000</f>
      </c>
      <c r="R6" s="27">
        <f>Table753523[[#This Row], [Total Latency (ms)]]-Table753523[[#This Row], [Prefill Latency (ms)]]</f>
      </c>
      <c r="S6" s="27">
        <f>Table753523[[#This Row], [Output tokens generated]]*1000/Table753523[[#This Row], [Total Latency (ms)]]/Table753523[[#This Row], [No. H200 GPU on single server]]</f>
      </c>
      <c r="T6" s="27">
        <f>Table753523[[#This Row], [Input tokens]]*1000/(989.5*10^12)*(2*10^9*Table753523[[#This Row], [Active Parameters per GPU (BN)]])</f>
      </c>
      <c r="U6" s="27">
        <f>Table753523[[#This Row], [Active Parameters per GPU (BN)]]*10^9*2/4800/1024^3*1000</f>
      </c>
      <c r="V6" s="27">
        <f>1979/2*10^12*Table753523[[#This Row], [No. H200 GPU on single server]]/2/70/10^9</f>
      </c>
      <c r="W6" s="27">
        <f>(Table753523[[#This Row], [Input tokens]]+Table753523[[#This Row], [Output tokens generated]])/Table753523[[#This Row], [Total Latency (ms)]]*1000</f>
      </c>
      <c r="X6" s="33">
        <f>Table753523[[#This Row], [Total throughput]]/Table753523[[#This Row], [Estimated Max throughput tokens/s]]</f>
      </c>
      <c r="Y6" s="26">
        <f>2*Table753523[[#This Row], [Active Parameters per GPU (BN)]]*Table753523[[#This Row], [Input tokens]]*10^9/Table753523[[#This Row], [Prefill Latency (ms)]]/10^12*1000</f>
      </c>
      <c r="Z6" s="26">
        <f>2*Table753523[[#This Row], [Active Parameters per GPU (BN)]]*Table753523[[#This Row], [Output tokens generated]]*10^9/(Table753523[[#This Row], [Total Latency (ms)]]-Table753523[[#This Row], [Prefill Latency (ms)]])/10^12*1000</f>
      </c>
      <c r="AA6" s="32">
        <f>Table753523[[#This Row], [Expected Prefill latency (ms)]]/Table753523[[#This Row], [Prefill Latency (ms)]]</f>
      </c>
      <c r="AB6" s="30">
        <f>Table753523[[#This Row], [Expected TPOT (ms)]]/Table753523[[#This Row], [TPOT (ms)]]</f>
      </c>
      <c r="AC6" s="32">
        <f>Table753523[[#This Row], [Prefill TFLOPS]]/989.5</f>
      </c>
      <c r="AD6" s="32">
        <f>Table753523[[#This Row], [Decode TFLOPS]]/1979</f>
      </c>
      <c r="AE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" customHeight="1" ht="18.75">
      <c r="A7" s="20">
        <v>8</v>
      </c>
      <c r="B7" s="21">
        <v>70</v>
      </c>
      <c r="C7" s="22">
        <f>Table753523[[#This Row], [Active Parameters (BN)]]/8</f>
      </c>
      <c r="D7" s="20">
        <v>2</v>
      </c>
      <c r="E7" s="20">
        <v>1</v>
      </c>
      <c r="F7" s="23">
        <v>32</v>
      </c>
      <c r="G7" s="23">
        <v>32</v>
      </c>
      <c r="H7" s="23">
        <v>64</v>
      </c>
      <c r="I7" s="23">
        <v>32</v>
      </c>
      <c r="J7" s="24">
        <v>210.328045492133</v>
      </c>
      <c r="K7" s="24">
        <v>0.329644175013527</v>
      </c>
      <c r="L7" s="24">
        <v>97.074368138575</v>
      </c>
      <c r="M7" s="24">
        <v>97.074368138575</v>
      </c>
      <c r="N7" s="24">
        <v>291.223104415725</v>
      </c>
      <c r="O7" s="23">
        <v>0</v>
      </c>
      <c r="P7" s="23">
        <v>0</v>
      </c>
      <c r="Q7" s="25">
        <f>Table753523[[#This Row], [Total Latency (sec)]]*1000</f>
      </c>
      <c r="R7" s="27">
        <f>Table753523[[#This Row], [Total Latency (ms)]]-Table753523[[#This Row], [Prefill Latency (ms)]]</f>
      </c>
      <c r="S7" s="27">
        <f>Table753523[[#This Row], [Output tokens generated]]*1000/Table753523[[#This Row], [Total Latency (ms)]]/Table753523[[#This Row], [No. H200 GPU on single server]]</f>
      </c>
      <c r="T7" s="27">
        <f>Table753523[[#This Row], [Input tokens]]*1000/(989.5*10^12)*(2*10^9*Table753523[[#This Row], [Active Parameters per GPU (BN)]])</f>
      </c>
      <c r="U7" s="27">
        <f>Table753523[[#This Row], [Active Parameters per GPU (BN)]]*10^9*2/4800/1024^3*1000</f>
      </c>
      <c r="V7" s="27">
        <f>1979/2*10^12*Table753523[[#This Row], [No. H200 GPU on single server]]/2/70/10^9</f>
      </c>
      <c r="W7" s="27">
        <f>(Table753523[[#This Row], [Input tokens]]+Table753523[[#This Row], [Output tokens generated]])/Table753523[[#This Row], [Total Latency (ms)]]*1000</f>
      </c>
      <c r="X7" s="33">
        <f>Table753523[[#This Row], [Total throughput]]/Table753523[[#This Row], [Estimated Max throughput tokens/s]]</f>
      </c>
      <c r="Y7" s="26">
        <f>2*Table753523[[#This Row], [Active Parameters per GPU (BN)]]*Table753523[[#This Row], [Input tokens]]*10^9/Table753523[[#This Row], [Prefill Latency (ms)]]/10^12*1000</f>
      </c>
      <c r="Z7" s="26">
        <f>2*Table753523[[#This Row], [Active Parameters per GPU (BN)]]*Table753523[[#This Row], [Output tokens generated]]*10^9/(Table753523[[#This Row], [Total Latency (ms)]]-Table753523[[#This Row], [Prefill Latency (ms)]])/10^12*1000</f>
      </c>
      <c r="AA7" s="32">
        <f>Table753523[[#This Row], [Expected Prefill latency (ms)]]/Table753523[[#This Row], [Prefill Latency (ms)]]</f>
      </c>
      <c r="AB7" s="30">
        <f>Table753523[[#This Row], [Expected TPOT (ms)]]/Table753523[[#This Row], [TPOT (ms)]]</f>
      </c>
      <c r="AC7" s="32">
        <f>Table753523[[#This Row], [Prefill TFLOPS]]/989.5</f>
      </c>
      <c r="AD7" s="32">
        <f>Table753523[[#This Row], [Decode TFLOPS]]/1979</f>
      </c>
      <c r="AE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" customHeight="1" ht="18.75">
      <c r="A8" s="20">
        <v>8</v>
      </c>
      <c r="B8" s="21">
        <v>70</v>
      </c>
      <c r="C8" s="22">
        <f>Table753523[[#This Row], [Active Parameters (BN)]]/8</f>
      </c>
      <c r="D8" s="20">
        <v>2</v>
      </c>
      <c r="E8" s="20">
        <v>1</v>
      </c>
      <c r="F8" s="23">
        <v>64</v>
      </c>
      <c r="G8" s="23">
        <v>64</v>
      </c>
      <c r="H8" s="23">
        <v>128</v>
      </c>
      <c r="I8" s="23">
        <v>64</v>
      </c>
      <c r="J8" s="24">
        <v>231.431397674896</v>
      </c>
      <c r="K8" s="24">
        <v>0.243411311996169</v>
      </c>
      <c r="L8" s="24">
        <v>262.929440193836</v>
      </c>
      <c r="M8" s="24">
        <v>262.929440193836</v>
      </c>
      <c r="N8" s="24">
        <v>788.788320581508</v>
      </c>
      <c r="O8" s="23">
        <v>0</v>
      </c>
      <c r="P8" s="23">
        <v>0</v>
      </c>
      <c r="Q8" s="25">
        <f>Table753523[[#This Row], [Total Latency (sec)]]*1000</f>
      </c>
      <c r="R8" s="27">
        <f>Table753523[[#This Row], [Total Latency (ms)]]-Table753523[[#This Row], [Prefill Latency (ms)]]</f>
      </c>
      <c r="S8" s="27">
        <f>Table753523[[#This Row], [Output tokens generated]]*1000/Table753523[[#This Row], [Total Latency (ms)]]/Table753523[[#This Row], [No. H200 GPU on single server]]</f>
      </c>
      <c r="T8" s="27">
        <f>Table753523[[#This Row], [Input tokens]]*1000/(989.5*10^12)*(2*10^9*Table753523[[#This Row], [Active Parameters per GPU (BN)]])</f>
      </c>
      <c r="U8" s="27">
        <f>Table753523[[#This Row], [Active Parameters per GPU (BN)]]*10^9*2/4800/1024^3*1000</f>
      </c>
      <c r="V8" s="27">
        <f>1979/2*10^12*Table753523[[#This Row], [No. H200 GPU on single server]]/2/70/10^9</f>
      </c>
      <c r="W8" s="27">
        <f>(Table753523[[#This Row], [Input tokens]]+Table753523[[#This Row], [Output tokens generated]])/Table753523[[#This Row], [Total Latency (ms)]]*1000</f>
      </c>
      <c r="X8" s="33">
        <f>Table753523[[#This Row], [Total throughput]]/Table753523[[#This Row], [Estimated Max throughput tokens/s]]</f>
      </c>
      <c r="Y8" s="26">
        <f>2*Table753523[[#This Row], [Active Parameters per GPU (BN)]]*Table753523[[#This Row], [Input tokens]]*10^9/Table753523[[#This Row], [Prefill Latency (ms)]]/10^12*1000</f>
      </c>
      <c r="Z8" s="26">
        <f>2*Table753523[[#This Row], [Active Parameters per GPU (BN)]]*Table753523[[#This Row], [Output tokens generated]]*10^9/(Table753523[[#This Row], [Total Latency (ms)]]-Table753523[[#This Row], [Prefill Latency (ms)]])/10^12*1000</f>
      </c>
      <c r="AA8" s="32">
        <f>Table753523[[#This Row], [Expected Prefill latency (ms)]]/Table753523[[#This Row], [Prefill Latency (ms)]]</f>
      </c>
      <c r="AB8" s="30">
        <f>Table753523[[#This Row], [Expected TPOT (ms)]]/Table753523[[#This Row], [TPOT (ms)]]</f>
      </c>
      <c r="AC8" s="32">
        <f>Table753523[[#This Row], [Prefill TFLOPS]]/989.5</f>
      </c>
      <c r="AD8" s="32">
        <f>Table753523[[#This Row], [Decode TFLOPS]]/1979</f>
      </c>
      <c r="AE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" customHeight="1" ht="18.75">
      <c r="A9" s="20">
        <v>8</v>
      </c>
      <c r="B9" s="21">
        <v>70</v>
      </c>
      <c r="C9" s="22">
        <f>Table753523[[#This Row], [Active Parameters (BN)]]/8</f>
      </c>
      <c r="D9" s="20">
        <v>2</v>
      </c>
      <c r="E9" s="20">
        <v>1</v>
      </c>
      <c r="F9" s="23">
        <v>128</v>
      </c>
      <c r="G9" s="23">
        <v>128</v>
      </c>
      <c r="H9" s="23">
        <v>256</v>
      </c>
      <c r="I9" s="23">
        <v>128</v>
      </c>
      <c r="J9" s="24">
        <v>385.983437186496</v>
      </c>
      <c r="K9" s="24">
        <v>0.410184798005503</v>
      </c>
      <c r="L9" s="24">
        <v>312.054470624928</v>
      </c>
      <c r="M9" s="24">
        <v>312.054470624928</v>
      </c>
      <c r="N9" s="24">
        <v>936.163411874783</v>
      </c>
      <c r="O9" s="23">
        <v>0</v>
      </c>
      <c r="P9" s="23">
        <v>0</v>
      </c>
      <c r="Q9" s="25">
        <f>Table753523[[#This Row], [Total Latency (sec)]]*1000</f>
      </c>
      <c r="R9" s="27">
        <f>Table753523[[#This Row], [Total Latency (ms)]]-Table753523[[#This Row], [Prefill Latency (ms)]]</f>
      </c>
      <c r="S9" s="27">
        <f>Table753523[[#This Row], [Output tokens generated]]*1000/Table753523[[#This Row], [Total Latency (ms)]]/Table753523[[#This Row], [No. H200 GPU on single server]]</f>
      </c>
      <c r="T9" s="27">
        <f>Table753523[[#This Row], [Input tokens]]*1000/(989.5*10^12)*(2*10^9*Table753523[[#This Row], [Active Parameters per GPU (BN)]])</f>
      </c>
      <c r="U9" s="27">
        <f>Table753523[[#This Row], [Active Parameters per GPU (BN)]]*10^9*2/4800/1024^3*1000</f>
      </c>
      <c r="V9" s="27">
        <f>1979/2*10^12*Table753523[[#This Row], [No. H200 GPU on single server]]/2/70/10^9</f>
      </c>
      <c r="W9" s="27">
        <f>(Table753523[[#This Row], [Input tokens]]+Table753523[[#This Row], [Output tokens generated]])/Table753523[[#This Row], [Total Latency (ms)]]*1000</f>
      </c>
      <c r="X9" s="33">
        <f>Table753523[[#This Row], [Total throughput]]/Table753523[[#This Row], [Estimated Max throughput tokens/s]]</f>
      </c>
      <c r="Y9" s="26">
        <f>2*Table753523[[#This Row], [Active Parameters per GPU (BN)]]*Table753523[[#This Row], [Input tokens]]*10^9/Table753523[[#This Row], [Prefill Latency (ms)]]/10^12*1000</f>
      </c>
      <c r="Z9" s="26">
        <f>2*Table753523[[#This Row], [Active Parameters per GPU (BN)]]*Table753523[[#This Row], [Output tokens generated]]*10^9/(Table753523[[#This Row], [Total Latency (ms)]]-Table753523[[#This Row], [Prefill Latency (ms)]])/10^12*1000</f>
      </c>
      <c r="AA9" s="32">
        <f>Table753523[[#This Row], [Expected Prefill latency (ms)]]/Table753523[[#This Row], [Prefill Latency (ms)]]</f>
      </c>
      <c r="AB9" s="30">
        <f>Table753523[[#This Row], [Expected TPOT (ms)]]/Table753523[[#This Row], [TPOT (ms)]]</f>
      </c>
      <c r="AC9" s="32">
        <f>Table753523[[#This Row], [Prefill TFLOPS]]/989.5</f>
      </c>
      <c r="AD9" s="32">
        <f>Table753523[[#This Row], [Decode TFLOPS]]/1979</f>
      </c>
      <c r="AE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" customHeight="1" ht="18.75">
      <c r="A10" s="20">
        <v>8</v>
      </c>
      <c r="B10" s="21">
        <v>70</v>
      </c>
      <c r="C10" s="22">
        <f>Table753523[[#This Row], [Active Parameters (BN)]]/8</f>
      </c>
      <c r="D10" s="20">
        <v>2</v>
      </c>
      <c r="E10" s="20">
        <v>1</v>
      </c>
      <c r="F10" s="23">
        <v>256</v>
      </c>
      <c r="G10" s="23">
        <v>255</v>
      </c>
      <c r="H10" s="23">
        <v>510</v>
      </c>
      <c r="I10" s="23">
        <v>255</v>
      </c>
      <c r="J10" s="24">
        <v>545.746752191518</v>
      </c>
      <c r="K10" s="24">
        <v>0.598352667992003</v>
      </c>
      <c r="L10" s="24">
        <v>426.170072669264</v>
      </c>
      <c r="M10" s="24">
        <v>426.170072669264</v>
      </c>
      <c r="N10" s="24">
        <v>1278.51021800779</v>
      </c>
      <c r="O10" s="23">
        <v>0</v>
      </c>
      <c r="P10" s="23">
        <v>0</v>
      </c>
      <c r="Q10" s="25">
        <f>Table753523[[#This Row], [Total Latency (sec)]]*1000</f>
      </c>
      <c r="R10" s="27">
        <f>Table753523[[#This Row], [Total Latency (ms)]]-Table753523[[#This Row], [Prefill Latency (ms)]]</f>
      </c>
      <c r="S10" s="27">
        <f>Table753523[[#This Row], [Output tokens generated]]*1000/Table753523[[#This Row], [Total Latency (ms)]]/Table753523[[#This Row], [No. H200 GPU on single server]]</f>
      </c>
      <c r="T10" s="27">
        <f>Table753523[[#This Row], [Input tokens]]*1000/(989.5*10^12)*(2*10^9*Table753523[[#This Row], [Active Parameters per GPU (BN)]])</f>
      </c>
      <c r="U10" s="27">
        <f>Table753523[[#This Row], [Active Parameters per GPU (BN)]]*10^9*2/4800/1024^3*1000</f>
      </c>
      <c r="V10" s="27">
        <f>1979/2*10^12*Table753523[[#This Row], [No. H200 GPU on single server]]/2/70/10^9</f>
      </c>
      <c r="W10" s="27">
        <f>(Table753523[[#This Row], [Input tokens]]+Table753523[[#This Row], [Output tokens generated]])/Table753523[[#This Row], [Total Latency (ms)]]*1000</f>
      </c>
      <c r="X10" s="33">
        <f>Table753523[[#This Row], [Total throughput]]/Table753523[[#This Row], [Estimated Max throughput tokens/s]]</f>
      </c>
      <c r="Y10" s="26">
        <f>2*Table753523[[#This Row], [Active Parameters per GPU (BN)]]*Table753523[[#This Row], [Input tokens]]*10^9/Table753523[[#This Row], [Prefill Latency (ms)]]/10^12*1000</f>
      </c>
      <c r="Z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" s="32">
        <f>Table753523[[#This Row], [Expected Prefill latency (ms)]]/Table753523[[#This Row], [Prefill Latency (ms)]]</f>
      </c>
      <c r="AB10" s="30">
        <f>Table753523[[#This Row], [Expected TPOT (ms)]]/Table753523[[#This Row], [TPOT (ms)]]</f>
      </c>
      <c r="AC10" s="32">
        <f>Table753523[[#This Row], [Prefill TFLOPS]]/989.5</f>
      </c>
      <c r="AD10" s="32">
        <f>Table753523[[#This Row], [Decode TFLOPS]]/1979</f>
      </c>
      <c r="AE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" customHeight="1" ht="18.75">
      <c r="A11" s="20">
        <v>8</v>
      </c>
      <c r="B11" s="21">
        <v>70</v>
      </c>
      <c r="C11" s="22">
        <f>Table753523[[#This Row], [Active Parameters (BN)]]/8</f>
      </c>
      <c r="D11" s="20">
        <v>2</v>
      </c>
      <c r="E11" s="20">
        <v>1</v>
      </c>
      <c r="F11" s="23">
        <v>512</v>
      </c>
      <c r="G11" s="23">
        <v>512</v>
      </c>
      <c r="H11" s="23">
        <v>1024</v>
      </c>
      <c r="I11" s="23">
        <v>512</v>
      </c>
      <c r="J11" s="24">
        <v>856.848606478593</v>
      </c>
      <c r="K11" s="24">
        <v>0.980452696967404</v>
      </c>
      <c r="L11" s="24">
        <v>522.207753197727</v>
      </c>
      <c r="M11" s="24">
        <v>522.207753197727</v>
      </c>
      <c r="N11" s="24">
        <v>1566.62325959318</v>
      </c>
      <c r="O11" s="23">
        <v>0</v>
      </c>
      <c r="P11" s="23">
        <v>0</v>
      </c>
      <c r="Q11" s="25">
        <f>Table753523[[#This Row], [Total Latency (sec)]]*1000</f>
      </c>
      <c r="R11" s="27">
        <f>Table753523[[#This Row], [Total Latency (ms)]]-Table753523[[#This Row], [Prefill Latency (ms)]]</f>
      </c>
      <c r="S11" s="27">
        <f>Table753523[[#This Row], [Output tokens generated]]*1000/Table753523[[#This Row], [Total Latency (ms)]]/Table753523[[#This Row], [No. H200 GPU on single server]]</f>
      </c>
      <c r="T11" s="27">
        <f>Table753523[[#This Row], [Input tokens]]*1000/(989.5*10^12)*(2*10^9*Table753523[[#This Row], [Active Parameters per GPU (BN)]])</f>
      </c>
      <c r="U11" s="27">
        <f>Table753523[[#This Row], [Active Parameters per GPU (BN)]]*10^9*2/4800/1024^3*1000</f>
      </c>
      <c r="V11" s="27">
        <f>1979/2*10^12*Table753523[[#This Row], [No. H200 GPU on single server]]/2/70/10^9</f>
      </c>
      <c r="W11" s="27">
        <f>(Table753523[[#This Row], [Input tokens]]+Table753523[[#This Row], [Output tokens generated]])/Table753523[[#This Row], [Total Latency (ms)]]*1000</f>
      </c>
      <c r="X11" s="33">
        <f>Table753523[[#This Row], [Total throughput]]/Table753523[[#This Row], [Estimated Max throughput tokens/s]]</f>
      </c>
      <c r="Y11" s="26">
        <f>2*Table753523[[#This Row], [Active Parameters per GPU (BN)]]*Table753523[[#This Row], [Input tokens]]*10^9/Table753523[[#This Row], [Prefill Latency (ms)]]/10^12*1000</f>
      </c>
      <c r="Z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" s="32">
        <f>Table753523[[#This Row], [Expected Prefill latency (ms)]]/Table753523[[#This Row], [Prefill Latency (ms)]]</f>
      </c>
      <c r="AB11" s="30">
        <f>Table753523[[#This Row], [Expected TPOT (ms)]]/Table753523[[#This Row], [TPOT (ms)]]</f>
      </c>
      <c r="AC11" s="32">
        <f>Table753523[[#This Row], [Prefill TFLOPS]]/989.5</f>
      </c>
      <c r="AD11" s="32">
        <f>Table753523[[#This Row], [Decode TFLOPS]]/1979</f>
      </c>
      <c r="AE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" customHeight="1" ht="18.75">
      <c r="A12" s="20">
        <v>8</v>
      </c>
      <c r="B12" s="34">
        <v>70</v>
      </c>
      <c r="C12" s="35">
        <f>Table753523[[#This Row], [Active Parameters (BN)]]/8</f>
      </c>
      <c r="D12" s="20">
        <v>2</v>
      </c>
      <c r="E12" s="20">
        <v>1</v>
      </c>
      <c r="F12" s="36">
        <v>1024</v>
      </c>
      <c r="G12" s="36">
        <v>1024</v>
      </c>
      <c r="H12" s="36">
        <v>2048</v>
      </c>
      <c r="I12" s="36">
        <v>1024</v>
      </c>
      <c r="J12" s="24">
        <v>1475.49524735251</v>
      </c>
      <c r="K12" s="37">
        <v>1.9565956320148</v>
      </c>
      <c r="L12" s="37">
        <v>523.358011867552</v>
      </c>
      <c r="M12" s="37">
        <v>523.358011867552</v>
      </c>
      <c r="N12" s="37">
        <v>1570.07403560266</v>
      </c>
      <c r="O12" s="36">
        <v>0</v>
      </c>
      <c r="P12" s="36">
        <v>0</v>
      </c>
      <c r="Q12" s="38">
        <f>Table753523[[#This Row], [Total Latency (sec)]]*1000</f>
      </c>
      <c r="R12" s="38">
        <f>Table753523[[#This Row], [Total Latency (ms)]]-Table753523[[#This Row], [Prefill Latency (ms)]]</f>
      </c>
      <c r="S12" s="39">
        <f>Table753523[[#This Row], [Output tokens generated]]*1000/Table753523[[#This Row], [Total Latency (ms)]]/Table753523[[#This Row], [No. H200 GPU on single server]]</f>
      </c>
      <c r="T12" s="39">
        <f>Table753523[[#This Row], [Input tokens]]*1000/(989.5*10^12)*(2*10^9*Table753523[[#This Row], [Active Parameters per GPU (BN)]])</f>
      </c>
      <c r="U12" s="39">
        <f>Table753523[[#This Row], [Active Parameters per GPU (BN)]]*10^9*2/4800/1024^3*1000</f>
      </c>
      <c r="V12" s="39">
        <f>1979/2*10^12*Table753523[[#This Row], [No. H200 GPU on single server]]/2/70/10^9</f>
      </c>
      <c r="W12" s="27">
        <f>(Table753523[[#This Row], [Input tokens]]+Table753523[[#This Row], [Output tokens generated]])/Table753523[[#This Row], [Total Latency (ms)]]*1000</f>
      </c>
      <c r="X12" s="40">
        <f>Table753523[[#This Row], [Total throughput]]/Table753523[[#This Row], [Estimated Max throughput tokens/s]]</f>
      </c>
      <c r="Y12" s="26">
        <f>2*Table753523[[#This Row], [Active Parameters per GPU (BN)]]*Table753523[[#This Row], [Input tokens]]*10^9/Table753523[[#This Row], [Prefill Latency (ms)]]/10^12*1000</f>
      </c>
      <c r="Z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" s="29">
        <f>Table753523[[#This Row], [Expected Prefill latency (ms)]]/Table753523[[#This Row], [Prefill Latency (ms)]]</f>
      </c>
      <c r="AB12" s="41">
        <f>Table753523[[#This Row], [Expected TPOT (ms)]]/Table753523[[#This Row], [TPOT (ms)]]</f>
      </c>
      <c r="AC12" s="31">
        <f>Table753523[[#This Row], [Prefill TFLOPS]]/989.5</f>
      </c>
      <c r="AD12" s="32">
        <f>Table753523[[#This Row], [Decode TFLOPS]]/1979</f>
      </c>
      <c r="AE12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" customHeight="1" ht="18.75">
      <c r="A13" s="20">
        <v>8</v>
      </c>
      <c r="B13" s="34">
        <v>70</v>
      </c>
      <c r="C13" s="35">
        <f>Table753523[[#This Row], [Active Parameters (BN)]]/8</f>
      </c>
      <c r="D13" s="20">
        <v>2</v>
      </c>
      <c r="E13" s="20">
        <v>1</v>
      </c>
      <c r="F13" s="23">
        <v>2048</v>
      </c>
      <c r="G13" s="23">
        <v>2048</v>
      </c>
      <c r="H13" s="23">
        <v>4096</v>
      </c>
      <c r="I13" s="36">
        <v>2048</v>
      </c>
      <c r="J13" s="24">
        <v>3129.11270888938</v>
      </c>
      <c r="K13" s="24">
        <v>4.06236742902547</v>
      </c>
      <c r="L13" s="24">
        <v>504.139528435344</v>
      </c>
      <c r="M13" s="24">
        <v>504.139528435344</v>
      </c>
      <c r="N13" s="24">
        <v>1512.41858530603</v>
      </c>
      <c r="O13" s="23">
        <v>0</v>
      </c>
      <c r="P13" s="23">
        <v>0</v>
      </c>
      <c r="Q13" s="25">
        <f>Table753523[[#This Row], [Total Latency (sec)]]*1000</f>
      </c>
      <c r="R13" s="25">
        <f>Table753523[[#This Row], [Total Latency (ms)]]-Table753523[[#This Row], [Prefill Latency (ms)]]</f>
      </c>
      <c r="S13" s="39">
        <f>Table753523[[#This Row], [Output tokens generated]]*1000/Table753523[[#This Row], [Total Latency (ms)]]/Table753523[[#This Row], [No. H200 GPU on single server]]</f>
      </c>
      <c r="T13" s="39">
        <f>Table753523[[#This Row], [Input tokens]]*1000/(989.5*10^12)*(2*10^9*Table753523[[#This Row], [Active Parameters per GPU (BN)]])</f>
      </c>
      <c r="U13" s="27">
        <f>Table753523[[#This Row], [Active Parameters per GPU (BN)]]*10^9*2/4800/1024^3*1000</f>
      </c>
      <c r="V13" s="27">
        <f>1979/2*10^12*Table753523[[#This Row], [No. H200 GPU on single server]]/2/70/10^9</f>
      </c>
      <c r="W13" s="27">
        <f>(Table753523[[#This Row], [Input tokens]]+Table753523[[#This Row], [Output tokens generated]])/Table753523[[#This Row], [Total Latency (ms)]]*1000</f>
      </c>
      <c r="X13" s="28">
        <f>Table753523[[#This Row], [Total throughput]]/Table753523[[#This Row], [Estimated Max throughput tokens/s]]</f>
      </c>
      <c r="Y13" s="26">
        <f>2*Table753523[[#This Row], [Active Parameters per GPU (BN)]]*Table753523[[#This Row], [Input tokens]]*10^9/Table753523[[#This Row], [Prefill Latency (ms)]]/10^12*1000</f>
      </c>
      <c r="Z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" s="29">
        <f>Table753523[[#This Row], [Expected Prefill latency (ms)]]/Table753523[[#This Row], [Prefill Latency (ms)]]</f>
      </c>
      <c r="AB13" s="30">
        <f>Table753523[[#This Row], [Expected TPOT (ms)]]/Table753523[[#This Row], [TPOT (ms)]]</f>
      </c>
      <c r="AC13" s="31">
        <f>Table753523[[#This Row], [Prefill TFLOPS]]/989.5</f>
      </c>
      <c r="AD13" s="32">
        <f>Table753523[[#This Row], [Decode TFLOPS]]/1979</f>
      </c>
      <c r="AE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" customHeight="1" ht="18.75">
      <c r="A14" s="20">
        <v>8</v>
      </c>
      <c r="B14" s="34">
        <v>70</v>
      </c>
      <c r="C14" s="35">
        <f>Table753523[[#This Row], [Active Parameters (BN)]]/8</f>
      </c>
      <c r="D14" s="20">
        <v>2</v>
      </c>
      <c r="E14" s="20">
        <v>1</v>
      </c>
      <c r="F14" s="23">
        <v>4096</v>
      </c>
      <c r="G14" s="23">
        <v>4092</v>
      </c>
      <c r="H14" s="23">
        <v>8184</v>
      </c>
      <c r="I14" s="36">
        <v>4092</v>
      </c>
      <c r="J14" s="24">
        <v>5272.241665</v>
      </c>
      <c r="K14" s="24">
        <v>7.295328841</v>
      </c>
      <c r="L14" s="24">
        <v>560.906861</v>
      </c>
      <c r="M14" s="24">
        <v>560.906861</v>
      </c>
      <c r="N14" s="24">
        <v>1682.720583</v>
      </c>
      <c r="O14" s="23">
        <v>0</v>
      </c>
      <c r="P14" s="23">
        <v>0</v>
      </c>
      <c r="Q14" s="25">
        <f>Table753523[[#This Row], [Total Latency (sec)]]*1000</f>
      </c>
      <c r="R14" s="25">
        <f>Table753523[[#This Row], [Total Latency (ms)]]-Table753523[[#This Row], [Prefill Latency (ms)]]</f>
      </c>
      <c r="S14" s="27">
        <f>Table753523[[#This Row], [Output tokens generated]]*1000/Table753523[[#This Row], [Total Latency (ms)]]/Table753523[[#This Row], [No. H200 GPU on single server]]</f>
      </c>
      <c r="T14" s="27">
        <f>Table753523[[#This Row], [Input tokens]]*1000/(989.5*10^12)*(2*10^9*Table753523[[#This Row], [Active Parameters per GPU (BN)]])</f>
      </c>
      <c r="U14" s="27">
        <f>Table753523[[#This Row], [Active Parameters per GPU (BN)]]*10^9*2/4800/1024^3*1000</f>
      </c>
      <c r="V14" s="27">
        <f>1979/2*10^12*Table753523[[#This Row], [No. H200 GPU on single server]]/2/70/10^9</f>
      </c>
      <c r="W14" s="27">
        <f>(Table753523[[#This Row], [Input tokens]]+Table753523[[#This Row], [Output tokens generated]])/Table753523[[#This Row], [Total Latency (ms)]]*1000</f>
      </c>
      <c r="X14" s="42">
        <f>Table753523[[#This Row], [Total throughput]]/Table753523[[#This Row], [Estimated Max throughput tokens/s]]</f>
      </c>
      <c r="Y14" s="26">
        <f>2*Table753523[[#This Row], [Active Parameters per GPU (BN)]]*Table753523[[#This Row], [Input tokens]]*10^9/Table753523[[#This Row], [Prefill Latency (ms)]]/10^12*1000</f>
      </c>
      <c r="Z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" s="32">
        <f>Table753523[[#This Row], [Expected Prefill latency (ms)]]/Table753523[[#This Row], [Prefill Latency (ms)]]</f>
      </c>
      <c r="AB14" s="30">
        <f>Table753523[[#This Row], [Expected TPOT (ms)]]/Table753523[[#This Row], [TPOT (ms)]]</f>
      </c>
      <c r="AC14" s="31">
        <f>Table753523[[#This Row], [Prefill TFLOPS]]/989.5</f>
      </c>
      <c r="AD14" s="32">
        <f>Table753523[[#This Row], [Decode TFLOPS]]/1979</f>
      </c>
      <c r="AE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" customHeight="1" ht="18.75">
      <c r="A15" s="20">
        <v>8</v>
      </c>
      <c r="B15" s="34">
        <v>70</v>
      </c>
      <c r="C15" s="35">
        <f>Table753523[[#This Row], [Active Parameters (BN)]]/8</f>
      </c>
      <c r="D15" s="20">
        <v>2</v>
      </c>
      <c r="E15" s="20">
        <v>1</v>
      </c>
      <c r="F15" s="23">
        <v>8192</v>
      </c>
      <c r="G15" s="23">
        <v>8176</v>
      </c>
      <c r="H15" s="23">
        <v>16352</v>
      </c>
      <c r="I15" s="36">
        <v>8176</v>
      </c>
      <c r="J15" s="24">
        <v>11027.59473</v>
      </c>
      <c r="K15" s="24">
        <v>15.27745104</v>
      </c>
      <c r="L15" s="24">
        <v>535.1678089</v>
      </c>
      <c r="M15" s="24">
        <v>535.1678089</v>
      </c>
      <c r="N15" s="24">
        <v>1605.503427</v>
      </c>
      <c r="O15" s="23">
        <v>0</v>
      </c>
      <c r="P15" s="23">
        <v>0</v>
      </c>
      <c r="Q15" s="25">
        <f>Table753523[[#This Row], [Total Latency (sec)]]*1000</f>
      </c>
      <c r="R15" s="25">
        <f>Table753523[[#This Row], [Total Latency (ms)]]-Table753523[[#This Row], [Prefill Latency (ms)]]</f>
      </c>
      <c r="S15" s="27">
        <f>Table753523[[#This Row], [Output tokens generated]]*1000/Table753523[[#This Row], [Total Latency (ms)]]/Table753523[[#This Row], [No. H200 GPU on single server]]</f>
      </c>
      <c r="T15" s="27">
        <f>Table753523[[#This Row], [Input tokens]]*1000/(989.5*10^12)*(2*10^9*Table753523[[#This Row], [Active Parameters per GPU (BN)]])</f>
      </c>
      <c r="U15" s="27">
        <f>Table753523[[#This Row], [Active Parameters per GPU (BN)]]*10^9*2/4800/1024^3*1000</f>
      </c>
      <c r="V15" s="27">
        <f>1979/2*10^12*Table753523[[#This Row], [No. H200 GPU on single server]]/2/70/10^9</f>
      </c>
      <c r="W15" s="27">
        <f>(Table753523[[#This Row], [Input tokens]]+Table753523[[#This Row], [Output tokens generated]])/Table753523[[#This Row], [Total Latency (ms)]]*1000</f>
      </c>
      <c r="X15" s="42">
        <f>Table753523[[#This Row], [Total throughput]]/Table753523[[#This Row], [Estimated Max throughput tokens/s]]</f>
      </c>
      <c r="Y15" s="26">
        <f>2*Table753523[[#This Row], [Active Parameters per GPU (BN)]]*Table753523[[#This Row], [Input tokens]]*10^9/Table753523[[#This Row], [Prefill Latency (ms)]]/10^12*1000</f>
      </c>
      <c r="Z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" s="32">
        <f>Table753523[[#This Row], [Expected Prefill latency (ms)]]/Table753523[[#This Row], [Prefill Latency (ms)]]</f>
      </c>
      <c r="AB15" s="30">
        <f>Table753523[[#This Row], [Expected TPOT (ms)]]/Table753523[[#This Row], [TPOT (ms)]]</f>
      </c>
      <c r="AC15" s="31">
        <f>Table753523[[#This Row], [Prefill TFLOPS]]/989.5</f>
      </c>
      <c r="AD15" s="32">
        <f>Table753523[[#This Row], [Decode TFLOPS]]/1979</f>
      </c>
      <c r="AE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" customHeight="1" ht="18.75">
      <c r="A16" s="20">
        <v>8</v>
      </c>
      <c r="B16" s="34">
        <v>70</v>
      </c>
      <c r="C16" s="35">
        <f>Table753523[[#This Row], [Active Parameters (BN)]]/8</f>
      </c>
      <c r="D16" s="20">
        <v>2</v>
      </c>
      <c r="E16" s="20">
        <v>1</v>
      </c>
      <c r="F16" s="23">
        <v>1</v>
      </c>
      <c r="G16" s="23">
        <v>1</v>
      </c>
      <c r="H16" s="23">
        <v>2</v>
      </c>
      <c r="I16" s="36">
        <v>1</v>
      </c>
      <c r="J16" s="24">
        <v>278.085479978472</v>
      </c>
      <c r="K16" s="24">
        <v>0.278627130959649</v>
      </c>
      <c r="L16" s="24">
        <v>3.58902593783956</v>
      </c>
      <c r="M16" s="24">
        <v>3.58902593783956</v>
      </c>
      <c r="N16" s="24">
        <v>10.7670778135187</v>
      </c>
      <c r="O16" s="23">
        <v>0</v>
      </c>
      <c r="P16" s="23">
        <v>0</v>
      </c>
      <c r="Q16" s="25">
        <f>Table753523[[#This Row], [Total Latency (sec)]]*1000</f>
      </c>
      <c r="R16" s="27">
        <f>Table753523[[#This Row], [Total Latency (ms)]]-Table753523[[#This Row], [Prefill Latency (ms)]]</f>
      </c>
      <c r="S16" s="39">
        <f>Table753523[[#This Row], [Output tokens generated]]*1000/Table753523[[#This Row], [Total Latency (ms)]]/Table753523[[#This Row], [No. H200 GPU on single server]]</f>
      </c>
      <c r="T16" s="39">
        <f>Table753523[[#This Row], [Input tokens]]*1000/(989.5*10^12)*(2*10^9*Table753523[[#This Row], [Active Parameters per GPU (BN)]])</f>
      </c>
      <c r="U16" s="27">
        <f>Table753523[[#This Row], [Active Parameters per GPU (BN)]]*10^9*2/4800/1024^3*1000</f>
      </c>
      <c r="V16" s="27">
        <f>1979/2*10^12*Table753523[[#This Row], [No. H200 GPU on single server]]/2/70/10^9</f>
      </c>
      <c r="W16" s="27">
        <f>(Table753523[[#This Row], [Input tokens]]+Table753523[[#This Row], [Output tokens generated]])/Table753523[[#This Row], [Total Latency (ms)]]*1000</f>
      </c>
      <c r="X16" s="40">
        <f>Table753523[[#This Row], [Total throughput]]/Table753523[[#This Row], [Estimated Max throughput tokens/s]]</f>
      </c>
      <c r="Y16" s="26">
        <f>2*Table753523[[#This Row], [Active Parameters per GPU (BN)]]*Table753523[[#This Row], [Input tokens]]*10^9/Table753523[[#This Row], [Prefill Latency (ms)]]/10^12*1000</f>
      </c>
      <c r="Z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" s="29">
        <f>Table753523[[#This Row], [Expected Prefill latency (ms)]]/Table753523[[#This Row], [Prefill Latency (ms)]]</f>
      </c>
      <c r="AB16" s="30">
        <f>Table753523[[#This Row], [Expected TPOT (ms)]]/Table753523[[#This Row], [TPOT (ms)]]</f>
      </c>
      <c r="AC16" s="31">
        <f>Table753523[[#This Row], [Prefill TFLOPS]]/989.5</f>
      </c>
      <c r="AD16" s="32">
        <f>Table753523[[#This Row], [Decode TFLOPS]]/1979</f>
      </c>
      <c r="AE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" customHeight="1" ht="17.25">
      <c r="A17" s="20">
        <v>8</v>
      </c>
      <c r="B17" s="34">
        <v>70</v>
      </c>
      <c r="C17" s="35">
        <f>Table753523[[#This Row], [Active Parameters (BN)]]/8</f>
      </c>
      <c r="D17" s="20">
        <v>4</v>
      </c>
      <c r="E17" s="20">
        <v>1</v>
      </c>
      <c r="F17" s="23">
        <v>2</v>
      </c>
      <c r="G17" s="23">
        <v>2</v>
      </c>
      <c r="H17" s="23">
        <v>8</v>
      </c>
      <c r="I17" s="43">
        <v>2</v>
      </c>
      <c r="J17" s="24">
        <v>232.455504970858</v>
      </c>
      <c r="K17" s="24">
        <v>0.27643036399968</v>
      </c>
      <c r="L17" s="24">
        <v>7.23509520105511</v>
      </c>
      <c r="M17" s="24">
        <v>7.23509520105511</v>
      </c>
      <c r="N17" s="24">
        <v>36.1754760052756</v>
      </c>
      <c r="O17" s="23">
        <v>0</v>
      </c>
      <c r="P17" s="23">
        <v>0</v>
      </c>
      <c r="Q17" s="25">
        <f>Table753523[[#This Row], [Total Latency (sec)]]*1000</f>
      </c>
      <c r="R17" s="25">
        <f>Table753523[[#This Row], [Total Latency (ms)]]-Table753523[[#This Row], [Prefill Latency (ms)]]</f>
      </c>
      <c r="S17" s="39">
        <f>Table753523[[#This Row], [Output tokens generated]]*1000/Table753523[[#This Row], [Total Latency (ms)]]/Table753523[[#This Row], [No. H200 GPU on single server]]</f>
      </c>
      <c r="T17" s="39">
        <f>Table753523[[#This Row], [Input tokens]]*1000/(989.5*10^12)*(2*10^9*Table753523[[#This Row], [Active Parameters per GPU (BN)]])</f>
      </c>
      <c r="U17" s="27">
        <f>Table753523[[#This Row], [Active Parameters per GPU (BN)]]*10^9*2/4800/1024^3*1000</f>
      </c>
      <c r="V17" s="27">
        <f>1979/2*10^12*Table753523[[#This Row], [No. H200 GPU on single server]]/2/70/10^9</f>
      </c>
      <c r="W17" s="27">
        <f>(Table753523[[#This Row], [Input tokens]]+Table753523[[#This Row], [Output tokens generated]])/Table753523[[#This Row], [Total Latency (ms)]]*1000</f>
      </c>
      <c r="X17" s="28">
        <f>Table753523[[#This Row], [Total throughput]]/Table753523[[#This Row], [Estimated Max throughput tokens/s]]</f>
      </c>
      <c r="Y17" s="26">
        <f>2*Table753523[[#This Row], [Active Parameters per GPU (BN)]]*Table753523[[#This Row], [Input tokens]]*10^9/Table753523[[#This Row], [Prefill Latency (ms)]]/10^12*1000</f>
      </c>
      <c r="Z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7" s="29">
        <f>Table753523[[#This Row], [Expected Prefill latency (ms)]]/Table753523[[#This Row], [Prefill Latency (ms)]]</f>
      </c>
      <c r="AB17" s="30">
        <f>Table753523[[#This Row], [Expected TPOT (ms)]]/Table753523[[#This Row], [TPOT (ms)]]</f>
      </c>
      <c r="AC17" s="31">
        <f>Table753523[[#This Row], [Prefill TFLOPS]]/989.5</f>
      </c>
      <c r="AD17" s="32">
        <f>Table753523[[#This Row], [Decode TFLOPS]]/1979</f>
      </c>
      <c r="AE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" customHeight="1" ht="17.25">
      <c r="A18" s="20">
        <v>8</v>
      </c>
      <c r="B18" s="34">
        <v>70</v>
      </c>
      <c r="C18" s="35">
        <f>Table753523[[#This Row], [Active Parameters (BN)]]/8</f>
      </c>
      <c r="D18" s="20">
        <v>4</v>
      </c>
      <c r="E18" s="20">
        <v>1</v>
      </c>
      <c r="F18" s="23">
        <v>4</v>
      </c>
      <c r="G18" s="23">
        <v>4</v>
      </c>
      <c r="H18" s="23">
        <v>16</v>
      </c>
      <c r="I18" s="43">
        <v>4</v>
      </c>
      <c r="J18" s="24">
        <v>190.96547049412</v>
      </c>
      <c r="K18" s="24">
        <v>0.309889871976338</v>
      </c>
      <c r="L18" s="24">
        <v>12.9078113282302</v>
      </c>
      <c r="M18" s="24">
        <v>12.9078113282302</v>
      </c>
      <c r="N18" s="24">
        <v>64.5390566411512</v>
      </c>
      <c r="O18" s="23">
        <v>0</v>
      </c>
      <c r="P18" s="23">
        <v>0</v>
      </c>
      <c r="Q18" s="25">
        <f>Table753523[[#This Row], [Total Latency (sec)]]*1000</f>
      </c>
      <c r="R18" s="25">
        <f>Table753523[[#This Row], [Total Latency (ms)]]-Table753523[[#This Row], [Prefill Latency (ms)]]</f>
      </c>
      <c r="S18" s="39">
        <f>Table753523[[#This Row], [Output tokens generated]]*1000/Table753523[[#This Row], [Total Latency (ms)]]/Table753523[[#This Row], [No. H200 GPU on single server]]</f>
      </c>
      <c r="T18" s="39">
        <f>Table753523[[#This Row], [Input tokens]]*1000/(989.5*10^12)*(2*10^9*Table753523[[#This Row], [Active Parameters per GPU (BN)]])</f>
      </c>
      <c r="U18" s="27">
        <f>Table753523[[#This Row], [Active Parameters per GPU (BN)]]*10^9*2/4800/1024^3*1000</f>
      </c>
      <c r="V18" s="27">
        <f>1979/2*10^12*Table753523[[#This Row], [No. H200 GPU on single server]]/2/70/10^9</f>
      </c>
      <c r="W18" s="27">
        <f>(Table753523[[#This Row], [Input tokens]]+Table753523[[#This Row], [Output tokens generated]])/Table753523[[#This Row], [Total Latency (ms)]]*1000</f>
      </c>
      <c r="X18" s="28">
        <f>Table753523[[#This Row], [Total throughput]]/Table753523[[#This Row], [Estimated Max throughput tokens/s]]</f>
      </c>
      <c r="Y18" s="26">
        <f>2*Table753523[[#This Row], [Active Parameters per GPU (BN)]]*Table753523[[#This Row], [Input tokens]]*10^9/Table753523[[#This Row], [Prefill Latency (ms)]]/10^12*1000</f>
      </c>
      <c r="Z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8" s="29">
        <f>Table753523[[#This Row], [Expected Prefill latency (ms)]]/Table753523[[#This Row], [Prefill Latency (ms)]]</f>
      </c>
      <c r="AB18" s="30">
        <f>Table753523[[#This Row], [Expected TPOT (ms)]]/Table753523[[#This Row], [TPOT (ms)]]</f>
      </c>
      <c r="AC18" s="31">
        <f>Table753523[[#This Row], [Prefill TFLOPS]]/989.5</f>
      </c>
      <c r="AD18" s="32">
        <f>Table753523[[#This Row], [Decode TFLOPS]]/1979</f>
      </c>
      <c r="AE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" customHeight="1" ht="17.25">
      <c r="A19" s="20">
        <v>8</v>
      </c>
      <c r="B19" s="34">
        <v>70</v>
      </c>
      <c r="C19" s="35">
        <f>Table753523[[#This Row], [Active Parameters (BN)]]/8</f>
      </c>
      <c r="D19" s="20">
        <v>4</v>
      </c>
      <c r="E19" s="20">
        <v>1</v>
      </c>
      <c r="F19" s="23">
        <v>8</v>
      </c>
      <c r="G19" s="23">
        <v>8</v>
      </c>
      <c r="H19" s="23">
        <v>32</v>
      </c>
      <c r="I19" s="43">
        <v>8</v>
      </c>
      <c r="J19" s="24">
        <v>192.645065872057</v>
      </c>
      <c r="K19" s="24">
        <v>0.331963132019155</v>
      </c>
      <c r="L19" s="24">
        <v>24.0990616980273</v>
      </c>
      <c r="M19" s="24">
        <v>24.0990616980273</v>
      </c>
      <c r="N19" s="24">
        <v>120.495308490137</v>
      </c>
      <c r="O19" s="23">
        <v>0</v>
      </c>
      <c r="P19" s="23">
        <v>0</v>
      </c>
      <c r="Q19" s="25">
        <f>Table753523[[#This Row], [Total Latency (sec)]]*1000</f>
      </c>
      <c r="R19" s="25">
        <f>Table753523[[#This Row], [Total Latency (ms)]]-Table753523[[#This Row], [Prefill Latency (ms)]]</f>
      </c>
      <c r="S19" s="39">
        <f>Table753523[[#This Row], [Output tokens generated]]*1000/Table753523[[#This Row], [Total Latency (ms)]]/Table753523[[#This Row], [No. H200 GPU on single server]]</f>
      </c>
      <c r="T19" s="39">
        <f>Table753523[[#This Row], [Input tokens]]*1000/(989.5*10^12)*(2*10^9*Table753523[[#This Row], [Active Parameters per GPU (BN)]])</f>
      </c>
      <c r="U19" s="27">
        <f>Table753523[[#This Row], [Active Parameters per GPU (BN)]]*10^9*2/4800/1024^3*1000</f>
      </c>
      <c r="V19" s="27">
        <f>1979/2*10^12*Table753523[[#This Row], [No. H200 GPU on single server]]/2/70/10^9</f>
      </c>
      <c r="W19" s="27">
        <f>(Table753523[[#This Row], [Input tokens]]+Table753523[[#This Row], [Output tokens generated]])/Table753523[[#This Row], [Total Latency (ms)]]*1000</f>
      </c>
      <c r="X19" s="28">
        <f>Table753523[[#This Row], [Total throughput]]/Table753523[[#This Row], [Estimated Max throughput tokens/s]]</f>
      </c>
      <c r="Y19" s="26">
        <f>2*Table753523[[#This Row], [Active Parameters per GPU (BN)]]*Table753523[[#This Row], [Input tokens]]*10^9/Table753523[[#This Row], [Prefill Latency (ms)]]/10^12*1000</f>
      </c>
      <c r="Z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9" s="29">
        <f>Table753523[[#This Row], [Expected Prefill latency (ms)]]/Table753523[[#This Row], [Prefill Latency (ms)]]</f>
      </c>
      <c r="AB19" s="30">
        <f>Table753523[[#This Row], [Expected TPOT (ms)]]/Table753523[[#This Row], [TPOT (ms)]]</f>
      </c>
      <c r="AC19" s="31">
        <f>Table753523[[#This Row], [Prefill TFLOPS]]/989.5</f>
      </c>
      <c r="AD19" s="32">
        <f>Table753523[[#This Row], [Decode TFLOPS]]/1979</f>
      </c>
      <c r="AE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" customHeight="1" ht="17.25">
      <c r="A20" s="20">
        <v>8</v>
      </c>
      <c r="B20" s="34">
        <v>70</v>
      </c>
      <c r="C20" s="35">
        <f>Table753523[[#This Row], [Active Parameters (BN)]]/8</f>
      </c>
      <c r="D20" s="20">
        <v>4</v>
      </c>
      <c r="E20" s="20">
        <v>1</v>
      </c>
      <c r="F20" s="23">
        <v>16</v>
      </c>
      <c r="G20" s="23">
        <v>16</v>
      </c>
      <c r="H20" s="23">
        <v>64</v>
      </c>
      <c r="I20" s="43">
        <v>16</v>
      </c>
      <c r="J20" s="24">
        <v>198.503634062945</v>
      </c>
      <c r="K20" s="24">
        <v>0.287635444023181</v>
      </c>
      <c r="L20" s="24">
        <v>55.6259679829672</v>
      </c>
      <c r="M20" s="24">
        <v>55.6259679829672</v>
      </c>
      <c r="N20" s="24">
        <v>278.129839914836</v>
      </c>
      <c r="O20" s="23">
        <v>0</v>
      </c>
      <c r="P20" s="23">
        <v>0</v>
      </c>
      <c r="Q20" s="25">
        <f>Table753523[[#This Row], [Total Latency (sec)]]*1000</f>
      </c>
      <c r="R20" s="25">
        <f>Table753523[[#This Row], [Total Latency (ms)]]-Table753523[[#This Row], [Prefill Latency (ms)]]</f>
      </c>
      <c r="S20" s="39">
        <f>Table753523[[#This Row], [Output tokens generated]]*1000/Table753523[[#This Row], [Total Latency (ms)]]/Table753523[[#This Row], [No. H200 GPU on single server]]</f>
      </c>
      <c r="T20" s="39">
        <f>Table753523[[#This Row], [Input tokens]]*1000/(989.5*10^12)*(2*10^9*Table753523[[#This Row], [Active Parameters per GPU (BN)]])</f>
      </c>
      <c r="U20" s="27">
        <f>Table753523[[#This Row], [Active Parameters per GPU (BN)]]*10^9*2/4800/1024^3*1000</f>
      </c>
      <c r="V20" s="27">
        <f>1979/2*10^12*Table753523[[#This Row], [No. H200 GPU on single server]]/2/70/10^9</f>
      </c>
      <c r="W20" s="27">
        <f>(Table753523[[#This Row], [Input tokens]]+Table753523[[#This Row], [Output tokens generated]])/Table753523[[#This Row], [Total Latency (ms)]]*1000</f>
      </c>
      <c r="X20" s="28">
        <f>Table753523[[#This Row], [Total throughput]]/Table753523[[#This Row], [Estimated Max throughput tokens/s]]</f>
      </c>
      <c r="Y20" s="26">
        <f>2*Table753523[[#This Row], [Active Parameters per GPU (BN)]]*Table753523[[#This Row], [Input tokens]]*10^9/Table753523[[#This Row], [Prefill Latency (ms)]]/10^12*1000</f>
      </c>
      <c r="Z20" s="26">
        <f>2*Table753523[[#This Row], [Active Parameters per GPU (BN)]]*Table753523[[#This Row], [Output tokens generated]]*10^9/(Table753523[[#This Row], [Total Latency (ms)]]-Table753523[[#This Row], [Prefill Latency (ms)]])/10^12*1000</f>
      </c>
      <c r="AA20" s="29">
        <f>Table753523[[#This Row], [Expected Prefill latency (ms)]]/Table753523[[#This Row], [Prefill Latency (ms)]]</f>
      </c>
      <c r="AB20" s="30">
        <f>Table753523[[#This Row], [Expected TPOT (ms)]]/Table753523[[#This Row], [TPOT (ms)]]</f>
      </c>
      <c r="AC20" s="31">
        <f>Table753523[[#This Row], [Prefill TFLOPS]]/989.5</f>
      </c>
      <c r="AD20" s="32">
        <f>Table753523[[#This Row], [Decode TFLOPS]]/1979</f>
      </c>
      <c r="AE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" customHeight="1" ht="17.25">
      <c r="A21" s="20">
        <v>8</v>
      </c>
      <c r="B21" s="34">
        <v>70</v>
      </c>
      <c r="C21" s="35">
        <f>Table753523[[#This Row], [Active Parameters (BN)]]/8</f>
      </c>
      <c r="D21" s="20">
        <v>4</v>
      </c>
      <c r="E21" s="20">
        <v>1</v>
      </c>
      <c r="F21" s="23">
        <v>32</v>
      </c>
      <c r="G21" s="23">
        <v>32</v>
      </c>
      <c r="H21" s="23">
        <v>128</v>
      </c>
      <c r="I21" s="43">
        <v>32</v>
      </c>
      <c r="J21" s="24">
        <v>211.805117725817</v>
      </c>
      <c r="K21" s="24">
        <v>0.30275456502568</v>
      </c>
      <c r="L21" s="24">
        <v>105.696176694432</v>
      </c>
      <c r="M21" s="24">
        <v>105.696176694432</v>
      </c>
      <c r="N21" s="24">
        <v>528.480883472158</v>
      </c>
      <c r="O21" s="23">
        <v>0</v>
      </c>
      <c r="P21" s="23">
        <v>0</v>
      </c>
      <c r="Q21" s="25">
        <f>Table753523[[#This Row], [Total Latency (sec)]]*1000</f>
      </c>
      <c r="R21" s="25">
        <f>Table753523[[#This Row], [Total Latency (ms)]]-Table753523[[#This Row], [Prefill Latency (ms)]]</f>
      </c>
      <c r="S21" s="39">
        <f>Table753523[[#This Row], [Output tokens generated]]*1000/Table753523[[#This Row], [Total Latency (ms)]]/Table753523[[#This Row], [No. H200 GPU on single server]]</f>
      </c>
      <c r="T21" s="39">
        <f>Table753523[[#This Row], [Input tokens]]*1000/(989.5*10^12)*(2*10^9*Table753523[[#This Row], [Active Parameters per GPU (BN)]])</f>
      </c>
      <c r="U21" s="27">
        <f>Table753523[[#This Row], [Active Parameters per GPU (BN)]]*10^9*2/4800/1024^3*1000</f>
      </c>
      <c r="V21" s="27">
        <f>1979/2*10^12*Table753523[[#This Row], [No. H200 GPU on single server]]/2/70/10^9</f>
      </c>
      <c r="W21" s="27">
        <f>(Table753523[[#This Row], [Input tokens]]+Table753523[[#This Row], [Output tokens generated]])/Table753523[[#This Row], [Total Latency (ms)]]*1000</f>
      </c>
      <c r="X21" s="28">
        <f>Table753523[[#This Row], [Total throughput]]/Table753523[[#This Row], [Estimated Max throughput tokens/s]]</f>
      </c>
      <c r="Y21" s="26">
        <f>2*Table753523[[#This Row], [Active Parameters per GPU (BN)]]*Table753523[[#This Row], [Input tokens]]*10^9/Table753523[[#This Row], [Prefill Latency (ms)]]/10^12*1000</f>
      </c>
      <c r="Z21" s="26">
        <f>2*Table753523[[#This Row], [Active Parameters per GPU (BN)]]*Table753523[[#This Row], [Output tokens generated]]*10^9/(Table753523[[#This Row], [Total Latency (ms)]]-Table753523[[#This Row], [Prefill Latency (ms)]])/10^12*1000</f>
      </c>
      <c r="AA21" s="29">
        <f>Table753523[[#This Row], [Expected Prefill latency (ms)]]/Table753523[[#This Row], [Prefill Latency (ms)]]</f>
      </c>
      <c r="AB21" s="30">
        <f>Table753523[[#This Row], [Expected TPOT (ms)]]/Table753523[[#This Row], [TPOT (ms)]]</f>
      </c>
      <c r="AC21" s="31">
        <f>Table753523[[#This Row], [Prefill TFLOPS]]/989.5</f>
      </c>
      <c r="AD21" s="32">
        <f>Table753523[[#This Row], [Decode TFLOPS]]/1979</f>
      </c>
      <c r="AE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" customHeight="1" ht="17.25">
      <c r="A22" s="20">
        <v>8</v>
      </c>
      <c r="B22" s="34">
        <v>70</v>
      </c>
      <c r="C22" s="35">
        <f>Table753523[[#This Row], [Active Parameters (BN)]]/8</f>
      </c>
      <c r="D22" s="20">
        <v>4</v>
      </c>
      <c r="E22" s="20">
        <v>1</v>
      </c>
      <c r="F22" s="23">
        <v>64</v>
      </c>
      <c r="G22" s="23">
        <v>64</v>
      </c>
      <c r="H22" s="23">
        <v>256</v>
      </c>
      <c r="I22" s="43">
        <v>64</v>
      </c>
      <c r="J22" s="24">
        <v>363.831787374693</v>
      </c>
      <c r="K22" s="24">
        <v>0.376989739015698</v>
      </c>
      <c r="L22" s="24">
        <v>169.76589380682</v>
      </c>
      <c r="M22" s="24">
        <v>169.76589380682</v>
      </c>
      <c r="N22" s="24">
        <v>848.829469034102</v>
      </c>
      <c r="O22" s="23">
        <v>0</v>
      </c>
      <c r="P22" s="23">
        <v>0</v>
      </c>
      <c r="Q22" s="25">
        <f>Table753523[[#This Row], [Total Latency (sec)]]*1000</f>
      </c>
      <c r="R22" s="25">
        <f>Table753523[[#This Row], [Total Latency (ms)]]-Table753523[[#This Row], [Prefill Latency (ms)]]</f>
      </c>
      <c r="S22" s="39">
        <f>Table753523[[#This Row], [Output tokens generated]]*1000/Table753523[[#This Row], [Total Latency (ms)]]/Table753523[[#This Row], [No. H200 GPU on single server]]</f>
      </c>
      <c r="T22" s="39">
        <f>Table753523[[#This Row], [Input tokens]]*1000/(989.5*10^12)*(2*10^9*Table753523[[#This Row], [Active Parameters per GPU (BN)]])</f>
      </c>
      <c r="U22" s="27">
        <f>Table753523[[#This Row], [Active Parameters per GPU (BN)]]*10^9*2/4800/1024^3*1000</f>
      </c>
      <c r="V22" s="27">
        <f>1979/2*10^12*Table753523[[#This Row], [No. H200 GPU on single server]]/2/70/10^9</f>
      </c>
      <c r="W22" s="27">
        <f>(Table753523[[#This Row], [Input tokens]]+Table753523[[#This Row], [Output tokens generated]])/Table753523[[#This Row], [Total Latency (ms)]]*1000</f>
      </c>
      <c r="X22" s="28">
        <f>Table753523[[#This Row], [Total throughput]]/Table753523[[#This Row], [Estimated Max throughput tokens/s]]</f>
      </c>
      <c r="Y22" s="26">
        <f>2*Table753523[[#This Row], [Active Parameters per GPU (BN)]]*Table753523[[#This Row], [Input tokens]]*10^9/Table753523[[#This Row], [Prefill Latency (ms)]]/10^12*1000</f>
      </c>
      <c r="Z22" s="26">
        <f>2*Table753523[[#This Row], [Active Parameters per GPU (BN)]]*Table753523[[#This Row], [Output tokens generated]]*10^9/(Table753523[[#This Row], [Total Latency (ms)]]-Table753523[[#This Row], [Prefill Latency (ms)]])/10^12*1000</f>
      </c>
      <c r="AA22" s="29">
        <f>Table753523[[#This Row], [Expected Prefill latency (ms)]]/Table753523[[#This Row], [Prefill Latency (ms)]]</f>
      </c>
      <c r="AB22" s="30">
        <f>Table753523[[#This Row], [Expected TPOT (ms)]]/Table753523[[#This Row], [TPOT (ms)]]</f>
      </c>
      <c r="AC22" s="31">
        <f>Table753523[[#This Row], [Prefill TFLOPS]]/989.5</f>
      </c>
      <c r="AD22" s="32">
        <f>Table753523[[#This Row], [Decode TFLOPS]]/1979</f>
      </c>
      <c r="AE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" customHeight="1" ht="17.25">
      <c r="A23" s="20">
        <v>8</v>
      </c>
      <c r="B23" s="34">
        <v>70</v>
      </c>
      <c r="C23" s="35">
        <f>Table753523[[#This Row], [Active Parameters (BN)]]/8</f>
      </c>
      <c r="D23" s="20">
        <v>4</v>
      </c>
      <c r="E23" s="20">
        <v>1</v>
      </c>
      <c r="F23" s="23">
        <v>128</v>
      </c>
      <c r="G23" s="23">
        <v>127</v>
      </c>
      <c r="H23" s="23">
        <v>508</v>
      </c>
      <c r="I23" s="43">
        <v>127</v>
      </c>
      <c r="J23" s="24">
        <v>292.153014725819</v>
      </c>
      <c r="K23" s="24">
        <v>0.318453482002951</v>
      </c>
      <c r="L23" s="24">
        <v>398.802359456767</v>
      </c>
      <c r="M23" s="24">
        <v>398.802359456767</v>
      </c>
      <c r="N23" s="24">
        <v>1994.01179728383</v>
      </c>
      <c r="O23" s="23">
        <v>0</v>
      </c>
      <c r="P23" s="23">
        <v>0</v>
      </c>
      <c r="Q23" s="25">
        <f>Table753523[[#This Row], [Total Latency (sec)]]*1000</f>
      </c>
      <c r="R23" s="25">
        <f>Table753523[[#This Row], [Total Latency (ms)]]-Table753523[[#This Row], [Prefill Latency (ms)]]</f>
      </c>
      <c r="S23" s="39">
        <f>Table753523[[#This Row], [Output tokens generated]]*1000/Table753523[[#This Row], [Total Latency (ms)]]/Table753523[[#This Row], [No. H200 GPU on single server]]</f>
      </c>
      <c r="T23" s="39">
        <f>Table753523[[#This Row], [Input tokens]]*1000/(989.5*10^12)*(2*10^9*Table753523[[#This Row], [Active Parameters per GPU (BN)]])</f>
      </c>
      <c r="U23" s="27">
        <f>Table753523[[#This Row], [Active Parameters per GPU (BN)]]*10^9*2/4800/1024^3*1000</f>
      </c>
      <c r="V23" s="27">
        <f>1979/2*10^12*Table753523[[#This Row], [No. H200 GPU on single server]]/2/70/10^9</f>
      </c>
      <c r="W23" s="27">
        <f>(Table753523[[#This Row], [Input tokens]]+Table753523[[#This Row], [Output tokens generated]])/Table753523[[#This Row], [Total Latency (ms)]]*1000</f>
      </c>
      <c r="X23" s="28">
        <f>Table753523[[#This Row], [Total throughput]]/Table753523[[#This Row], [Estimated Max throughput tokens/s]]</f>
      </c>
      <c r="Y23" s="26">
        <f>2*Table753523[[#This Row], [Active Parameters per GPU (BN)]]*Table753523[[#This Row], [Input tokens]]*10^9/Table753523[[#This Row], [Prefill Latency (ms)]]/10^12*1000</f>
      </c>
      <c r="Z23" s="26">
        <f>2*Table753523[[#This Row], [Active Parameters per GPU (BN)]]*Table753523[[#This Row], [Output tokens generated]]*10^9/(Table753523[[#This Row], [Total Latency (ms)]]-Table753523[[#This Row], [Prefill Latency (ms)]])/10^12*1000</f>
      </c>
      <c r="AA23" s="29">
        <f>Table753523[[#This Row], [Expected Prefill latency (ms)]]/Table753523[[#This Row], [Prefill Latency (ms)]]</f>
      </c>
      <c r="AB23" s="30">
        <f>Table753523[[#This Row], [Expected TPOT (ms)]]/Table753523[[#This Row], [TPOT (ms)]]</f>
      </c>
      <c r="AC23" s="31">
        <f>Table753523[[#This Row], [Prefill TFLOPS]]/989.5</f>
      </c>
      <c r="AD23" s="32">
        <f>Table753523[[#This Row], [Decode TFLOPS]]/1979</f>
      </c>
      <c r="AE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" customHeight="1" ht="17.25">
      <c r="A24" s="20">
        <v>8</v>
      </c>
      <c r="B24" s="34">
        <v>70</v>
      </c>
      <c r="C24" s="35">
        <f>Table753523[[#This Row], [Active Parameters (BN)]]/8</f>
      </c>
      <c r="D24" s="20">
        <v>4</v>
      </c>
      <c r="E24" s="20">
        <v>1</v>
      </c>
      <c r="F24" s="23">
        <v>256</v>
      </c>
      <c r="G24" s="23">
        <v>253</v>
      </c>
      <c r="H24" s="23">
        <v>1012</v>
      </c>
      <c r="I24" s="43">
        <v>253</v>
      </c>
      <c r="J24" s="24">
        <v>638.453345786064</v>
      </c>
      <c r="K24" s="24">
        <v>0.687470710021444</v>
      </c>
      <c r="L24" s="24">
        <v>368.015678794677</v>
      </c>
      <c r="M24" s="24">
        <v>368.015678794677</v>
      </c>
      <c r="N24" s="24">
        <v>1840.07839397338</v>
      </c>
      <c r="O24" s="23">
        <v>0</v>
      </c>
      <c r="P24" s="23">
        <v>0</v>
      </c>
      <c r="Q24" s="25">
        <f>Table753523[[#This Row], [Total Latency (sec)]]*1000</f>
      </c>
      <c r="R24" s="25">
        <f>Table753523[[#This Row], [Total Latency (ms)]]-Table753523[[#This Row], [Prefill Latency (ms)]]</f>
      </c>
      <c r="S24" s="39">
        <f>Table753523[[#This Row], [Output tokens generated]]*1000/Table753523[[#This Row], [Total Latency (ms)]]/Table753523[[#This Row], [No. H200 GPU on single server]]</f>
      </c>
      <c r="T24" s="39">
        <f>Table753523[[#This Row], [Input tokens]]*1000/(989.5*10^12)*(2*10^9*Table753523[[#This Row], [Active Parameters per GPU (BN)]])</f>
      </c>
      <c r="U24" s="27">
        <f>Table753523[[#This Row], [Active Parameters per GPU (BN)]]*10^9*2/4800/1024^3*1000</f>
      </c>
      <c r="V24" s="27">
        <f>1979/2*10^12*Table753523[[#This Row], [No. H200 GPU on single server]]/2/70/10^9</f>
      </c>
      <c r="W24" s="27">
        <f>(Table753523[[#This Row], [Input tokens]]+Table753523[[#This Row], [Output tokens generated]])/Table753523[[#This Row], [Total Latency (ms)]]*1000</f>
      </c>
      <c r="X24" s="28">
        <f>Table753523[[#This Row], [Total throughput]]/Table753523[[#This Row], [Estimated Max throughput tokens/s]]</f>
      </c>
      <c r="Y24" s="26">
        <f>2*Table753523[[#This Row], [Active Parameters per GPU (BN)]]*Table753523[[#This Row], [Input tokens]]*10^9/Table753523[[#This Row], [Prefill Latency (ms)]]/10^12*1000</f>
      </c>
      <c r="Z24" s="26">
        <f>2*Table753523[[#This Row], [Active Parameters per GPU (BN)]]*Table753523[[#This Row], [Output tokens generated]]*10^9/(Table753523[[#This Row], [Total Latency (ms)]]-Table753523[[#This Row], [Prefill Latency (ms)]])/10^12*1000</f>
      </c>
      <c r="AA24" s="29">
        <f>Table753523[[#This Row], [Expected Prefill latency (ms)]]/Table753523[[#This Row], [Prefill Latency (ms)]]</f>
      </c>
      <c r="AB24" s="30">
        <f>Table753523[[#This Row], [Expected TPOT (ms)]]/Table753523[[#This Row], [TPOT (ms)]]</f>
      </c>
      <c r="AC24" s="31">
        <f>Table753523[[#This Row], [Prefill TFLOPS]]/989.5</f>
      </c>
      <c r="AD24" s="32">
        <f>Table753523[[#This Row], [Decode TFLOPS]]/1979</f>
      </c>
      <c r="AE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" customHeight="1" ht="17.25">
      <c r="A25" s="20">
        <v>8</v>
      </c>
      <c r="B25" s="34">
        <v>70</v>
      </c>
      <c r="C25" s="35">
        <f>Table753523[[#This Row], [Active Parameters (BN)]]/8</f>
      </c>
      <c r="D25" s="20">
        <v>4</v>
      </c>
      <c r="E25" s="20">
        <v>1</v>
      </c>
      <c r="F25" s="23">
        <v>512</v>
      </c>
      <c r="G25" s="23">
        <v>507</v>
      </c>
      <c r="H25" s="23">
        <v>2028</v>
      </c>
      <c r="I25" s="43">
        <v>507</v>
      </c>
      <c r="J25" s="24">
        <v>888.388740325887</v>
      </c>
      <c r="K25" s="24">
        <v>1.02366517402697</v>
      </c>
      <c r="L25" s="24">
        <v>495.279133122722</v>
      </c>
      <c r="M25" s="24">
        <v>495.279133122722</v>
      </c>
      <c r="N25" s="24">
        <v>2476.39566561361</v>
      </c>
      <c r="O25" s="23">
        <v>0</v>
      </c>
      <c r="P25" s="23">
        <v>0</v>
      </c>
      <c r="Q25" s="25">
        <f>Table753523[[#This Row], [Total Latency (sec)]]*1000</f>
      </c>
      <c r="R25" s="25">
        <f>Table753523[[#This Row], [Total Latency (ms)]]-Table753523[[#This Row], [Prefill Latency (ms)]]</f>
      </c>
      <c r="S25" s="39">
        <f>Table753523[[#This Row], [Output tokens generated]]*1000/Table753523[[#This Row], [Total Latency (ms)]]/Table753523[[#This Row], [No. H200 GPU on single server]]</f>
      </c>
      <c r="T25" s="39">
        <f>Table753523[[#This Row], [Input tokens]]*1000/(989.5*10^12)*(2*10^9*Table753523[[#This Row], [Active Parameters per GPU (BN)]])</f>
      </c>
      <c r="U25" s="27">
        <f>Table753523[[#This Row], [Active Parameters per GPU (BN)]]*10^9*2/4800/1024^3*1000</f>
      </c>
      <c r="V25" s="27">
        <f>1979/2*10^12*Table753523[[#This Row], [No. H200 GPU on single server]]/2/70/10^9</f>
      </c>
      <c r="W25" s="27">
        <f>(Table753523[[#This Row], [Input tokens]]+Table753523[[#This Row], [Output tokens generated]])/Table753523[[#This Row], [Total Latency (ms)]]*1000</f>
      </c>
      <c r="X25" s="28">
        <f>Table753523[[#This Row], [Total throughput]]/Table753523[[#This Row], [Estimated Max throughput tokens/s]]</f>
      </c>
      <c r="Y25" s="26">
        <f>2*Table753523[[#This Row], [Active Parameters per GPU (BN)]]*Table753523[[#This Row], [Input tokens]]*10^9/Table753523[[#This Row], [Prefill Latency (ms)]]/10^12*1000</f>
      </c>
      <c r="Z25" s="26">
        <f>2*Table753523[[#This Row], [Active Parameters per GPU (BN)]]*Table753523[[#This Row], [Output tokens generated]]*10^9/(Table753523[[#This Row], [Total Latency (ms)]]-Table753523[[#This Row], [Prefill Latency (ms)]])/10^12*1000</f>
      </c>
      <c r="AA25" s="29">
        <f>Table753523[[#This Row], [Expected Prefill latency (ms)]]/Table753523[[#This Row], [Prefill Latency (ms)]]</f>
      </c>
      <c r="AB25" s="30">
        <f>Table753523[[#This Row], [Expected TPOT (ms)]]/Table753523[[#This Row], [TPOT (ms)]]</f>
      </c>
      <c r="AC25" s="31">
        <f>Table753523[[#This Row], [Prefill TFLOPS]]/989.5</f>
      </c>
      <c r="AD25" s="32">
        <f>Table753523[[#This Row], [Decode TFLOPS]]/1979</f>
      </c>
      <c r="AE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" customHeight="1" ht="17.25">
      <c r="A26" s="20">
        <v>8</v>
      </c>
      <c r="B26" s="34">
        <v>70</v>
      </c>
      <c r="C26" s="35">
        <f>Table753523[[#This Row], [Active Parameters (BN)]]/8</f>
      </c>
      <c r="D26" s="20">
        <v>4</v>
      </c>
      <c r="E26" s="20">
        <v>1</v>
      </c>
      <c r="F26" s="23">
        <v>1024</v>
      </c>
      <c r="G26" s="23">
        <v>1011</v>
      </c>
      <c r="H26" s="23">
        <v>4044</v>
      </c>
      <c r="I26" s="43">
        <v>1011</v>
      </c>
      <c r="J26" s="24">
        <v>1464.771265</v>
      </c>
      <c r="K26" s="24">
        <v>1.865523364</v>
      </c>
      <c r="L26" s="24">
        <v>541.9390716</v>
      </c>
      <c r="M26" s="24">
        <v>541.9390716</v>
      </c>
      <c r="N26" s="24">
        <v>2709.695358</v>
      </c>
      <c r="O26" s="23">
        <v>0</v>
      </c>
      <c r="P26" s="23">
        <v>0</v>
      </c>
      <c r="Q26" s="25">
        <f>Table753523[[#This Row], [Total Latency (sec)]]*1000</f>
      </c>
      <c r="R26" s="25">
        <f>Table753523[[#This Row], [Total Latency (ms)]]-Table753523[[#This Row], [Prefill Latency (ms)]]</f>
      </c>
      <c r="S26" s="39">
        <f>Table753523[[#This Row], [Output tokens generated]]*1000/Table753523[[#This Row], [Total Latency (ms)]]/Table753523[[#This Row], [No. H200 GPU on single server]]</f>
      </c>
      <c r="T26" s="39">
        <f>Table753523[[#This Row], [Input tokens]]*1000/(989.5*10^12)*(2*10^9*Table753523[[#This Row], [Active Parameters per GPU (BN)]])</f>
      </c>
      <c r="U26" s="27">
        <f>Table753523[[#This Row], [Active Parameters per GPU (BN)]]*10^9*2/4800/1024^3*1000</f>
      </c>
      <c r="V26" s="27">
        <f>1979/2*10^12*Table753523[[#This Row], [No. H200 GPU on single server]]/2/70/10^9</f>
      </c>
      <c r="W26" s="27">
        <f>(Table753523[[#This Row], [Input tokens]]+Table753523[[#This Row], [Output tokens generated]])/Table753523[[#This Row], [Total Latency (ms)]]*1000</f>
      </c>
      <c r="X26" s="28">
        <f>Table753523[[#This Row], [Total throughput]]/Table753523[[#This Row], [Estimated Max throughput tokens/s]]</f>
      </c>
      <c r="Y26" s="26">
        <f>2*Table753523[[#This Row], [Active Parameters per GPU (BN)]]*Table753523[[#This Row], [Input tokens]]*10^9/Table753523[[#This Row], [Prefill Latency (ms)]]/10^12*1000</f>
      </c>
      <c r="Z26" s="26">
        <f>2*Table753523[[#This Row], [Active Parameters per GPU (BN)]]*Table753523[[#This Row], [Output tokens generated]]*10^9/(Table753523[[#This Row], [Total Latency (ms)]]-Table753523[[#This Row], [Prefill Latency (ms)]])/10^12*1000</f>
      </c>
      <c r="AA26" s="29">
        <f>Table753523[[#This Row], [Expected Prefill latency (ms)]]/Table753523[[#This Row], [Prefill Latency (ms)]]</f>
      </c>
      <c r="AB26" s="30">
        <f>Table753523[[#This Row], [Expected TPOT (ms)]]/Table753523[[#This Row], [TPOT (ms)]]</f>
      </c>
      <c r="AC26" s="31">
        <f>Table753523[[#This Row], [Prefill TFLOPS]]/989.5</f>
      </c>
      <c r="AD26" s="32">
        <f>Table753523[[#This Row], [Decode TFLOPS]]/1979</f>
      </c>
      <c r="AE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" customHeight="1" ht="17.25">
      <c r="A27" s="20">
        <v>8</v>
      </c>
      <c r="B27" s="34">
        <v>70</v>
      </c>
      <c r="C27" s="35">
        <f>Table753523[[#This Row], [Active Parameters (BN)]]/8</f>
      </c>
      <c r="D27" s="20">
        <v>4</v>
      </c>
      <c r="E27" s="20">
        <v>1</v>
      </c>
      <c r="F27" s="36">
        <v>2048</v>
      </c>
      <c r="G27" s="36">
        <v>2026</v>
      </c>
      <c r="H27" s="36">
        <v>8104</v>
      </c>
      <c r="I27" s="43">
        <v>2026</v>
      </c>
      <c r="J27" s="37">
        <v>2727.519656</v>
      </c>
      <c r="K27" s="37">
        <v>3.735148753</v>
      </c>
      <c r="L27" s="37">
        <v>542.4148097</v>
      </c>
      <c r="M27" s="37">
        <v>542.4148097</v>
      </c>
      <c r="N27" s="37">
        <v>2712.074048</v>
      </c>
      <c r="O27" s="36">
        <v>0</v>
      </c>
      <c r="P27" s="36">
        <v>0</v>
      </c>
      <c r="Q27" s="38">
        <f>Table753523[[#This Row], [Total Latency (sec)]]*1000</f>
      </c>
      <c r="R27" s="38">
        <f>Table753523[[#This Row], [Total Latency (ms)]]-Table753523[[#This Row], [Prefill Latency (ms)]]</f>
      </c>
      <c r="S27" s="39">
        <f>Table753523[[#This Row], [Output tokens generated]]*1000/Table753523[[#This Row], [Total Latency (ms)]]/Table753523[[#This Row], [No. H200 GPU on single server]]</f>
      </c>
      <c r="T27" s="39">
        <f>Table753523[[#This Row], [Input tokens]]*1000/(989.5*10^12)*(2*10^9*Table753523[[#This Row], [Active Parameters per GPU (BN)]])</f>
      </c>
      <c r="U27" s="39">
        <f>Table753523[[#This Row], [Active Parameters per GPU (BN)]]*10^9*2/4800/1024^3*1000</f>
      </c>
      <c r="V27" s="39">
        <f>1979/2*10^12*Table753523[[#This Row], [No. H200 GPU on single server]]/2/70/10^9</f>
      </c>
      <c r="W27" s="27">
        <f>(Table753523[[#This Row], [Input tokens]]+Table753523[[#This Row], [Output tokens generated]])/Table753523[[#This Row], [Total Latency (ms)]]*1000</f>
      </c>
      <c r="X27" s="28">
        <f>Table753523[[#This Row], [Total throughput]]/Table753523[[#This Row], [Estimated Max throughput tokens/s]]</f>
      </c>
      <c r="Y27" s="26">
        <f>2*Table753523[[#This Row], [Active Parameters per GPU (BN)]]*Table753523[[#This Row], [Input tokens]]*10^9/Table753523[[#This Row], [Prefill Latency (ms)]]/10^12*1000</f>
      </c>
      <c r="Z27" s="26">
        <f>2*Table753523[[#This Row], [Active Parameters per GPU (BN)]]*Table753523[[#This Row], [Output tokens generated]]*10^9/(Table753523[[#This Row], [Total Latency (ms)]]-Table753523[[#This Row], [Prefill Latency (ms)]])/10^12*1000</f>
      </c>
      <c r="AA27" s="29">
        <f>Table753523[[#This Row], [Expected Prefill latency (ms)]]/Table753523[[#This Row], [Prefill Latency (ms)]]</f>
      </c>
      <c r="AB27" s="41">
        <f>Table753523[[#This Row], [Expected TPOT (ms)]]/Table753523[[#This Row], [TPOT (ms)]]</f>
      </c>
      <c r="AC27" s="31">
        <f>Table753523[[#This Row], [Prefill TFLOPS]]/989.5</f>
      </c>
      <c r="AD27" s="32">
        <f>Table753523[[#This Row], [Decode TFLOPS]]/1979</f>
      </c>
      <c r="AE27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" customHeight="1" ht="17.25">
      <c r="A28" s="20">
        <v>8</v>
      </c>
      <c r="B28" s="34">
        <v>70</v>
      </c>
      <c r="C28" s="35">
        <f>Table753523[[#This Row], [Active Parameters (BN)]]/8</f>
      </c>
      <c r="D28" s="20">
        <v>4</v>
      </c>
      <c r="E28" s="20">
        <v>1</v>
      </c>
      <c r="F28" s="23">
        <v>4096</v>
      </c>
      <c r="G28" s="23">
        <v>4055</v>
      </c>
      <c r="H28" s="23">
        <v>16220</v>
      </c>
      <c r="I28" s="36">
        <v>4055</v>
      </c>
      <c r="J28" s="24">
        <v>5511.683034</v>
      </c>
      <c r="K28" s="24">
        <v>7.593597649</v>
      </c>
      <c r="L28" s="24">
        <v>534.0024831</v>
      </c>
      <c r="M28" s="24">
        <v>534.0024831</v>
      </c>
      <c r="N28" s="24">
        <v>2670.012415</v>
      </c>
      <c r="O28" s="23">
        <v>0</v>
      </c>
      <c r="P28" s="23">
        <v>0</v>
      </c>
      <c r="Q28" s="25">
        <f>Table753523[[#This Row], [Total Latency (sec)]]*1000</f>
      </c>
      <c r="R28" s="25">
        <f>Table753523[[#This Row], [Total Latency (ms)]]-Table753523[[#This Row], [Prefill Latency (ms)]]</f>
      </c>
      <c r="S28" s="27">
        <f>Table753523[[#This Row], [Output tokens generated]]*1000/Table753523[[#This Row], [Total Latency (ms)]]/Table753523[[#This Row], [No. H200 GPU on single server]]</f>
      </c>
      <c r="T28" s="27">
        <f>Table753523[[#This Row], [Input tokens]]*1000/(989.5*10^12)*(2*10^9*Table753523[[#This Row], [Active Parameters per GPU (BN)]])</f>
      </c>
      <c r="U28" s="27">
        <f>Table753523[[#This Row], [Active Parameters per GPU (BN)]]*10^9*2/4800/1024^3*1000</f>
      </c>
      <c r="V28" s="27">
        <f>1979/2*10^12*Table753523[[#This Row], [No. H200 GPU on single server]]/2/70/10^9</f>
      </c>
      <c r="W28" s="27">
        <f>(Table753523[[#This Row], [Input tokens]]+Table753523[[#This Row], [Output tokens generated]])/Table753523[[#This Row], [Total Latency (ms)]]*1000</f>
      </c>
      <c r="X28" s="42">
        <f>Table753523[[#This Row], [Total throughput]]/Table753523[[#This Row], [Estimated Max throughput tokens/s]]</f>
      </c>
      <c r="Y28" s="26">
        <f>2*Table753523[[#This Row], [Active Parameters per GPU (BN)]]*Table753523[[#This Row], [Input tokens]]*10^9/Table753523[[#This Row], [Prefill Latency (ms)]]/10^12*1000</f>
      </c>
      <c r="Z28" s="26">
        <f>2*Table753523[[#This Row], [Active Parameters per GPU (BN)]]*Table753523[[#This Row], [Output tokens generated]]*10^9/(Table753523[[#This Row], [Total Latency (ms)]]-Table753523[[#This Row], [Prefill Latency (ms)]])/10^12*1000</f>
      </c>
      <c r="AA28" s="32">
        <f>Table753523[[#This Row], [Expected Prefill latency (ms)]]/Table753523[[#This Row], [Prefill Latency (ms)]]</f>
      </c>
      <c r="AB28" s="30">
        <f>Table753523[[#This Row], [Expected TPOT (ms)]]/Table753523[[#This Row], [TPOT (ms)]]</f>
      </c>
      <c r="AC28" s="31">
        <f>Table753523[[#This Row], [Prefill TFLOPS]]/989.5</f>
      </c>
      <c r="AD28" s="32">
        <f>Table753523[[#This Row], [Decode TFLOPS]]/1979</f>
      </c>
      <c r="AE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" customHeight="1" ht="17.25">
      <c r="A29" s="20">
        <v>8</v>
      </c>
      <c r="B29" s="34">
        <v>70</v>
      </c>
      <c r="C29" s="35">
        <f>Table753523[[#This Row], [Active Parameters (BN)]]/8</f>
      </c>
      <c r="D29" s="20">
        <v>4</v>
      </c>
      <c r="E29" s="20">
        <v>1</v>
      </c>
      <c r="F29" s="23">
        <v>8192</v>
      </c>
      <c r="G29" s="23">
        <v>8098</v>
      </c>
      <c r="H29" s="23">
        <v>32392</v>
      </c>
      <c r="I29" s="36">
        <v>8098</v>
      </c>
      <c r="J29" s="24">
        <v>10754.11574</v>
      </c>
      <c r="K29" s="24">
        <v>15.00986291</v>
      </c>
      <c r="L29" s="24">
        <v>539.5119228</v>
      </c>
      <c r="M29" s="24">
        <v>539.5119228</v>
      </c>
      <c r="N29" s="24">
        <v>2697.559614</v>
      </c>
      <c r="O29" s="23">
        <v>0</v>
      </c>
      <c r="P29" s="23">
        <v>0</v>
      </c>
      <c r="Q29" s="25">
        <f>Table753523[[#This Row], [Total Latency (sec)]]*1000</f>
      </c>
      <c r="R29" s="25">
        <f>Table753523[[#This Row], [Total Latency (ms)]]-Table753523[[#This Row], [Prefill Latency (ms)]]</f>
      </c>
      <c r="S29" s="27">
        <f>Table753523[[#This Row], [Output tokens generated]]*1000/Table753523[[#This Row], [Total Latency (ms)]]/Table753523[[#This Row], [No. H200 GPU on single server]]</f>
      </c>
      <c r="T29" s="27">
        <f>Table753523[[#This Row], [Input tokens]]*1000/(989.5*10^12)*(2*10^9*Table753523[[#This Row], [Active Parameters per GPU (BN)]])</f>
      </c>
      <c r="U29" s="27">
        <f>Table753523[[#This Row], [Active Parameters per GPU (BN)]]*10^9*2/4800/1024^3*1000</f>
      </c>
      <c r="V29" s="27">
        <f>1979/2*10^12*Table753523[[#This Row], [No. H200 GPU on single server]]/2/70/10^9</f>
      </c>
      <c r="W29" s="27">
        <f>(Table753523[[#This Row], [Input tokens]]+Table753523[[#This Row], [Output tokens generated]])/Table753523[[#This Row], [Total Latency (ms)]]*1000</f>
      </c>
      <c r="X29" s="42">
        <f>Table753523[[#This Row], [Total throughput]]/Table753523[[#This Row], [Estimated Max throughput tokens/s]]</f>
      </c>
      <c r="Y29" s="26">
        <f>2*Table753523[[#This Row], [Active Parameters per GPU (BN)]]*Table753523[[#This Row], [Input tokens]]*10^9/Table753523[[#This Row], [Prefill Latency (ms)]]/10^12*1000</f>
      </c>
      <c r="Z29" s="26">
        <f>2*Table753523[[#This Row], [Active Parameters per GPU (BN)]]*Table753523[[#This Row], [Output tokens generated]]*10^9/(Table753523[[#This Row], [Total Latency (ms)]]-Table753523[[#This Row], [Prefill Latency (ms)]])/10^12*1000</f>
      </c>
      <c r="AA29" s="32">
        <f>Table753523[[#This Row], [Expected Prefill latency (ms)]]/Table753523[[#This Row], [Prefill Latency (ms)]]</f>
      </c>
      <c r="AB29" s="30">
        <f>Table753523[[#This Row], [Expected TPOT (ms)]]/Table753523[[#This Row], [TPOT (ms)]]</f>
      </c>
      <c r="AC29" s="31">
        <f>Table753523[[#This Row], [Prefill TFLOPS]]/989.5</f>
      </c>
      <c r="AD29" s="32">
        <f>Table753523[[#This Row], [Decode TFLOPS]]/1979</f>
      </c>
      <c r="AE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" customHeight="1" ht="17.25">
      <c r="A30" s="20">
        <v>8</v>
      </c>
      <c r="B30" s="34">
        <v>70</v>
      </c>
      <c r="C30" s="35">
        <f>Table753523[[#This Row], [Active Parameters (BN)]]/8</f>
      </c>
      <c r="D30" s="20">
        <v>4</v>
      </c>
      <c r="E30" s="20">
        <v>1</v>
      </c>
      <c r="F30" s="23">
        <v>1</v>
      </c>
      <c r="G30" s="23">
        <v>1</v>
      </c>
      <c r="H30" s="23">
        <v>4</v>
      </c>
      <c r="I30" s="36">
        <v>1</v>
      </c>
      <c r="J30" s="24">
        <v>270.739899016917</v>
      </c>
      <c r="K30" s="24">
        <v>0.271285604045261</v>
      </c>
      <c r="L30" s="24">
        <v>3.6861521034974</v>
      </c>
      <c r="M30" s="24">
        <v>3.6861521034974</v>
      </c>
      <c r="N30" s="24">
        <v>18.430760517487</v>
      </c>
      <c r="O30" s="23">
        <v>0</v>
      </c>
      <c r="P30" s="23">
        <v>0</v>
      </c>
      <c r="Q30" s="25">
        <f>Table753523[[#This Row], [Total Latency (sec)]]*1000</f>
      </c>
      <c r="R30" s="25">
        <f>Table753523[[#This Row], [Total Latency (ms)]]-Table753523[[#This Row], [Prefill Latency (ms)]]</f>
      </c>
      <c r="S30" s="39">
        <f>Table753523[[#This Row], [Output tokens generated]]*1000/Table753523[[#This Row], [Total Latency (ms)]]/Table753523[[#This Row], [No. H200 GPU on single server]]</f>
      </c>
      <c r="T30" s="39">
        <f>Table753523[[#This Row], [Input tokens]]*1000/(989.5*10^12)*(2*10^9*Table753523[[#This Row], [Active Parameters per GPU (BN)]])</f>
      </c>
      <c r="U30" s="27">
        <f>Table753523[[#This Row], [Active Parameters per GPU (BN)]]*10^9*2/4800/1024^3*1000</f>
      </c>
      <c r="V30" s="27">
        <f>1979/2*10^12*Table753523[[#This Row], [No. H200 GPU on single server]]/2/70/10^9</f>
      </c>
      <c r="W30" s="27">
        <f>(Table753523[[#This Row], [Input tokens]]+Table753523[[#This Row], [Output tokens generated]])/Table753523[[#This Row], [Total Latency (ms)]]*1000</f>
      </c>
      <c r="X30" s="28">
        <f>Table753523[[#This Row], [Total throughput]]/Table753523[[#This Row], [Estimated Max throughput tokens/s]]</f>
      </c>
      <c r="Y30" s="26">
        <f>2*Table753523[[#This Row], [Active Parameters per GPU (BN)]]*Table753523[[#This Row], [Input tokens]]*10^9/Table753523[[#This Row], [Prefill Latency (ms)]]/10^12*1000</f>
      </c>
      <c r="Z30" s="26">
        <f>2*Table753523[[#This Row], [Active Parameters per GPU (BN)]]*Table753523[[#This Row], [Output tokens generated]]*10^9/(Table753523[[#This Row], [Total Latency (ms)]]-Table753523[[#This Row], [Prefill Latency (ms)]])/10^12*1000</f>
      </c>
      <c r="AA30" s="29">
        <f>Table753523[[#This Row], [Expected Prefill latency (ms)]]/Table753523[[#This Row], [Prefill Latency (ms)]]</f>
      </c>
      <c r="AB30" s="30">
        <f>Table753523[[#This Row], [Expected TPOT (ms)]]/Table753523[[#This Row], [TPOT (ms)]]</f>
      </c>
      <c r="AC30" s="31">
        <f>Table753523[[#This Row], [Prefill TFLOPS]]/989.5</f>
      </c>
      <c r="AD30" s="32">
        <f>Table753523[[#This Row], [Decode TFLOPS]]/1979</f>
      </c>
      <c r="AE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" customHeight="1" ht="17.25">
      <c r="A31" s="20">
        <v>8</v>
      </c>
      <c r="B31" s="34">
        <v>70</v>
      </c>
      <c r="C31" s="35">
        <f>Table753523[[#This Row], [Active Parameters (BN)]]/8</f>
      </c>
      <c r="D31" s="20">
        <v>8</v>
      </c>
      <c r="E31" s="20">
        <v>1</v>
      </c>
      <c r="F31" s="23">
        <v>2</v>
      </c>
      <c r="G31" s="23">
        <v>2</v>
      </c>
      <c r="H31" s="23">
        <v>16</v>
      </c>
      <c r="I31" s="43">
        <v>2</v>
      </c>
      <c r="J31" s="24">
        <v>249.885427503614</v>
      </c>
      <c r="K31" s="24">
        <v>0.31226663099369</v>
      </c>
      <c r="L31" s="24">
        <v>6.40478296907879</v>
      </c>
      <c r="M31" s="24">
        <v>6.40478296907879</v>
      </c>
      <c r="N31" s="24">
        <v>57.6430467217091</v>
      </c>
      <c r="O31" s="23">
        <v>0</v>
      </c>
      <c r="P31" s="23">
        <v>0</v>
      </c>
      <c r="Q31" s="25">
        <f>Table753523[[#This Row], [Total Latency (sec)]]*1000</f>
      </c>
      <c r="R31" s="25">
        <f>Table753523[[#This Row], [Total Latency (ms)]]-Table753523[[#This Row], [Prefill Latency (ms)]]</f>
      </c>
      <c r="S31" s="39">
        <f>Table753523[[#This Row], [Output tokens generated]]*1000/Table753523[[#This Row], [Total Latency (ms)]]/Table753523[[#This Row], [No. H200 GPU on single server]]</f>
      </c>
      <c r="T31" s="39">
        <f>Table753523[[#This Row], [Input tokens]]*1000/(989.5*10^12)*(2*10^9*Table753523[[#This Row], [Active Parameters per GPU (BN)]])</f>
      </c>
      <c r="U31" s="27">
        <f>Table753523[[#This Row], [Active Parameters per GPU (BN)]]*10^9*2/4800/1024^3*1000</f>
      </c>
      <c r="V31" s="27">
        <f>1979/2*10^12*Table753523[[#This Row], [No. H200 GPU on single server]]/2/70/10^9</f>
      </c>
      <c r="W31" s="27">
        <f>(Table753523[[#This Row], [Input tokens]]+Table753523[[#This Row], [Output tokens generated]])/Table753523[[#This Row], [Total Latency (ms)]]*1000</f>
      </c>
      <c r="X31" s="28">
        <f>Table753523[[#This Row], [Total throughput]]/Table753523[[#This Row], [Estimated Max throughput tokens/s]]</f>
      </c>
      <c r="Y31" s="26">
        <f>2*Table753523[[#This Row], [Active Parameters per GPU (BN)]]*Table753523[[#This Row], [Input tokens]]*10^9/Table753523[[#This Row], [Prefill Latency (ms)]]/10^12*1000</f>
      </c>
      <c r="Z31" s="26">
        <f>2*Table753523[[#This Row], [Active Parameters per GPU (BN)]]*Table753523[[#This Row], [Output tokens generated]]*10^9/(Table753523[[#This Row], [Total Latency (ms)]]-Table753523[[#This Row], [Prefill Latency (ms)]])/10^12*1000</f>
      </c>
      <c r="AA31" s="29">
        <f>Table753523[[#This Row], [Expected Prefill latency (ms)]]/Table753523[[#This Row], [Prefill Latency (ms)]]</f>
      </c>
      <c r="AB31" s="30">
        <f>Table753523[[#This Row], [Expected TPOT (ms)]]/Table753523[[#This Row], [TPOT (ms)]]</f>
      </c>
      <c r="AC31" s="31">
        <f>Table753523[[#This Row], [Prefill TFLOPS]]/989.5</f>
      </c>
      <c r="AD31" s="32">
        <f>Table753523[[#This Row], [Decode TFLOPS]]/1979</f>
      </c>
      <c r="AE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" customHeight="1" ht="17.25">
      <c r="A32" s="20">
        <v>8</v>
      </c>
      <c r="B32" s="34">
        <v>70</v>
      </c>
      <c r="C32" s="35">
        <f>Table753523[[#This Row], [Active Parameters (BN)]]/8</f>
      </c>
      <c r="D32" s="20">
        <v>8</v>
      </c>
      <c r="E32" s="20">
        <v>1</v>
      </c>
      <c r="F32" s="23">
        <v>4</v>
      </c>
      <c r="G32" s="23">
        <v>4</v>
      </c>
      <c r="H32" s="23">
        <v>32</v>
      </c>
      <c r="I32" s="43">
        <v>4</v>
      </c>
      <c r="J32" s="24">
        <v>190.935171005549</v>
      </c>
      <c r="K32" s="24">
        <v>0.276932915032376</v>
      </c>
      <c r="L32" s="24">
        <v>14.4439313020353</v>
      </c>
      <c r="M32" s="24">
        <v>14.4439313020353</v>
      </c>
      <c r="N32" s="24">
        <v>129.995381718317</v>
      </c>
      <c r="O32" s="23">
        <v>0</v>
      </c>
      <c r="P32" s="23">
        <v>0</v>
      </c>
      <c r="Q32" s="25">
        <f>Table753523[[#This Row], [Total Latency (sec)]]*1000</f>
      </c>
      <c r="R32" s="25">
        <f>Table753523[[#This Row], [Total Latency (ms)]]-Table753523[[#This Row], [Prefill Latency (ms)]]</f>
      </c>
      <c r="S32" s="39">
        <f>Table753523[[#This Row], [Output tokens generated]]*1000/Table753523[[#This Row], [Total Latency (ms)]]/Table753523[[#This Row], [No. H200 GPU on single server]]</f>
      </c>
      <c r="T32" s="39">
        <f>Table753523[[#This Row], [Input tokens]]*1000/(989.5*10^12)*(2*10^9*Table753523[[#This Row], [Active Parameters per GPU (BN)]])</f>
      </c>
      <c r="U32" s="27">
        <f>Table753523[[#This Row], [Active Parameters per GPU (BN)]]*10^9*2/4800/1024^3*1000</f>
      </c>
      <c r="V32" s="27">
        <f>1979/2*10^12*Table753523[[#This Row], [No. H200 GPU on single server]]/2/70/10^9</f>
      </c>
      <c r="W32" s="27">
        <f>(Table753523[[#This Row], [Input tokens]]+Table753523[[#This Row], [Output tokens generated]])/Table753523[[#This Row], [Total Latency (ms)]]*1000</f>
      </c>
      <c r="X32" s="28">
        <f>Table753523[[#This Row], [Total throughput]]/Table753523[[#This Row], [Estimated Max throughput tokens/s]]</f>
      </c>
      <c r="Y32" s="26">
        <f>2*Table753523[[#This Row], [Active Parameters per GPU (BN)]]*Table753523[[#This Row], [Input tokens]]*10^9/Table753523[[#This Row], [Prefill Latency (ms)]]/10^12*1000</f>
      </c>
      <c r="Z32" s="26">
        <f>2*Table753523[[#This Row], [Active Parameters per GPU (BN)]]*Table753523[[#This Row], [Output tokens generated]]*10^9/(Table753523[[#This Row], [Total Latency (ms)]]-Table753523[[#This Row], [Prefill Latency (ms)]])/10^12*1000</f>
      </c>
      <c r="AA32" s="29">
        <f>Table753523[[#This Row], [Expected Prefill latency (ms)]]/Table753523[[#This Row], [Prefill Latency (ms)]]</f>
      </c>
      <c r="AB32" s="30">
        <f>Table753523[[#This Row], [Expected TPOT (ms)]]/Table753523[[#This Row], [TPOT (ms)]]</f>
      </c>
      <c r="AC32" s="31">
        <f>Table753523[[#This Row], [Prefill TFLOPS]]/989.5</f>
      </c>
      <c r="AD32" s="32">
        <f>Table753523[[#This Row], [Decode TFLOPS]]/1979</f>
      </c>
      <c r="AE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" customHeight="1" ht="17.25">
      <c r="A33" s="20">
        <v>8</v>
      </c>
      <c r="B33" s="34">
        <v>70</v>
      </c>
      <c r="C33" s="35">
        <f>Table753523[[#This Row], [Active Parameters (BN)]]/8</f>
      </c>
      <c r="D33" s="20">
        <v>8</v>
      </c>
      <c r="E33" s="20">
        <v>1</v>
      </c>
      <c r="F33" s="23">
        <v>8</v>
      </c>
      <c r="G33" s="23">
        <v>8</v>
      </c>
      <c r="H33" s="23">
        <v>64</v>
      </c>
      <c r="I33" s="43">
        <v>8</v>
      </c>
      <c r="J33" s="24">
        <v>192.677447994356</v>
      </c>
      <c r="K33" s="24">
        <v>0.32178425102029</v>
      </c>
      <c r="L33" s="24">
        <v>24.8613783136813</v>
      </c>
      <c r="M33" s="24">
        <v>24.8613783136813</v>
      </c>
      <c r="N33" s="24">
        <v>223.752404823131</v>
      </c>
      <c r="O33" s="23">
        <v>0</v>
      </c>
      <c r="P33" s="23">
        <v>0</v>
      </c>
      <c r="Q33" s="25">
        <f>Table753523[[#This Row], [Total Latency (sec)]]*1000</f>
      </c>
      <c r="R33" s="25">
        <f>Table753523[[#This Row], [Total Latency (ms)]]-Table753523[[#This Row], [Prefill Latency (ms)]]</f>
      </c>
      <c r="S33" s="39">
        <f>Table753523[[#This Row], [Output tokens generated]]*1000/Table753523[[#This Row], [Total Latency (ms)]]/Table753523[[#This Row], [No. H200 GPU on single server]]</f>
      </c>
      <c r="T33" s="39">
        <f>Table753523[[#This Row], [Input tokens]]*1000/(989.5*10^12)*(2*10^9*Table753523[[#This Row], [Active Parameters per GPU (BN)]])</f>
      </c>
      <c r="U33" s="27">
        <f>Table753523[[#This Row], [Active Parameters per GPU (BN)]]*10^9*2/4800/1024^3*1000</f>
      </c>
      <c r="V33" s="27">
        <f>1979/2*10^12*Table753523[[#This Row], [No. H200 GPU on single server]]/2/70/10^9</f>
      </c>
      <c r="W33" s="27">
        <f>(Table753523[[#This Row], [Input tokens]]+Table753523[[#This Row], [Output tokens generated]])/Table753523[[#This Row], [Total Latency (ms)]]*1000</f>
      </c>
      <c r="X33" s="28">
        <f>Table753523[[#This Row], [Total throughput]]/Table753523[[#This Row], [Estimated Max throughput tokens/s]]</f>
      </c>
      <c r="Y33" s="26">
        <f>2*Table753523[[#This Row], [Active Parameters per GPU (BN)]]*Table753523[[#This Row], [Input tokens]]*10^9/Table753523[[#This Row], [Prefill Latency (ms)]]/10^12*1000</f>
      </c>
      <c r="Z33" s="26">
        <f>2*Table753523[[#This Row], [Active Parameters per GPU (BN)]]*Table753523[[#This Row], [Output tokens generated]]*10^9/(Table753523[[#This Row], [Total Latency (ms)]]-Table753523[[#This Row], [Prefill Latency (ms)]])/10^12*1000</f>
      </c>
      <c r="AA33" s="29">
        <f>Table753523[[#This Row], [Expected Prefill latency (ms)]]/Table753523[[#This Row], [Prefill Latency (ms)]]</f>
      </c>
      <c r="AB33" s="30">
        <f>Table753523[[#This Row], [Expected TPOT (ms)]]/Table753523[[#This Row], [TPOT (ms)]]</f>
      </c>
      <c r="AC33" s="31">
        <f>Table753523[[#This Row], [Prefill TFLOPS]]/989.5</f>
      </c>
      <c r="AD33" s="32">
        <f>Table753523[[#This Row], [Decode TFLOPS]]/1979</f>
      </c>
      <c r="AE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" customHeight="1" ht="17.25">
      <c r="A34" s="20">
        <v>8</v>
      </c>
      <c r="B34" s="34">
        <v>70</v>
      </c>
      <c r="C34" s="35">
        <f>Table753523[[#This Row], [Active Parameters (BN)]]/8</f>
      </c>
      <c r="D34" s="20">
        <v>8</v>
      </c>
      <c r="E34" s="20">
        <v>1</v>
      </c>
      <c r="F34" s="23">
        <v>16</v>
      </c>
      <c r="G34" s="23">
        <v>16</v>
      </c>
      <c r="H34" s="23">
        <v>128</v>
      </c>
      <c r="I34" s="43">
        <v>16</v>
      </c>
      <c r="J34" s="24">
        <v>199.556080562616</v>
      </c>
      <c r="K34" s="24">
        <v>0.28885121201165</v>
      </c>
      <c r="L34" s="24">
        <v>55.3918395861004</v>
      </c>
      <c r="M34" s="24">
        <v>55.3918395861004</v>
      </c>
      <c r="N34" s="24">
        <v>498.526556274903</v>
      </c>
      <c r="O34" s="23">
        <v>0</v>
      </c>
      <c r="P34" s="23">
        <v>0</v>
      </c>
      <c r="Q34" s="25">
        <f>Table753523[[#This Row], [Total Latency (sec)]]*1000</f>
      </c>
      <c r="R34" s="25">
        <f>Table753523[[#This Row], [Total Latency (ms)]]-Table753523[[#This Row], [Prefill Latency (ms)]]</f>
      </c>
      <c r="S34" s="39">
        <f>Table753523[[#This Row], [Output tokens generated]]*1000/Table753523[[#This Row], [Total Latency (ms)]]/Table753523[[#This Row], [No. H200 GPU on single server]]</f>
      </c>
      <c r="T34" s="39">
        <f>Table753523[[#This Row], [Input tokens]]*1000/(989.5*10^12)*(2*10^9*Table753523[[#This Row], [Active Parameters per GPU (BN)]])</f>
      </c>
      <c r="U34" s="27">
        <f>Table753523[[#This Row], [Active Parameters per GPU (BN)]]*10^9*2/4800/1024^3*1000</f>
      </c>
      <c r="V34" s="27">
        <f>1979/2*10^12*Table753523[[#This Row], [No. H200 GPU on single server]]/2/70/10^9</f>
      </c>
      <c r="W34" s="27">
        <f>(Table753523[[#This Row], [Input tokens]]+Table753523[[#This Row], [Output tokens generated]])/Table753523[[#This Row], [Total Latency (ms)]]*1000</f>
      </c>
      <c r="X34" s="28">
        <f>Table753523[[#This Row], [Total throughput]]/Table753523[[#This Row], [Estimated Max throughput tokens/s]]</f>
      </c>
      <c r="Y34" s="26">
        <f>2*Table753523[[#This Row], [Active Parameters per GPU (BN)]]*Table753523[[#This Row], [Input tokens]]*10^9/Table753523[[#This Row], [Prefill Latency (ms)]]/10^12*1000</f>
      </c>
      <c r="Z34" s="26">
        <f>2*Table753523[[#This Row], [Active Parameters per GPU (BN)]]*Table753523[[#This Row], [Output tokens generated]]*10^9/(Table753523[[#This Row], [Total Latency (ms)]]-Table753523[[#This Row], [Prefill Latency (ms)]])/10^12*1000</f>
      </c>
      <c r="AA34" s="29">
        <f>Table753523[[#This Row], [Expected Prefill latency (ms)]]/Table753523[[#This Row], [Prefill Latency (ms)]]</f>
      </c>
      <c r="AB34" s="30">
        <f>Table753523[[#This Row], [Expected TPOT (ms)]]/Table753523[[#This Row], [TPOT (ms)]]</f>
      </c>
      <c r="AC34" s="31">
        <f>Table753523[[#This Row], [Prefill TFLOPS]]/989.5</f>
      </c>
      <c r="AD34" s="32">
        <f>Table753523[[#This Row], [Decode TFLOPS]]/1979</f>
      </c>
      <c r="AE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" customHeight="1" ht="17.25">
      <c r="A35" s="20">
        <v>8</v>
      </c>
      <c r="B35" s="34">
        <v>70</v>
      </c>
      <c r="C35" s="35">
        <f>Table753523[[#This Row], [Active Parameters (BN)]]/8</f>
      </c>
      <c r="D35" s="20">
        <v>8</v>
      </c>
      <c r="E35" s="20">
        <v>1</v>
      </c>
      <c r="F35" s="23">
        <v>32</v>
      </c>
      <c r="G35" s="23">
        <v>32</v>
      </c>
      <c r="H35" s="23">
        <v>256</v>
      </c>
      <c r="I35" s="43">
        <v>32</v>
      </c>
      <c r="J35" s="24">
        <v>367.818793534752</v>
      </c>
      <c r="K35" s="24">
        <v>0.4598520740401</v>
      </c>
      <c r="L35" s="24">
        <v>69.5875952430945</v>
      </c>
      <c r="M35" s="24">
        <v>69.5875952430945</v>
      </c>
      <c r="N35" s="24">
        <v>626.288357187851</v>
      </c>
      <c r="O35" s="23">
        <v>0</v>
      </c>
      <c r="P35" s="23">
        <v>0</v>
      </c>
      <c r="Q35" s="25">
        <f>Table753523[[#This Row], [Total Latency (sec)]]*1000</f>
      </c>
      <c r="R35" s="25">
        <f>Table753523[[#This Row], [Total Latency (ms)]]-Table753523[[#This Row], [Prefill Latency (ms)]]</f>
      </c>
      <c r="S35" s="39">
        <f>Table753523[[#This Row], [Output tokens generated]]*1000/Table753523[[#This Row], [Total Latency (ms)]]/Table753523[[#This Row], [No. H200 GPU on single server]]</f>
      </c>
      <c r="T35" s="39">
        <f>Table753523[[#This Row], [Input tokens]]*1000/(989.5*10^12)*(2*10^9*Table753523[[#This Row], [Active Parameters per GPU (BN)]])</f>
      </c>
      <c r="U35" s="27">
        <f>Table753523[[#This Row], [Active Parameters per GPU (BN)]]*10^9*2/4800/1024^3*1000</f>
      </c>
      <c r="V35" s="27">
        <f>1979/2*10^12*Table753523[[#This Row], [No. H200 GPU on single server]]/2/70/10^9</f>
      </c>
      <c r="W35" s="27">
        <f>(Table753523[[#This Row], [Input tokens]]+Table753523[[#This Row], [Output tokens generated]])/Table753523[[#This Row], [Total Latency (ms)]]*1000</f>
      </c>
      <c r="X35" s="28">
        <f>Table753523[[#This Row], [Total throughput]]/Table753523[[#This Row], [Estimated Max throughput tokens/s]]</f>
      </c>
      <c r="Y35" s="26">
        <f>2*Table753523[[#This Row], [Active Parameters per GPU (BN)]]*Table753523[[#This Row], [Input tokens]]*10^9/Table753523[[#This Row], [Prefill Latency (ms)]]/10^12*1000</f>
      </c>
      <c r="Z35" s="26">
        <f>2*Table753523[[#This Row], [Active Parameters per GPU (BN)]]*Table753523[[#This Row], [Output tokens generated]]*10^9/(Table753523[[#This Row], [Total Latency (ms)]]-Table753523[[#This Row], [Prefill Latency (ms)]])/10^12*1000</f>
      </c>
      <c r="AA35" s="29">
        <f>Table753523[[#This Row], [Expected Prefill latency (ms)]]/Table753523[[#This Row], [Prefill Latency (ms)]]</f>
      </c>
      <c r="AB35" s="30">
        <f>Table753523[[#This Row], [Expected TPOT (ms)]]/Table753523[[#This Row], [TPOT (ms)]]</f>
      </c>
      <c r="AC35" s="31">
        <f>Table753523[[#This Row], [Prefill TFLOPS]]/989.5</f>
      </c>
      <c r="AD35" s="32">
        <f>Table753523[[#This Row], [Decode TFLOPS]]/1979</f>
      </c>
      <c r="AE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" customHeight="1" ht="17.25">
      <c r="A36" s="20">
        <v>8</v>
      </c>
      <c r="B36" s="34">
        <v>70</v>
      </c>
      <c r="C36" s="35">
        <f>Table753523[[#This Row], [Active Parameters (BN)]]/8</f>
      </c>
      <c r="D36" s="20">
        <v>8</v>
      </c>
      <c r="E36" s="20">
        <v>1</v>
      </c>
      <c r="F36" s="23">
        <v>64</v>
      </c>
      <c r="G36" s="23">
        <v>62</v>
      </c>
      <c r="H36" s="23">
        <v>496</v>
      </c>
      <c r="I36" s="43">
        <v>62</v>
      </c>
      <c r="J36" s="24">
        <v>248.645478513114</v>
      </c>
      <c r="K36" s="24">
        <v>0.262177644995973</v>
      </c>
      <c r="L36" s="24">
        <v>236.480879218182</v>
      </c>
      <c r="M36" s="24">
        <v>236.480879218182</v>
      </c>
      <c r="N36" s="24">
        <v>2128.32791296364</v>
      </c>
      <c r="O36" s="23">
        <v>0</v>
      </c>
      <c r="P36" s="23">
        <v>0</v>
      </c>
      <c r="Q36" s="25">
        <f>Table753523[[#This Row], [Total Latency (sec)]]*1000</f>
      </c>
      <c r="R36" s="25">
        <f>Table753523[[#This Row], [Total Latency (ms)]]-Table753523[[#This Row], [Prefill Latency (ms)]]</f>
      </c>
      <c r="S36" s="39">
        <f>Table753523[[#This Row], [Output tokens generated]]*1000/Table753523[[#This Row], [Total Latency (ms)]]/Table753523[[#This Row], [No. H200 GPU on single server]]</f>
      </c>
      <c r="T36" s="39">
        <f>Table753523[[#This Row], [Input tokens]]*1000/(989.5*10^12)*(2*10^9*Table753523[[#This Row], [Active Parameters per GPU (BN)]])</f>
      </c>
      <c r="U36" s="27">
        <f>Table753523[[#This Row], [Active Parameters per GPU (BN)]]*10^9*2/4800/1024^3*1000</f>
      </c>
      <c r="V36" s="27">
        <f>1979/2*10^12*Table753523[[#This Row], [No. H200 GPU on single server]]/2/70/10^9</f>
      </c>
      <c r="W36" s="27">
        <f>(Table753523[[#This Row], [Input tokens]]+Table753523[[#This Row], [Output tokens generated]])/Table753523[[#This Row], [Total Latency (ms)]]*1000</f>
      </c>
      <c r="X36" s="28">
        <f>Table753523[[#This Row], [Total throughput]]/Table753523[[#This Row], [Estimated Max throughput tokens/s]]</f>
      </c>
      <c r="Y36" s="26">
        <f>2*Table753523[[#This Row], [Active Parameters per GPU (BN)]]*Table753523[[#This Row], [Input tokens]]*10^9/Table753523[[#This Row], [Prefill Latency (ms)]]/10^12*1000</f>
      </c>
      <c r="Z36" s="26">
        <f>2*Table753523[[#This Row], [Active Parameters per GPU (BN)]]*Table753523[[#This Row], [Output tokens generated]]*10^9/(Table753523[[#This Row], [Total Latency (ms)]]-Table753523[[#This Row], [Prefill Latency (ms)]])/10^12*1000</f>
      </c>
      <c r="AA36" s="29">
        <f>Table753523[[#This Row], [Expected Prefill latency (ms)]]/Table753523[[#This Row], [Prefill Latency (ms)]]</f>
      </c>
      <c r="AB36" s="30">
        <f>Table753523[[#This Row], [Expected TPOT (ms)]]/Table753523[[#This Row], [TPOT (ms)]]</f>
      </c>
      <c r="AC36" s="31">
        <f>Table753523[[#This Row], [Prefill TFLOPS]]/989.5</f>
      </c>
      <c r="AD36" s="32">
        <f>Table753523[[#This Row], [Decode TFLOPS]]/1979</f>
      </c>
      <c r="AE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" customHeight="1" ht="17.25">
      <c r="A37" s="20">
        <v>8</v>
      </c>
      <c r="B37" s="34">
        <v>70</v>
      </c>
      <c r="C37" s="35">
        <f>Table753523[[#This Row], [Active Parameters (BN)]]/8</f>
      </c>
      <c r="D37" s="20">
        <v>8</v>
      </c>
      <c r="E37" s="20">
        <v>1</v>
      </c>
      <c r="F37" s="23">
        <v>128</v>
      </c>
      <c r="G37" s="23">
        <v>125</v>
      </c>
      <c r="H37" s="23">
        <v>1000</v>
      </c>
      <c r="I37" s="43">
        <v>125</v>
      </c>
      <c r="J37" s="24">
        <v>308.919119326863</v>
      </c>
      <c r="K37" s="24">
        <v>0.333881383005064</v>
      </c>
      <c r="L37" s="24">
        <v>374.384456165093</v>
      </c>
      <c r="M37" s="24">
        <v>374.384456165093</v>
      </c>
      <c r="N37" s="24">
        <v>3369.46010548584</v>
      </c>
      <c r="O37" s="23">
        <v>0</v>
      </c>
      <c r="P37" s="23">
        <v>0</v>
      </c>
      <c r="Q37" s="25">
        <f>Table753523[[#This Row], [Total Latency (sec)]]*1000</f>
      </c>
      <c r="R37" s="25">
        <f>Table753523[[#This Row], [Total Latency (ms)]]-Table753523[[#This Row], [Prefill Latency (ms)]]</f>
      </c>
      <c r="S37" s="39">
        <f>Table753523[[#This Row], [Output tokens generated]]*1000/Table753523[[#This Row], [Total Latency (ms)]]/Table753523[[#This Row], [No. H200 GPU on single server]]</f>
      </c>
      <c r="T37" s="39">
        <f>Table753523[[#This Row], [Input tokens]]*1000/(989.5*10^12)*(2*10^9*Table753523[[#This Row], [Active Parameters per GPU (BN)]])</f>
      </c>
      <c r="U37" s="27">
        <f>Table753523[[#This Row], [Active Parameters per GPU (BN)]]*10^9*2/4800/1024^3*1000</f>
      </c>
      <c r="V37" s="27">
        <f>1979/2*10^12*Table753523[[#This Row], [No. H200 GPU on single server]]/2/70/10^9</f>
      </c>
      <c r="W37" s="27">
        <f>(Table753523[[#This Row], [Input tokens]]+Table753523[[#This Row], [Output tokens generated]])/Table753523[[#This Row], [Total Latency (ms)]]*1000</f>
      </c>
      <c r="X37" s="28">
        <f>Table753523[[#This Row], [Total throughput]]/Table753523[[#This Row], [Estimated Max throughput tokens/s]]</f>
      </c>
      <c r="Y37" s="26">
        <f>2*Table753523[[#This Row], [Active Parameters per GPU (BN)]]*Table753523[[#This Row], [Input tokens]]*10^9/Table753523[[#This Row], [Prefill Latency (ms)]]/10^12*1000</f>
      </c>
      <c r="Z37" s="26">
        <f>2*Table753523[[#This Row], [Active Parameters per GPU (BN)]]*Table753523[[#This Row], [Output tokens generated]]*10^9/(Table753523[[#This Row], [Total Latency (ms)]]-Table753523[[#This Row], [Prefill Latency (ms)]])/10^12*1000</f>
      </c>
      <c r="AA37" s="29">
        <f>Table753523[[#This Row], [Expected Prefill latency (ms)]]/Table753523[[#This Row], [Prefill Latency (ms)]]</f>
      </c>
      <c r="AB37" s="30">
        <f>Table753523[[#This Row], [Expected TPOT (ms)]]/Table753523[[#This Row], [TPOT (ms)]]</f>
      </c>
      <c r="AC37" s="31">
        <f>Table753523[[#This Row], [Prefill TFLOPS]]/989.5</f>
      </c>
      <c r="AD37" s="32">
        <f>Table753523[[#This Row], [Decode TFLOPS]]/1979</f>
      </c>
      <c r="AE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" customHeight="1" ht="17.25">
      <c r="A38" s="20">
        <v>8</v>
      </c>
      <c r="B38" s="34">
        <v>70</v>
      </c>
      <c r="C38" s="35">
        <f>Table753523[[#This Row], [Active Parameters (BN)]]/8</f>
      </c>
      <c r="D38" s="20">
        <v>8</v>
      </c>
      <c r="E38" s="20">
        <v>1</v>
      </c>
      <c r="F38" s="23">
        <v>256</v>
      </c>
      <c r="G38" s="23">
        <v>244</v>
      </c>
      <c r="H38" s="23">
        <v>1952</v>
      </c>
      <c r="I38" s="43">
        <v>244</v>
      </c>
      <c r="J38" s="24">
        <v>589.637739258698</v>
      </c>
      <c r="K38" s="24">
        <v>0.645027396036312</v>
      </c>
      <c r="L38" s="24">
        <v>378.278506462482</v>
      </c>
      <c r="M38" s="24">
        <v>378.278506462482</v>
      </c>
      <c r="N38" s="24">
        <v>3404.50655816234</v>
      </c>
      <c r="O38" s="23">
        <v>0</v>
      </c>
      <c r="P38" s="23">
        <v>0</v>
      </c>
      <c r="Q38" s="25">
        <f>Table753523[[#This Row], [Total Latency (sec)]]*1000</f>
      </c>
      <c r="R38" s="25">
        <f>Table753523[[#This Row], [Total Latency (ms)]]-Table753523[[#This Row], [Prefill Latency (ms)]]</f>
      </c>
      <c r="S38" s="39">
        <f>Table753523[[#This Row], [Output tokens generated]]*1000/Table753523[[#This Row], [Total Latency (ms)]]/Table753523[[#This Row], [No. H200 GPU on single server]]</f>
      </c>
      <c r="T38" s="39">
        <f>Table753523[[#This Row], [Input tokens]]*1000/(989.5*10^12)*(2*10^9*Table753523[[#This Row], [Active Parameters per GPU (BN)]])</f>
      </c>
      <c r="U38" s="27">
        <f>Table753523[[#This Row], [Active Parameters per GPU (BN)]]*10^9*2/4800/1024^3*1000</f>
      </c>
      <c r="V38" s="27">
        <f>1979/2*10^12*Table753523[[#This Row], [No. H200 GPU on single server]]/2/70/10^9</f>
      </c>
      <c r="W38" s="27">
        <f>(Table753523[[#This Row], [Input tokens]]+Table753523[[#This Row], [Output tokens generated]])/Table753523[[#This Row], [Total Latency (ms)]]*1000</f>
      </c>
      <c r="X38" s="28">
        <f>Table753523[[#This Row], [Total throughput]]/Table753523[[#This Row], [Estimated Max throughput tokens/s]]</f>
      </c>
      <c r="Y38" s="26">
        <f>2*Table753523[[#This Row], [Active Parameters per GPU (BN)]]*Table753523[[#This Row], [Input tokens]]*10^9/Table753523[[#This Row], [Prefill Latency (ms)]]/10^12*1000</f>
      </c>
      <c r="Z38" s="26">
        <f>2*Table753523[[#This Row], [Active Parameters per GPU (BN)]]*Table753523[[#This Row], [Output tokens generated]]*10^9/(Table753523[[#This Row], [Total Latency (ms)]]-Table753523[[#This Row], [Prefill Latency (ms)]])/10^12*1000</f>
      </c>
      <c r="AA38" s="29">
        <f>Table753523[[#This Row], [Expected Prefill latency (ms)]]/Table753523[[#This Row], [Prefill Latency (ms)]]</f>
      </c>
      <c r="AB38" s="30">
        <f>Table753523[[#This Row], [Expected TPOT (ms)]]/Table753523[[#This Row], [TPOT (ms)]]</f>
      </c>
      <c r="AC38" s="31">
        <f>Table753523[[#This Row], [Prefill TFLOPS]]/989.5</f>
      </c>
      <c r="AD38" s="32">
        <f>Table753523[[#This Row], [Decode TFLOPS]]/1979</f>
      </c>
      <c r="AE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" customHeight="1" ht="17.25">
      <c r="A39" s="20">
        <v>8</v>
      </c>
      <c r="B39" s="34">
        <v>70</v>
      </c>
      <c r="C39" s="35">
        <f>Table753523[[#This Row], [Active Parameters (BN)]]/8</f>
      </c>
      <c r="D39" s="20">
        <v>8</v>
      </c>
      <c r="E39" s="20">
        <v>1</v>
      </c>
      <c r="F39" s="23">
        <v>512</v>
      </c>
      <c r="G39" s="23">
        <v>486</v>
      </c>
      <c r="H39" s="23">
        <v>3888</v>
      </c>
      <c r="I39" s="43">
        <v>486</v>
      </c>
      <c r="J39" s="24">
        <v>970.564769705759</v>
      </c>
      <c r="K39" s="24">
        <v>1.11258235602872</v>
      </c>
      <c r="L39" s="24">
        <v>436.821595602809</v>
      </c>
      <c r="M39" s="24">
        <v>436.821595602809</v>
      </c>
      <c r="N39" s="24">
        <v>3931.39436042528</v>
      </c>
      <c r="O39" s="23">
        <v>0</v>
      </c>
      <c r="P39" s="23">
        <v>0</v>
      </c>
      <c r="Q39" s="25">
        <f>Table753523[[#This Row], [Total Latency (sec)]]*1000</f>
      </c>
      <c r="R39" s="25">
        <f>Table753523[[#This Row], [Total Latency (ms)]]-Table753523[[#This Row], [Prefill Latency (ms)]]</f>
      </c>
      <c r="S39" s="39">
        <f>Table753523[[#This Row], [Output tokens generated]]*1000/Table753523[[#This Row], [Total Latency (ms)]]/Table753523[[#This Row], [No. H200 GPU on single server]]</f>
      </c>
      <c r="T39" s="39">
        <f>Table753523[[#This Row], [Input tokens]]*1000/(989.5*10^12)*(2*10^9*Table753523[[#This Row], [Active Parameters per GPU (BN)]])</f>
      </c>
      <c r="U39" s="27">
        <f>Table753523[[#This Row], [Active Parameters per GPU (BN)]]*10^9*2/4800/1024^3*1000</f>
      </c>
      <c r="V39" s="27">
        <f>1979/2*10^12*Table753523[[#This Row], [No. H200 GPU on single server]]/2/70/10^9</f>
      </c>
      <c r="W39" s="27">
        <f>(Table753523[[#This Row], [Input tokens]]+Table753523[[#This Row], [Output tokens generated]])/Table753523[[#This Row], [Total Latency (ms)]]*1000</f>
      </c>
      <c r="X39" s="28">
        <f>Table753523[[#This Row], [Total throughput]]/Table753523[[#This Row], [Estimated Max throughput tokens/s]]</f>
      </c>
      <c r="Y39" s="26">
        <f>2*Table753523[[#This Row], [Active Parameters per GPU (BN)]]*Table753523[[#This Row], [Input tokens]]*10^9/Table753523[[#This Row], [Prefill Latency (ms)]]/10^12*1000</f>
      </c>
      <c r="Z39" s="26">
        <f>2*Table753523[[#This Row], [Active Parameters per GPU (BN)]]*Table753523[[#This Row], [Output tokens generated]]*10^9/(Table753523[[#This Row], [Total Latency (ms)]]-Table753523[[#This Row], [Prefill Latency (ms)]])/10^12*1000</f>
      </c>
      <c r="AA39" s="29">
        <f>Table753523[[#This Row], [Expected Prefill latency (ms)]]/Table753523[[#This Row], [Prefill Latency (ms)]]</f>
      </c>
      <c r="AB39" s="30">
        <f>Table753523[[#This Row], [Expected TPOT (ms)]]/Table753523[[#This Row], [TPOT (ms)]]</f>
      </c>
      <c r="AC39" s="31">
        <f>Table753523[[#This Row], [Prefill TFLOPS]]/989.5</f>
      </c>
      <c r="AD39" s="32">
        <f>Table753523[[#This Row], [Decode TFLOPS]]/1979</f>
      </c>
      <c r="AE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" customHeight="1" ht="17.25">
      <c r="A40" s="20">
        <v>8</v>
      </c>
      <c r="B40" s="34">
        <v>70</v>
      </c>
      <c r="C40" s="35">
        <f>Table753523[[#This Row], [Active Parameters (BN)]]/8</f>
      </c>
      <c r="D40" s="20">
        <v>8</v>
      </c>
      <c r="E40" s="20">
        <v>1</v>
      </c>
      <c r="F40" s="23">
        <v>1024</v>
      </c>
      <c r="G40" s="23">
        <v>976</v>
      </c>
      <c r="H40" s="23">
        <v>7808</v>
      </c>
      <c r="I40" s="43">
        <v>976</v>
      </c>
      <c r="J40" s="24">
        <v>1742.88664</v>
      </c>
      <c r="K40" s="24">
        <v>2.089479626</v>
      </c>
      <c r="L40" s="24">
        <v>467.1019463</v>
      </c>
      <c r="M40" s="24">
        <v>467.1019463</v>
      </c>
      <c r="N40" s="24">
        <v>4203.917516</v>
      </c>
      <c r="O40" s="23">
        <v>0</v>
      </c>
      <c r="P40" s="23">
        <v>0</v>
      </c>
      <c r="Q40" s="25">
        <f>Table753523[[#This Row], [Total Latency (sec)]]*1000</f>
      </c>
      <c r="R40" s="25">
        <f>Table753523[[#This Row], [Total Latency (ms)]]-Table753523[[#This Row], [Prefill Latency (ms)]]</f>
      </c>
      <c r="S40" s="39">
        <f>Table753523[[#This Row], [Output tokens generated]]*1000/Table753523[[#This Row], [Total Latency (ms)]]/Table753523[[#This Row], [No. H200 GPU on single server]]</f>
      </c>
      <c r="T40" s="39">
        <f>Table753523[[#This Row], [Input tokens]]*1000/(989.5*10^12)*(2*10^9*Table753523[[#This Row], [Active Parameters per GPU (BN)]])</f>
      </c>
      <c r="U40" s="27">
        <f>Table753523[[#This Row], [Active Parameters per GPU (BN)]]*10^9*2/4800/1024^3*1000</f>
      </c>
      <c r="V40" s="27">
        <f>1979/2*10^12*Table753523[[#This Row], [No. H200 GPU on single server]]/2/70/10^9</f>
      </c>
      <c r="W40" s="27">
        <f>(Table753523[[#This Row], [Input tokens]]+Table753523[[#This Row], [Output tokens generated]])/Table753523[[#This Row], [Total Latency (ms)]]*1000</f>
      </c>
      <c r="X40" s="28">
        <f>Table753523[[#This Row], [Total throughput]]/Table753523[[#This Row], [Estimated Max throughput tokens/s]]</f>
      </c>
      <c r="Y40" s="26">
        <f>2*Table753523[[#This Row], [Active Parameters per GPU (BN)]]*Table753523[[#This Row], [Input tokens]]*10^9/Table753523[[#This Row], [Prefill Latency (ms)]]/10^12*1000</f>
      </c>
      <c r="Z40" s="26">
        <f>2*Table753523[[#This Row], [Active Parameters per GPU (BN)]]*Table753523[[#This Row], [Output tokens generated]]*10^9/(Table753523[[#This Row], [Total Latency (ms)]]-Table753523[[#This Row], [Prefill Latency (ms)]])/10^12*1000</f>
      </c>
      <c r="AA40" s="29">
        <f>Table753523[[#This Row], [Expected Prefill latency (ms)]]/Table753523[[#This Row], [Prefill Latency (ms)]]</f>
      </c>
      <c r="AB40" s="30">
        <f>Table753523[[#This Row], [Expected TPOT (ms)]]/Table753523[[#This Row], [TPOT (ms)]]</f>
      </c>
      <c r="AC40" s="31">
        <f>Table753523[[#This Row], [Prefill TFLOPS]]/989.5</f>
      </c>
      <c r="AD40" s="32">
        <f>Table753523[[#This Row], [Decode TFLOPS]]/1979</f>
      </c>
      <c r="AE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" customHeight="1" ht="17.25">
      <c r="A41" s="20">
        <v>8</v>
      </c>
      <c r="B41" s="34">
        <v>70</v>
      </c>
      <c r="C41" s="35">
        <f>Table753523[[#This Row], [Active Parameters (BN)]]/8</f>
      </c>
      <c r="D41" s="20">
        <v>8</v>
      </c>
      <c r="E41" s="20">
        <v>1</v>
      </c>
      <c r="F41" s="36">
        <v>2048</v>
      </c>
      <c r="G41" s="36">
        <v>1972</v>
      </c>
      <c r="H41" s="36">
        <v>15776</v>
      </c>
      <c r="I41" s="43">
        <v>1972</v>
      </c>
      <c r="J41" s="37">
        <v>2855.18923</v>
      </c>
      <c r="K41" s="37">
        <v>3.834199102</v>
      </c>
      <c r="L41" s="37">
        <v>514.3186224</v>
      </c>
      <c r="M41" s="37">
        <v>514.3186224</v>
      </c>
      <c r="N41" s="37">
        <v>4628.867601</v>
      </c>
      <c r="O41" s="36">
        <v>0</v>
      </c>
      <c r="P41" s="36">
        <v>0</v>
      </c>
      <c r="Q41" s="38">
        <f>Table753523[[#This Row], [Total Latency (sec)]]*1000</f>
      </c>
      <c r="R41" s="38">
        <f>Table753523[[#This Row], [Total Latency (ms)]]-Table753523[[#This Row], [Prefill Latency (ms)]]</f>
      </c>
      <c r="S41" s="39">
        <f>Table753523[[#This Row], [Output tokens generated]]*1000/Table753523[[#This Row], [Total Latency (ms)]]/Table753523[[#This Row], [No. H200 GPU on single server]]</f>
      </c>
      <c r="T41" s="39">
        <f>Table753523[[#This Row], [Input tokens]]*1000/(989.5*10^12)*(2*10^9*Table753523[[#This Row], [Active Parameters per GPU (BN)]])</f>
      </c>
      <c r="U41" s="39">
        <f>Table753523[[#This Row], [Active Parameters per GPU (BN)]]*10^9*2/4800/1024^3*1000</f>
      </c>
      <c r="V41" s="39">
        <f>1979/2*10^12*Table753523[[#This Row], [No. H200 GPU on single server]]/2/70/10^9</f>
      </c>
      <c r="W41" s="27">
        <f>(Table753523[[#This Row], [Input tokens]]+Table753523[[#This Row], [Output tokens generated]])/Table753523[[#This Row], [Total Latency (ms)]]*1000</f>
      </c>
      <c r="X41" s="28">
        <f>Table753523[[#This Row], [Total throughput]]/Table753523[[#This Row], [Estimated Max throughput tokens/s]]</f>
      </c>
      <c r="Y41" s="26">
        <f>2*Table753523[[#This Row], [Active Parameters per GPU (BN)]]*Table753523[[#This Row], [Input tokens]]*10^9/Table753523[[#This Row], [Prefill Latency (ms)]]/10^12*1000</f>
      </c>
      <c r="Z41" s="26">
        <f>2*Table753523[[#This Row], [Active Parameters per GPU (BN)]]*Table753523[[#This Row], [Output tokens generated]]*10^9/(Table753523[[#This Row], [Total Latency (ms)]]-Table753523[[#This Row], [Prefill Latency (ms)]])/10^12*1000</f>
      </c>
      <c r="AA41" s="29">
        <f>Table753523[[#This Row], [Expected Prefill latency (ms)]]/Table753523[[#This Row], [Prefill Latency (ms)]]</f>
      </c>
      <c r="AB41" s="41">
        <f>Table753523[[#This Row], [Expected TPOT (ms)]]/Table753523[[#This Row], [TPOT (ms)]]</f>
      </c>
      <c r="AC41" s="31">
        <f>Table753523[[#This Row], [Prefill TFLOPS]]/989.5</f>
      </c>
      <c r="AD41" s="32">
        <f>Table753523[[#This Row], [Decode TFLOPS]]/1979</f>
      </c>
      <c r="AE41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" customHeight="1" ht="17.25">
      <c r="A42" s="20">
        <v>8</v>
      </c>
      <c r="B42" s="34">
        <v>70</v>
      </c>
      <c r="C42" s="35">
        <f>Table753523[[#This Row], [Active Parameters (BN)]]/8</f>
      </c>
      <c r="D42" s="20">
        <v>8</v>
      </c>
      <c r="E42" s="20">
        <v>1</v>
      </c>
      <c r="F42" s="23">
        <v>4096</v>
      </c>
      <c r="G42" s="23">
        <v>3960</v>
      </c>
      <c r="H42" s="23">
        <v>31680</v>
      </c>
      <c r="I42" s="36">
        <v>3960</v>
      </c>
      <c r="J42" s="24">
        <v>5531.44953</v>
      </c>
      <c r="K42" s="24">
        <v>7.601172249</v>
      </c>
      <c r="L42" s="24">
        <v>520.9722751</v>
      </c>
      <c r="M42" s="24">
        <v>520.9722751</v>
      </c>
      <c r="N42" s="24">
        <v>4688.750476</v>
      </c>
      <c r="O42" s="23">
        <v>0</v>
      </c>
      <c r="P42" s="23">
        <v>0</v>
      </c>
      <c r="Q42" s="25">
        <f>Table753523[[#This Row], [Total Latency (sec)]]*1000</f>
      </c>
      <c r="R42" s="25">
        <f>Table753523[[#This Row], [Total Latency (ms)]]-Table753523[[#This Row], [Prefill Latency (ms)]]</f>
      </c>
      <c r="S42" s="27">
        <f>Table753523[[#This Row], [Output tokens generated]]*1000/Table753523[[#This Row], [Total Latency (ms)]]/Table753523[[#This Row], [No. H200 GPU on single server]]</f>
      </c>
      <c r="T42" s="27">
        <f>Table753523[[#This Row], [Input tokens]]*1000/(989.5*10^12)*(2*10^9*Table753523[[#This Row], [Active Parameters per GPU (BN)]])</f>
      </c>
      <c r="U42" s="27">
        <f>Table753523[[#This Row], [Active Parameters per GPU (BN)]]*10^9*2/4800/1024^3*1000</f>
      </c>
      <c r="V42" s="27">
        <f>1979/2*10^12*Table753523[[#This Row], [No. H200 GPU on single server]]/2/70/10^9</f>
      </c>
      <c r="W42" s="27">
        <f>(Table753523[[#This Row], [Input tokens]]+Table753523[[#This Row], [Output tokens generated]])/Table753523[[#This Row], [Total Latency (ms)]]*1000</f>
      </c>
      <c r="X42" s="42">
        <f>Table753523[[#This Row], [Total throughput]]/Table753523[[#This Row], [Estimated Max throughput tokens/s]]</f>
      </c>
      <c r="Y42" s="26">
        <f>2*Table753523[[#This Row], [Active Parameters per GPU (BN)]]*Table753523[[#This Row], [Input tokens]]*10^9/Table753523[[#This Row], [Prefill Latency (ms)]]/10^12*1000</f>
      </c>
      <c r="Z42" s="26">
        <f>2*Table753523[[#This Row], [Active Parameters per GPU (BN)]]*Table753523[[#This Row], [Output tokens generated]]*10^9/(Table753523[[#This Row], [Total Latency (ms)]]-Table753523[[#This Row], [Prefill Latency (ms)]])/10^12*1000</f>
      </c>
      <c r="AA42" s="32">
        <f>Table753523[[#This Row], [Expected Prefill latency (ms)]]/Table753523[[#This Row], [Prefill Latency (ms)]]</f>
      </c>
      <c r="AB42" s="30">
        <f>Table753523[[#This Row], [Expected TPOT (ms)]]/Table753523[[#This Row], [TPOT (ms)]]</f>
      </c>
      <c r="AC42" s="31">
        <f>Table753523[[#This Row], [Prefill TFLOPS]]/989.5</f>
      </c>
      <c r="AD42" s="32">
        <f>Table753523[[#This Row], [Decode TFLOPS]]/1979</f>
      </c>
      <c r="AE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" customHeight="1" ht="17.25">
      <c r="A43" s="20">
        <v>8</v>
      </c>
      <c r="B43" s="34">
        <v>70</v>
      </c>
      <c r="C43" s="35">
        <f>Table753523[[#This Row], [Active Parameters (BN)]]/8</f>
      </c>
      <c r="D43" s="20">
        <v>8</v>
      </c>
      <c r="E43" s="20">
        <v>1</v>
      </c>
      <c r="F43" s="23">
        <v>8192</v>
      </c>
      <c r="G43" s="23">
        <v>7922</v>
      </c>
      <c r="H43" s="23">
        <v>63376</v>
      </c>
      <c r="I43" s="36">
        <v>7922</v>
      </c>
      <c r="J43" s="24">
        <v>11016.73396</v>
      </c>
      <c r="K43" s="24">
        <v>15.5656796</v>
      </c>
      <c r="L43" s="24">
        <v>508.9401942</v>
      </c>
      <c r="M43" s="24">
        <v>508.9401942</v>
      </c>
      <c r="N43" s="24">
        <v>4580.461747</v>
      </c>
      <c r="O43" s="23">
        <v>0</v>
      </c>
      <c r="P43" s="23">
        <v>0</v>
      </c>
      <c r="Q43" s="25">
        <f>Table753523[[#This Row], [Total Latency (sec)]]*1000</f>
      </c>
      <c r="R43" s="25">
        <f>Table753523[[#This Row], [Total Latency (ms)]]-Table753523[[#This Row], [Prefill Latency (ms)]]</f>
      </c>
      <c r="S43" s="27">
        <f>Table753523[[#This Row], [Output tokens generated]]*1000/Table753523[[#This Row], [Total Latency (ms)]]/Table753523[[#This Row], [No. H200 GPU on single server]]</f>
      </c>
      <c r="T43" s="27">
        <f>Table753523[[#This Row], [Input tokens]]*1000/(989.5*10^12)*(2*10^9*Table753523[[#This Row], [Active Parameters per GPU (BN)]])</f>
      </c>
      <c r="U43" s="27">
        <f>Table753523[[#This Row], [Active Parameters per GPU (BN)]]*10^9*2/4800/1024^3*1000</f>
      </c>
      <c r="V43" s="27">
        <f>1979/2*10^12*Table753523[[#This Row], [No. H200 GPU on single server]]/2/70/10^9</f>
      </c>
      <c r="W43" s="27">
        <f>(Table753523[[#This Row], [Input tokens]]+Table753523[[#This Row], [Output tokens generated]])/Table753523[[#This Row], [Total Latency (ms)]]*1000</f>
      </c>
      <c r="X43" s="42">
        <f>Table753523[[#This Row], [Total throughput]]/Table753523[[#This Row], [Estimated Max throughput tokens/s]]</f>
      </c>
      <c r="Y43" s="26">
        <f>2*Table753523[[#This Row], [Active Parameters per GPU (BN)]]*Table753523[[#This Row], [Input tokens]]*10^9/Table753523[[#This Row], [Prefill Latency (ms)]]/10^12*1000</f>
      </c>
      <c r="Z43" s="26">
        <f>2*Table753523[[#This Row], [Active Parameters per GPU (BN)]]*Table753523[[#This Row], [Output tokens generated]]*10^9/(Table753523[[#This Row], [Total Latency (ms)]]-Table753523[[#This Row], [Prefill Latency (ms)]])/10^12*1000</f>
      </c>
      <c r="AA43" s="32">
        <f>Table753523[[#This Row], [Expected Prefill latency (ms)]]/Table753523[[#This Row], [Prefill Latency (ms)]]</f>
      </c>
      <c r="AB43" s="30">
        <f>Table753523[[#This Row], [Expected TPOT (ms)]]/Table753523[[#This Row], [TPOT (ms)]]</f>
      </c>
      <c r="AC43" s="31">
        <f>Table753523[[#This Row], [Prefill TFLOPS]]/989.5</f>
      </c>
      <c r="AD43" s="32">
        <f>Table753523[[#This Row], [Decode TFLOPS]]/1979</f>
      </c>
      <c r="AE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" customHeight="1" ht="17.25">
      <c r="A44" s="20">
        <v>8</v>
      </c>
      <c r="B44" s="34">
        <v>70</v>
      </c>
      <c r="C44" s="35">
        <f>Table753523[[#This Row], [Active Parameters (BN)]]/8</f>
      </c>
      <c r="D44" s="20">
        <v>8</v>
      </c>
      <c r="E44" s="20">
        <v>1</v>
      </c>
      <c r="F44" s="23">
        <v>1</v>
      </c>
      <c r="G44" s="23">
        <v>1</v>
      </c>
      <c r="H44" s="23">
        <v>8</v>
      </c>
      <c r="I44" s="36">
        <v>1</v>
      </c>
      <c r="J44" s="24">
        <v>273.440432036296</v>
      </c>
      <c r="K44" s="24">
        <v>0.273989049950615</v>
      </c>
      <c r="L44" s="24">
        <v>3.64978089518631</v>
      </c>
      <c r="M44" s="24">
        <v>3.64978089518631</v>
      </c>
      <c r="N44" s="24">
        <v>32.8480280566768</v>
      </c>
      <c r="O44" s="23">
        <v>0</v>
      </c>
      <c r="P44" s="23">
        <v>0</v>
      </c>
      <c r="Q44" s="25">
        <f>Table753523[[#This Row], [Total Latency (sec)]]*1000</f>
      </c>
      <c r="R44" s="25">
        <f>Table753523[[#This Row], [Total Latency (ms)]]-Table753523[[#This Row], [Prefill Latency (ms)]]</f>
      </c>
      <c r="S44" s="39">
        <f>Table753523[[#This Row], [Output tokens generated]]*1000/Table753523[[#This Row], [Total Latency (ms)]]/Table753523[[#This Row], [No. H200 GPU on single server]]</f>
      </c>
      <c r="T44" s="39">
        <f>Table753523[[#This Row], [Input tokens]]*1000/(989.5*10^12)*(2*10^9*Table753523[[#This Row], [Active Parameters per GPU (BN)]])</f>
      </c>
      <c r="U44" s="27">
        <f>Table753523[[#This Row], [Active Parameters per GPU (BN)]]*10^9*2/4800/1024^3*1000</f>
      </c>
      <c r="V44" s="27">
        <f>1979/2*10^12*Table753523[[#This Row], [No. H200 GPU on single server]]/2/70/10^9</f>
      </c>
      <c r="W44" s="27">
        <f>(Table753523[[#This Row], [Input tokens]]+Table753523[[#This Row], [Output tokens generated]])/Table753523[[#This Row], [Total Latency (ms)]]*1000</f>
      </c>
      <c r="X44" s="28">
        <f>Table753523[[#This Row], [Total throughput]]/Table753523[[#This Row], [Estimated Max throughput tokens/s]]</f>
      </c>
      <c r="Y44" s="26">
        <f>2*Table753523[[#This Row], [Active Parameters per GPU (BN)]]*Table753523[[#This Row], [Input tokens]]*10^9/Table753523[[#This Row], [Prefill Latency (ms)]]/10^12*1000</f>
      </c>
      <c r="Z44" s="26">
        <f>2*Table753523[[#This Row], [Active Parameters per GPU (BN)]]*Table753523[[#This Row], [Output tokens generated]]*10^9/(Table753523[[#This Row], [Total Latency (ms)]]-Table753523[[#This Row], [Prefill Latency (ms)]])/10^12*1000</f>
      </c>
      <c r="AA44" s="29">
        <f>Table753523[[#This Row], [Expected Prefill latency (ms)]]/Table753523[[#This Row], [Prefill Latency (ms)]]</f>
      </c>
      <c r="AB44" s="30">
        <f>Table753523[[#This Row], [Expected TPOT (ms)]]/Table753523[[#This Row], [TPOT (ms)]]</f>
      </c>
      <c r="AC44" s="31">
        <f>Table753523[[#This Row], [Prefill TFLOPS]]/989.5</f>
      </c>
      <c r="AD44" s="32">
        <f>Table753523[[#This Row], [Decode TFLOPS]]/1979</f>
      </c>
      <c r="AE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" customHeight="1" ht="17.25">
      <c r="A45" s="20">
        <v>8</v>
      </c>
      <c r="B45" s="34">
        <v>70</v>
      </c>
      <c r="C45" s="35">
        <f>Table753523[[#This Row], [Active Parameters (BN)]]/8</f>
      </c>
      <c r="D45" s="20">
        <v>16</v>
      </c>
      <c r="E45" s="20">
        <v>1</v>
      </c>
      <c r="F45" s="23">
        <v>2</v>
      </c>
      <c r="G45" s="23">
        <v>2</v>
      </c>
      <c r="H45" s="23">
        <v>32</v>
      </c>
      <c r="I45" s="43">
        <v>2</v>
      </c>
      <c r="J45" s="24">
        <v>233.124258025782</v>
      </c>
      <c r="K45" s="24">
        <v>0.277149460976943</v>
      </c>
      <c r="L45" s="24">
        <v>7.21632289288986</v>
      </c>
      <c r="M45" s="24">
        <v>7.21632289288986</v>
      </c>
      <c r="N45" s="24">
        <v>122.677489179128</v>
      </c>
      <c r="O45" s="23">
        <v>0</v>
      </c>
      <c r="P45" s="23">
        <v>0</v>
      </c>
      <c r="Q45" s="25">
        <f>Table753523[[#This Row], [Total Latency (sec)]]*1000</f>
      </c>
      <c r="R45" s="25">
        <f>Table753523[[#This Row], [Total Latency (ms)]]-Table753523[[#This Row], [Prefill Latency (ms)]]</f>
      </c>
      <c r="S45" s="39">
        <f>Table753523[[#This Row], [Output tokens generated]]*1000/Table753523[[#This Row], [Total Latency (ms)]]/Table753523[[#This Row], [No. H200 GPU on single server]]</f>
      </c>
      <c r="T45" s="39">
        <f>Table753523[[#This Row], [Input tokens]]*1000/(989.5*10^12)*(2*10^9*Table753523[[#This Row], [Active Parameters per GPU (BN)]])</f>
      </c>
      <c r="U45" s="27">
        <f>Table753523[[#This Row], [Active Parameters per GPU (BN)]]*10^9*2/4800/1024^3*1000</f>
      </c>
      <c r="V45" s="27">
        <f>1979/2*10^12*Table753523[[#This Row], [No. H200 GPU on single server]]/2/70/10^9</f>
      </c>
      <c r="W45" s="27">
        <f>(Table753523[[#This Row], [Input tokens]]+Table753523[[#This Row], [Output tokens generated]])/Table753523[[#This Row], [Total Latency (ms)]]*1000</f>
      </c>
      <c r="X45" s="28">
        <f>Table753523[[#This Row], [Total throughput]]/Table753523[[#This Row], [Estimated Max throughput tokens/s]]</f>
      </c>
      <c r="Y45" s="26">
        <f>2*Table753523[[#This Row], [Active Parameters per GPU (BN)]]*Table753523[[#This Row], [Input tokens]]*10^9/Table753523[[#This Row], [Prefill Latency (ms)]]/10^12*1000</f>
      </c>
      <c r="Z45" s="26">
        <f>2*Table753523[[#This Row], [Active Parameters per GPU (BN)]]*Table753523[[#This Row], [Output tokens generated]]*10^9/(Table753523[[#This Row], [Total Latency (ms)]]-Table753523[[#This Row], [Prefill Latency (ms)]])/10^12*1000</f>
      </c>
      <c r="AA45" s="29">
        <f>Table753523[[#This Row], [Expected Prefill latency (ms)]]/Table753523[[#This Row], [Prefill Latency (ms)]]</f>
      </c>
      <c r="AB45" s="30">
        <f>Table753523[[#This Row], [Expected TPOT (ms)]]/Table753523[[#This Row], [TPOT (ms)]]</f>
      </c>
      <c r="AC45" s="31">
        <f>Table753523[[#This Row], [Prefill TFLOPS]]/989.5</f>
      </c>
      <c r="AD45" s="32">
        <f>Table753523[[#This Row], [Decode TFLOPS]]/1979</f>
      </c>
      <c r="AE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" customHeight="1" ht="17.25">
      <c r="A46" s="20">
        <v>8</v>
      </c>
      <c r="B46" s="34">
        <v>70</v>
      </c>
      <c r="C46" s="35">
        <f>Table753523[[#This Row], [Active Parameters (BN)]]/8</f>
      </c>
      <c r="D46" s="20">
        <v>16</v>
      </c>
      <c r="E46" s="20">
        <v>1</v>
      </c>
      <c r="F46" s="23">
        <v>4</v>
      </c>
      <c r="G46" s="23">
        <v>4</v>
      </c>
      <c r="H46" s="23">
        <v>64</v>
      </c>
      <c r="I46" s="43">
        <v>4</v>
      </c>
      <c r="J46" s="24">
        <v>190.872906241566</v>
      </c>
      <c r="K46" s="24">
        <v>0.277233774017077</v>
      </c>
      <c r="L46" s="24">
        <v>14.4282564928529</v>
      </c>
      <c r="M46" s="24">
        <v>14.4282564928529</v>
      </c>
      <c r="N46" s="24">
        <v>245.280360378499</v>
      </c>
      <c r="O46" s="23">
        <v>0</v>
      </c>
      <c r="P46" s="23">
        <v>0</v>
      </c>
      <c r="Q46" s="25">
        <f>Table753523[[#This Row], [Total Latency (sec)]]*1000</f>
      </c>
      <c r="R46" s="25">
        <f>Table753523[[#This Row], [Total Latency (ms)]]-Table753523[[#This Row], [Prefill Latency (ms)]]</f>
      </c>
      <c r="S46" s="39">
        <f>Table753523[[#This Row], [Output tokens generated]]*1000/Table753523[[#This Row], [Total Latency (ms)]]/Table753523[[#This Row], [No. H200 GPU on single server]]</f>
      </c>
      <c r="T46" s="39">
        <f>Table753523[[#This Row], [Input tokens]]*1000/(989.5*10^12)*(2*10^9*Table753523[[#This Row], [Active Parameters per GPU (BN)]])</f>
      </c>
      <c r="U46" s="27">
        <f>Table753523[[#This Row], [Active Parameters per GPU (BN)]]*10^9*2/4800/1024^3*1000</f>
      </c>
      <c r="V46" s="27">
        <f>1979/2*10^12*Table753523[[#This Row], [No. H200 GPU on single server]]/2/70/10^9</f>
      </c>
      <c r="W46" s="27">
        <f>(Table753523[[#This Row], [Input tokens]]+Table753523[[#This Row], [Output tokens generated]])/Table753523[[#This Row], [Total Latency (ms)]]*1000</f>
      </c>
      <c r="X46" s="28">
        <f>Table753523[[#This Row], [Total throughput]]/Table753523[[#This Row], [Estimated Max throughput tokens/s]]</f>
      </c>
      <c r="Y46" s="26">
        <f>2*Table753523[[#This Row], [Active Parameters per GPU (BN)]]*Table753523[[#This Row], [Input tokens]]*10^9/Table753523[[#This Row], [Prefill Latency (ms)]]/10^12*1000</f>
      </c>
      <c r="Z46" s="26">
        <f>2*Table753523[[#This Row], [Active Parameters per GPU (BN)]]*Table753523[[#This Row], [Output tokens generated]]*10^9/(Table753523[[#This Row], [Total Latency (ms)]]-Table753523[[#This Row], [Prefill Latency (ms)]])/10^12*1000</f>
      </c>
      <c r="AA46" s="29">
        <f>Table753523[[#This Row], [Expected Prefill latency (ms)]]/Table753523[[#This Row], [Prefill Latency (ms)]]</f>
      </c>
      <c r="AB46" s="30">
        <f>Table753523[[#This Row], [Expected TPOT (ms)]]/Table753523[[#This Row], [TPOT (ms)]]</f>
      </c>
      <c r="AC46" s="31">
        <f>Table753523[[#This Row], [Prefill TFLOPS]]/989.5</f>
      </c>
      <c r="AD46" s="32">
        <f>Table753523[[#This Row], [Decode TFLOPS]]/1979</f>
      </c>
      <c r="AE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" customHeight="1" ht="17.25">
      <c r="A47" s="20">
        <v>8</v>
      </c>
      <c r="B47" s="34">
        <v>70</v>
      </c>
      <c r="C47" s="35">
        <f>Table753523[[#This Row], [Active Parameters (BN)]]/8</f>
      </c>
      <c r="D47" s="20">
        <v>16</v>
      </c>
      <c r="E47" s="20">
        <v>1</v>
      </c>
      <c r="F47" s="23">
        <v>8</v>
      </c>
      <c r="G47" s="23">
        <v>8</v>
      </c>
      <c r="H47" s="23">
        <v>128</v>
      </c>
      <c r="I47" s="43">
        <v>8</v>
      </c>
      <c r="J47" s="24">
        <v>193.544743364328</v>
      </c>
      <c r="K47" s="24">
        <v>0.319090357981622</v>
      </c>
      <c r="L47" s="24">
        <v>25.0712683723924</v>
      </c>
      <c r="M47" s="24">
        <v>25.0712683723924</v>
      </c>
      <c r="N47" s="24">
        <v>426.21156233067</v>
      </c>
      <c r="O47" s="23">
        <v>0</v>
      </c>
      <c r="P47" s="23">
        <v>0</v>
      </c>
      <c r="Q47" s="25">
        <f>Table753523[[#This Row], [Total Latency (sec)]]*1000</f>
      </c>
      <c r="R47" s="25">
        <f>Table753523[[#This Row], [Total Latency (ms)]]-Table753523[[#This Row], [Prefill Latency (ms)]]</f>
      </c>
      <c r="S47" s="39">
        <f>Table753523[[#This Row], [Output tokens generated]]*1000/Table753523[[#This Row], [Total Latency (ms)]]/Table753523[[#This Row], [No. H200 GPU on single server]]</f>
      </c>
      <c r="T47" s="39">
        <f>Table753523[[#This Row], [Input tokens]]*1000/(989.5*10^12)*(2*10^9*Table753523[[#This Row], [Active Parameters per GPU (BN)]])</f>
      </c>
      <c r="U47" s="27">
        <f>Table753523[[#This Row], [Active Parameters per GPU (BN)]]*10^9*2/4800/1024^3*1000</f>
      </c>
      <c r="V47" s="27">
        <f>1979/2*10^12*Table753523[[#This Row], [No. H200 GPU on single server]]/2/70/10^9</f>
      </c>
      <c r="W47" s="27">
        <f>(Table753523[[#This Row], [Input tokens]]+Table753523[[#This Row], [Output tokens generated]])/Table753523[[#This Row], [Total Latency (ms)]]*1000</f>
      </c>
      <c r="X47" s="28">
        <f>Table753523[[#This Row], [Total throughput]]/Table753523[[#This Row], [Estimated Max throughput tokens/s]]</f>
      </c>
      <c r="Y47" s="26">
        <f>2*Table753523[[#This Row], [Active Parameters per GPU (BN)]]*Table753523[[#This Row], [Input tokens]]*10^9/Table753523[[#This Row], [Prefill Latency (ms)]]/10^12*1000</f>
      </c>
      <c r="Z47" s="26">
        <f>2*Table753523[[#This Row], [Active Parameters per GPU (BN)]]*Table753523[[#This Row], [Output tokens generated]]*10^9/(Table753523[[#This Row], [Total Latency (ms)]]-Table753523[[#This Row], [Prefill Latency (ms)]])/10^12*1000</f>
      </c>
      <c r="AA47" s="29">
        <f>Table753523[[#This Row], [Expected Prefill latency (ms)]]/Table753523[[#This Row], [Prefill Latency (ms)]]</f>
      </c>
      <c r="AB47" s="30">
        <f>Table753523[[#This Row], [Expected TPOT (ms)]]/Table753523[[#This Row], [TPOT (ms)]]</f>
      </c>
      <c r="AC47" s="31">
        <f>Table753523[[#This Row], [Prefill TFLOPS]]/989.5</f>
      </c>
      <c r="AD47" s="32">
        <f>Table753523[[#This Row], [Decode TFLOPS]]/1979</f>
      </c>
      <c r="AE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" customHeight="1" ht="17.25">
      <c r="A48" s="20">
        <v>8</v>
      </c>
      <c r="B48" s="34">
        <v>70</v>
      </c>
      <c r="C48" s="35">
        <f>Table753523[[#This Row], [Active Parameters (BN)]]/8</f>
      </c>
      <c r="D48" s="20">
        <v>16</v>
      </c>
      <c r="E48" s="20">
        <v>1</v>
      </c>
      <c r="F48" s="23">
        <v>16</v>
      </c>
      <c r="G48" s="23">
        <v>16</v>
      </c>
      <c r="H48" s="23">
        <v>256</v>
      </c>
      <c r="I48" s="43">
        <v>16</v>
      </c>
      <c r="J48" s="24">
        <v>199.561184119375</v>
      </c>
      <c r="K48" s="24">
        <v>0.288798330002464</v>
      </c>
      <c r="L48" s="24">
        <v>55.4019824140378</v>
      </c>
      <c r="M48" s="24">
        <v>55.4019824140378</v>
      </c>
      <c r="N48" s="24">
        <v>941.833701038642</v>
      </c>
      <c r="O48" s="23">
        <v>0</v>
      </c>
      <c r="P48" s="23">
        <v>0</v>
      </c>
      <c r="Q48" s="25">
        <f>Table753523[[#This Row], [Total Latency (sec)]]*1000</f>
      </c>
      <c r="R48" s="25">
        <f>Table753523[[#This Row], [Total Latency (ms)]]-Table753523[[#This Row], [Prefill Latency (ms)]]</f>
      </c>
      <c r="S48" s="39">
        <f>Table753523[[#This Row], [Output tokens generated]]*1000/Table753523[[#This Row], [Total Latency (ms)]]/Table753523[[#This Row], [No. H200 GPU on single server]]</f>
      </c>
      <c r="T48" s="39">
        <f>Table753523[[#This Row], [Input tokens]]*1000/(989.5*10^12)*(2*10^9*Table753523[[#This Row], [Active Parameters per GPU (BN)]])</f>
      </c>
      <c r="U48" s="27">
        <f>Table753523[[#This Row], [Active Parameters per GPU (BN)]]*10^9*2/4800/1024^3*1000</f>
      </c>
      <c r="V48" s="27">
        <f>1979/2*10^12*Table753523[[#This Row], [No. H200 GPU on single server]]/2/70/10^9</f>
      </c>
      <c r="W48" s="27">
        <f>(Table753523[[#This Row], [Input tokens]]+Table753523[[#This Row], [Output tokens generated]])/Table753523[[#This Row], [Total Latency (ms)]]*1000</f>
      </c>
      <c r="X48" s="28">
        <f>Table753523[[#This Row], [Total throughput]]/Table753523[[#This Row], [Estimated Max throughput tokens/s]]</f>
      </c>
      <c r="Y48" s="26">
        <f>2*Table753523[[#This Row], [Active Parameters per GPU (BN)]]*Table753523[[#This Row], [Input tokens]]*10^9/Table753523[[#This Row], [Prefill Latency (ms)]]/10^12*1000</f>
      </c>
      <c r="Z48" s="26">
        <f>2*Table753523[[#This Row], [Active Parameters per GPU (BN)]]*Table753523[[#This Row], [Output tokens generated]]*10^9/(Table753523[[#This Row], [Total Latency (ms)]]-Table753523[[#This Row], [Prefill Latency (ms)]])/10^12*1000</f>
      </c>
      <c r="AA48" s="29">
        <f>Table753523[[#This Row], [Expected Prefill latency (ms)]]/Table753523[[#This Row], [Prefill Latency (ms)]]</f>
      </c>
      <c r="AB48" s="30">
        <f>Table753523[[#This Row], [Expected TPOT (ms)]]/Table753523[[#This Row], [TPOT (ms)]]</f>
      </c>
      <c r="AC48" s="31">
        <f>Table753523[[#This Row], [Prefill TFLOPS]]/989.5</f>
      </c>
      <c r="AD48" s="32">
        <f>Table753523[[#This Row], [Decode TFLOPS]]/1979</f>
      </c>
      <c r="AE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" customHeight="1" ht="17.25">
      <c r="A49" s="20">
        <v>8</v>
      </c>
      <c r="B49" s="34">
        <v>70</v>
      </c>
      <c r="C49" s="35">
        <f>Table753523[[#This Row], [Active Parameters (BN)]]/8</f>
      </c>
      <c r="D49" s="20">
        <v>16</v>
      </c>
      <c r="E49" s="20">
        <v>1</v>
      </c>
      <c r="F49" s="23">
        <v>32</v>
      </c>
      <c r="G49" s="23">
        <v>30</v>
      </c>
      <c r="H49" s="23">
        <v>480</v>
      </c>
      <c r="I49" s="43">
        <v>30</v>
      </c>
      <c r="J49" s="24">
        <v>225.16008967068</v>
      </c>
      <c r="K49" s="24">
        <v>0.317542051023338</v>
      </c>
      <c r="L49" s="24">
        <v>94.4756762240448</v>
      </c>
      <c r="M49" s="24">
        <v>94.4756762240448</v>
      </c>
      <c r="N49" s="24">
        <v>1606.08649580876</v>
      </c>
      <c r="O49" s="23">
        <v>0</v>
      </c>
      <c r="P49" s="23">
        <v>0</v>
      </c>
      <c r="Q49" s="25">
        <f>Table753523[[#This Row], [Total Latency (sec)]]*1000</f>
      </c>
      <c r="R49" s="25">
        <f>Table753523[[#This Row], [Total Latency (ms)]]-Table753523[[#This Row], [Prefill Latency (ms)]]</f>
      </c>
      <c r="S49" s="39">
        <f>Table753523[[#This Row], [Output tokens generated]]*1000/Table753523[[#This Row], [Total Latency (ms)]]/Table753523[[#This Row], [No. H200 GPU on single server]]</f>
      </c>
      <c r="T49" s="39">
        <f>Table753523[[#This Row], [Input tokens]]*1000/(989.5*10^12)*(2*10^9*Table753523[[#This Row], [Active Parameters per GPU (BN)]])</f>
      </c>
      <c r="U49" s="27">
        <f>Table753523[[#This Row], [Active Parameters per GPU (BN)]]*10^9*2/4800/1024^3*1000</f>
      </c>
      <c r="V49" s="27">
        <f>1979/2*10^12*Table753523[[#This Row], [No. H200 GPU on single server]]/2/70/10^9</f>
      </c>
      <c r="W49" s="27">
        <f>(Table753523[[#This Row], [Input tokens]]+Table753523[[#This Row], [Output tokens generated]])/Table753523[[#This Row], [Total Latency (ms)]]*1000</f>
      </c>
      <c r="X49" s="28">
        <f>Table753523[[#This Row], [Total throughput]]/Table753523[[#This Row], [Estimated Max throughput tokens/s]]</f>
      </c>
      <c r="Y49" s="26">
        <f>2*Table753523[[#This Row], [Active Parameters per GPU (BN)]]*Table753523[[#This Row], [Input tokens]]*10^9/Table753523[[#This Row], [Prefill Latency (ms)]]/10^12*1000</f>
      </c>
      <c r="Z49" s="26">
        <f>2*Table753523[[#This Row], [Active Parameters per GPU (BN)]]*Table753523[[#This Row], [Output tokens generated]]*10^9/(Table753523[[#This Row], [Total Latency (ms)]]-Table753523[[#This Row], [Prefill Latency (ms)]])/10^12*1000</f>
      </c>
      <c r="AA49" s="29">
        <f>Table753523[[#This Row], [Expected Prefill latency (ms)]]/Table753523[[#This Row], [Prefill Latency (ms)]]</f>
      </c>
      <c r="AB49" s="30">
        <f>Table753523[[#This Row], [Expected TPOT (ms)]]/Table753523[[#This Row], [TPOT (ms)]]</f>
      </c>
      <c r="AC49" s="31">
        <f>Table753523[[#This Row], [Prefill TFLOPS]]/989.5</f>
      </c>
      <c r="AD49" s="32">
        <f>Table753523[[#This Row], [Decode TFLOPS]]/1979</f>
      </c>
      <c r="AE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" customHeight="1" ht="17.25">
      <c r="A50" s="20">
        <v>8</v>
      </c>
      <c r="B50" s="34">
        <v>70</v>
      </c>
      <c r="C50" s="35">
        <f>Table753523[[#This Row], [Active Parameters (BN)]]/8</f>
      </c>
      <c r="D50" s="20">
        <v>16</v>
      </c>
      <c r="E50" s="20">
        <v>1</v>
      </c>
      <c r="F50" s="23">
        <v>64</v>
      </c>
      <c r="G50" s="23">
        <v>61</v>
      </c>
      <c r="H50" s="23">
        <v>976</v>
      </c>
      <c r="I50" s="43">
        <v>61</v>
      </c>
      <c r="J50" s="24">
        <v>270.746526391375</v>
      </c>
      <c r="K50" s="24">
        <v>0.282605510030407</v>
      </c>
      <c r="L50" s="24">
        <v>215.848586934616</v>
      </c>
      <c r="M50" s="24">
        <v>215.848586934616</v>
      </c>
      <c r="N50" s="24">
        <v>3669.42597788848</v>
      </c>
      <c r="O50" s="23">
        <v>0</v>
      </c>
      <c r="P50" s="23">
        <v>0</v>
      </c>
      <c r="Q50" s="25">
        <f>Table753523[[#This Row], [Total Latency (sec)]]*1000</f>
      </c>
      <c r="R50" s="25">
        <f>Table753523[[#This Row], [Total Latency (ms)]]-Table753523[[#This Row], [Prefill Latency (ms)]]</f>
      </c>
      <c r="S50" s="39">
        <f>Table753523[[#This Row], [Output tokens generated]]*1000/Table753523[[#This Row], [Total Latency (ms)]]/Table753523[[#This Row], [No. H200 GPU on single server]]</f>
      </c>
      <c r="T50" s="39">
        <f>Table753523[[#This Row], [Input tokens]]*1000/(989.5*10^12)*(2*10^9*Table753523[[#This Row], [Active Parameters per GPU (BN)]])</f>
      </c>
      <c r="U50" s="27">
        <f>Table753523[[#This Row], [Active Parameters per GPU (BN)]]*10^9*2/4800/1024^3*1000</f>
      </c>
      <c r="V50" s="27">
        <f>1979/2*10^12*Table753523[[#This Row], [No. H200 GPU on single server]]/2/70/10^9</f>
      </c>
      <c r="W50" s="27">
        <f>(Table753523[[#This Row], [Input tokens]]+Table753523[[#This Row], [Output tokens generated]])/Table753523[[#This Row], [Total Latency (ms)]]*1000</f>
      </c>
      <c r="X50" s="28">
        <f>Table753523[[#This Row], [Total throughput]]/Table753523[[#This Row], [Estimated Max throughput tokens/s]]</f>
      </c>
      <c r="Y50" s="26">
        <f>2*Table753523[[#This Row], [Active Parameters per GPU (BN)]]*Table753523[[#This Row], [Input tokens]]*10^9/Table753523[[#This Row], [Prefill Latency (ms)]]/10^12*1000</f>
      </c>
      <c r="Z50" s="26">
        <f>2*Table753523[[#This Row], [Active Parameters per GPU (BN)]]*Table753523[[#This Row], [Output tokens generated]]*10^9/(Table753523[[#This Row], [Total Latency (ms)]]-Table753523[[#This Row], [Prefill Latency (ms)]])/10^12*1000</f>
      </c>
      <c r="AA50" s="29">
        <f>Table753523[[#This Row], [Expected Prefill latency (ms)]]/Table753523[[#This Row], [Prefill Latency (ms)]]</f>
      </c>
      <c r="AB50" s="30">
        <f>Table753523[[#This Row], [Expected TPOT (ms)]]/Table753523[[#This Row], [TPOT (ms)]]</f>
      </c>
      <c r="AC50" s="31">
        <f>Table753523[[#This Row], [Prefill TFLOPS]]/989.5</f>
      </c>
      <c r="AD50" s="32">
        <f>Table753523[[#This Row], [Decode TFLOPS]]/1979</f>
      </c>
      <c r="AE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" customHeight="1" ht="17.25">
      <c r="A51" s="20">
        <v>8</v>
      </c>
      <c r="B51" s="34">
        <v>70</v>
      </c>
      <c r="C51" s="35">
        <f>Table753523[[#This Row], [Active Parameters (BN)]]/8</f>
      </c>
      <c r="D51" s="20">
        <v>16</v>
      </c>
      <c r="E51" s="20">
        <v>1</v>
      </c>
      <c r="F51" s="23">
        <v>128</v>
      </c>
      <c r="G51" s="23">
        <v>123</v>
      </c>
      <c r="H51" s="23">
        <v>1968</v>
      </c>
      <c r="I51" s="43">
        <v>123</v>
      </c>
      <c r="J51" s="24">
        <v>351.774045532168</v>
      </c>
      <c r="K51" s="24">
        <v>0.375840997963678</v>
      </c>
      <c r="L51" s="24">
        <v>327.266053108679</v>
      </c>
      <c r="M51" s="24">
        <v>327.266053108679</v>
      </c>
      <c r="N51" s="24">
        <v>5563.52290284754</v>
      </c>
      <c r="O51" s="23">
        <v>0</v>
      </c>
      <c r="P51" s="23">
        <v>0</v>
      </c>
      <c r="Q51" s="25">
        <f>Table753523[[#This Row], [Total Latency (sec)]]*1000</f>
      </c>
      <c r="R51" s="25">
        <f>Table753523[[#This Row], [Total Latency (ms)]]-Table753523[[#This Row], [Prefill Latency (ms)]]</f>
      </c>
      <c r="S51" s="39">
        <f>Table753523[[#This Row], [Output tokens generated]]*1000/Table753523[[#This Row], [Total Latency (ms)]]/Table753523[[#This Row], [No. H200 GPU on single server]]</f>
      </c>
      <c r="T51" s="39">
        <f>Table753523[[#This Row], [Input tokens]]*1000/(989.5*10^12)*(2*10^9*Table753523[[#This Row], [Active Parameters per GPU (BN)]])</f>
      </c>
      <c r="U51" s="27">
        <f>Table753523[[#This Row], [Active Parameters per GPU (BN)]]*10^9*2/4800/1024^3*1000</f>
      </c>
      <c r="V51" s="27">
        <f>1979/2*10^12*Table753523[[#This Row], [No. H200 GPU on single server]]/2/70/10^9</f>
      </c>
      <c r="W51" s="27">
        <f>(Table753523[[#This Row], [Input tokens]]+Table753523[[#This Row], [Output tokens generated]])/Table753523[[#This Row], [Total Latency (ms)]]*1000</f>
      </c>
      <c r="X51" s="28">
        <f>Table753523[[#This Row], [Total throughput]]/Table753523[[#This Row], [Estimated Max throughput tokens/s]]</f>
      </c>
      <c r="Y51" s="26">
        <f>2*Table753523[[#This Row], [Active Parameters per GPU (BN)]]*Table753523[[#This Row], [Input tokens]]*10^9/Table753523[[#This Row], [Prefill Latency (ms)]]/10^12*1000</f>
      </c>
      <c r="Z51" s="26">
        <f>2*Table753523[[#This Row], [Active Parameters per GPU (BN)]]*Table753523[[#This Row], [Output tokens generated]]*10^9/(Table753523[[#This Row], [Total Latency (ms)]]-Table753523[[#This Row], [Prefill Latency (ms)]])/10^12*1000</f>
      </c>
      <c r="AA51" s="29">
        <f>Table753523[[#This Row], [Expected Prefill latency (ms)]]/Table753523[[#This Row], [Prefill Latency (ms)]]</f>
      </c>
      <c r="AB51" s="30">
        <f>Table753523[[#This Row], [Expected TPOT (ms)]]/Table753523[[#This Row], [TPOT (ms)]]</f>
      </c>
      <c r="AC51" s="31">
        <f>Table753523[[#This Row], [Prefill TFLOPS]]/989.5</f>
      </c>
      <c r="AD51" s="32">
        <f>Table753523[[#This Row], [Decode TFLOPS]]/1979</f>
      </c>
      <c r="AE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" customHeight="1" ht="17.25">
      <c r="A52" s="20">
        <v>8</v>
      </c>
      <c r="B52" s="34">
        <v>70</v>
      </c>
      <c r="C52" s="35">
        <f>Table753523[[#This Row], [Active Parameters (BN)]]/8</f>
      </c>
      <c r="D52" s="20">
        <v>16</v>
      </c>
      <c r="E52" s="20">
        <v>1</v>
      </c>
      <c r="F52" s="23">
        <v>256</v>
      </c>
      <c r="G52" s="23">
        <v>245</v>
      </c>
      <c r="H52" s="23">
        <v>3920</v>
      </c>
      <c r="I52" s="43">
        <v>245</v>
      </c>
      <c r="J52" s="24">
        <v>560.04547051615</v>
      </c>
      <c r="K52" s="24">
        <v>0.613941835996229</v>
      </c>
      <c r="L52" s="24">
        <v>399.06060417343</v>
      </c>
      <c r="M52" s="24">
        <v>399.06060417343</v>
      </c>
      <c r="N52" s="24">
        <v>6784.03027094831</v>
      </c>
      <c r="O52" s="23">
        <v>0</v>
      </c>
      <c r="P52" s="23">
        <v>0</v>
      </c>
      <c r="Q52" s="25">
        <f>Table753523[[#This Row], [Total Latency (sec)]]*1000</f>
      </c>
      <c r="R52" s="25">
        <f>Table753523[[#This Row], [Total Latency (ms)]]-Table753523[[#This Row], [Prefill Latency (ms)]]</f>
      </c>
      <c r="S52" s="39">
        <f>Table753523[[#This Row], [Output tokens generated]]*1000/Table753523[[#This Row], [Total Latency (ms)]]/Table753523[[#This Row], [No. H200 GPU on single server]]</f>
      </c>
      <c r="T52" s="39">
        <f>Table753523[[#This Row], [Input tokens]]*1000/(989.5*10^12)*(2*10^9*Table753523[[#This Row], [Active Parameters per GPU (BN)]])</f>
      </c>
      <c r="U52" s="27">
        <f>Table753523[[#This Row], [Active Parameters per GPU (BN)]]*10^9*2/4800/1024^3*1000</f>
      </c>
      <c r="V52" s="27">
        <f>1979/2*10^12*Table753523[[#This Row], [No. H200 GPU on single server]]/2/70/10^9</f>
      </c>
      <c r="W52" s="27">
        <f>(Table753523[[#This Row], [Input tokens]]+Table753523[[#This Row], [Output tokens generated]])/Table753523[[#This Row], [Total Latency (ms)]]*1000</f>
      </c>
      <c r="X52" s="28">
        <f>Table753523[[#This Row], [Total throughput]]/Table753523[[#This Row], [Estimated Max throughput tokens/s]]</f>
      </c>
      <c r="Y52" s="26">
        <f>2*Table753523[[#This Row], [Active Parameters per GPU (BN)]]*Table753523[[#This Row], [Input tokens]]*10^9/Table753523[[#This Row], [Prefill Latency (ms)]]/10^12*1000</f>
      </c>
      <c r="Z52" s="26">
        <f>2*Table753523[[#This Row], [Active Parameters per GPU (BN)]]*Table753523[[#This Row], [Output tokens generated]]*10^9/(Table753523[[#This Row], [Total Latency (ms)]]-Table753523[[#This Row], [Prefill Latency (ms)]])/10^12*1000</f>
      </c>
      <c r="AA52" s="29">
        <f>Table753523[[#This Row], [Expected Prefill latency (ms)]]/Table753523[[#This Row], [Prefill Latency (ms)]]</f>
      </c>
      <c r="AB52" s="30">
        <f>Table753523[[#This Row], [Expected TPOT (ms)]]/Table753523[[#This Row], [TPOT (ms)]]</f>
      </c>
      <c r="AC52" s="31">
        <f>Table753523[[#This Row], [Prefill TFLOPS]]/989.5</f>
      </c>
      <c r="AD52" s="32">
        <f>Table753523[[#This Row], [Decode TFLOPS]]/1979</f>
      </c>
      <c r="AE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" customHeight="1" ht="17.25">
      <c r="A53" s="20">
        <v>8</v>
      </c>
      <c r="B53" s="34">
        <v>70</v>
      </c>
      <c r="C53" s="35">
        <f>Table753523[[#This Row], [Active Parameters (BN)]]/8</f>
      </c>
      <c r="D53" s="20">
        <v>16</v>
      </c>
      <c r="E53" s="20">
        <v>1</v>
      </c>
      <c r="F53" s="23">
        <v>512</v>
      </c>
      <c r="G53" s="23">
        <v>483</v>
      </c>
      <c r="H53" s="23">
        <v>7728</v>
      </c>
      <c r="I53" s="43">
        <v>483</v>
      </c>
      <c r="J53" s="24">
        <v>1056.6083856988</v>
      </c>
      <c r="K53" s="24">
        <v>1.18733389896806</v>
      </c>
      <c r="L53" s="24">
        <v>406.793742198202</v>
      </c>
      <c r="M53" s="24">
        <v>406.793742198202</v>
      </c>
      <c r="N53" s="24">
        <v>6915.49361736943</v>
      </c>
      <c r="O53" s="23">
        <v>0</v>
      </c>
      <c r="P53" s="23">
        <v>0</v>
      </c>
      <c r="Q53" s="25">
        <f>Table753523[[#This Row], [Total Latency (sec)]]*1000</f>
      </c>
      <c r="R53" s="25">
        <f>Table753523[[#This Row], [Total Latency (ms)]]-Table753523[[#This Row], [Prefill Latency (ms)]]</f>
      </c>
      <c r="S53" s="39">
        <f>Table753523[[#This Row], [Output tokens generated]]*1000/Table753523[[#This Row], [Total Latency (ms)]]/Table753523[[#This Row], [No. H200 GPU on single server]]</f>
      </c>
      <c r="T53" s="39">
        <f>Table753523[[#This Row], [Input tokens]]*1000/(989.5*10^12)*(2*10^9*Table753523[[#This Row], [Active Parameters per GPU (BN)]])</f>
      </c>
      <c r="U53" s="27">
        <f>Table753523[[#This Row], [Active Parameters per GPU (BN)]]*10^9*2/4800/1024^3*1000</f>
      </c>
      <c r="V53" s="27">
        <f>1979/2*10^12*Table753523[[#This Row], [No. H200 GPU on single server]]/2/70/10^9</f>
      </c>
      <c r="W53" s="27">
        <f>(Table753523[[#This Row], [Input tokens]]+Table753523[[#This Row], [Output tokens generated]])/Table753523[[#This Row], [Total Latency (ms)]]*1000</f>
      </c>
      <c r="X53" s="28">
        <f>Table753523[[#This Row], [Total throughput]]/Table753523[[#This Row], [Estimated Max throughput tokens/s]]</f>
      </c>
      <c r="Y53" s="26">
        <f>2*Table753523[[#This Row], [Active Parameters per GPU (BN)]]*Table753523[[#This Row], [Input tokens]]*10^9/Table753523[[#This Row], [Prefill Latency (ms)]]/10^12*1000</f>
      </c>
      <c r="Z53" s="26">
        <f>2*Table753523[[#This Row], [Active Parameters per GPU (BN)]]*Table753523[[#This Row], [Output tokens generated]]*10^9/(Table753523[[#This Row], [Total Latency (ms)]]-Table753523[[#This Row], [Prefill Latency (ms)]])/10^12*1000</f>
      </c>
      <c r="AA53" s="29">
        <f>Table753523[[#This Row], [Expected Prefill latency (ms)]]/Table753523[[#This Row], [Prefill Latency (ms)]]</f>
      </c>
      <c r="AB53" s="30">
        <f>Table753523[[#This Row], [Expected TPOT (ms)]]/Table753523[[#This Row], [TPOT (ms)]]</f>
      </c>
      <c r="AC53" s="31">
        <f>Table753523[[#This Row], [Prefill TFLOPS]]/989.5</f>
      </c>
      <c r="AD53" s="32">
        <f>Table753523[[#This Row], [Decode TFLOPS]]/1979</f>
      </c>
      <c r="AE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" customHeight="1" ht="17.25">
      <c r="A54" s="20">
        <v>8</v>
      </c>
      <c r="B54" s="34">
        <v>70</v>
      </c>
      <c r="C54" s="35">
        <f>Table753523[[#This Row], [Active Parameters (BN)]]/8</f>
      </c>
      <c r="D54" s="20">
        <v>16</v>
      </c>
      <c r="E54" s="20">
        <v>1</v>
      </c>
      <c r="F54" s="23">
        <v>1024</v>
      </c>
      <c r="G54" s="23">
        <v>968</v>
      </c>
      <c r="H54" s="23">
        <v>15488</v>
      </c>
      <c r="I54" s="43">
        <v>968</v>
      </c>
      <c r="J54" s="24">
        <v>1988.419308</v>
      </c>
      <c r="K54" s="24">
        <v>2.385173887</v>
      </c>
      <c r="L54" s="24">
        <v>405.8404317</v>
      </c>
      <c r="M54" s="24">
        <v>405.8404317</v>
      </c>
      <c r="N54" s="24">
        <v>6899.287339</v>
      </c>
      <c r="O54" s="23">
        <v>0</v>
      </c>
      <c r="P54" s="23">
        <v>0</v>
      </c>
      <c r="Q54" s="25">
        <f>Table753523[[#This Row], [Total Latency (sec)]]*1000</f>
      </c>
      <c r="R54" s="25">
        <f>Table753523[[#This Row], [Total Latency (ms)]]-Table753523[[#This Row], [Prefill Latency (ms)]]</f>
      </c>
      <c r="S54" s="39">
        <f>Table753523[[#This Row], [Output tokens generated]]*1000/Table753523[[#This Row], [Total Latency (ms)]]/Table753523[[#This Row], [No. H200 GPU on single server]]</f>
      </c>
      <c r="T54" s="39">
        <f>Table753523[[#This Row], [Input tokens]]*1000/(989.5*10^12)*(2*10^9*Table753523[[#This Row], [Active Parameters per GPU (BN)]])</f>
      </c>
      <c r="U54" s="27">
        <f>Table753523[[#This Row], [Active Parameters per GPU (BN)]]*10^9*2/4800/1024^3*1000</f>
      </c>
      <c r="V54" s="27">
        <f>1979/2*10^12*Table753523[[#This Row], [No. H200 GPU on single server]]/2/70/10^9</f>
      </c>
      <c r="W54" s="27">
        <f>(Table753523[[#This Row], [Input tokens]]+Table753523[[#This Row], [Output tokens generated]])/Table753523[[#This Row], [Total Latency (ms)]]*1000</f>
      </c>
      <c r="X54" s="28">
        <f>Table753523[[#This Row], [Total throughput]]/Table753523[[#This Row], [Estimated Max throughput tokens/s]]</f>
      </c>
      <c r="Y54" s="26">
        <f>2*Table753523[[#This Row], [Active Parameters per GPU (BN)]]*Table753523[[#This Row], [Input tokens]]*10^9/Table753523[[#This Row], [Prefill Latency (ms)]]/10^12*1000</f>
      </c>
      <c r="Z54" s="26">
        <f>2*Table753523[[#This Row], [Active Parameters per GPU (BN)]]*Table753523[[#This Row], [Output tokens generated]]*10^9/(Table753523[[#This Row], [Total Latency (ms)]]-Table753523[[#This Row], [Prefill Latency (ms)]])/10^12*1000</f>
      </c>
      <c r="AA54" s="29">
        <f>Table753523[[#This Row], [Expected Prefill latency (ms)]]/Table753523[[#This Row], [Prefill Latency (ms)]]</f>
      </c>
      <c r="AB54" s="30">
        <f>Table753523[[#This Row], [Expected TPOT (ms)]]/Table753523[[#This Row], [TPOT (ms)]]</f>
      </c>
      <c r="AC54" s="31">
        <f>Table753523[[#This Row], [Prefill TFLOPS]]/989.5</f>
      </c>
      <c r="AD54" s="32">
        <f>Table753523[[#This Row], [Decode TFLOPS]]/1979</f>
      </c>
      <c r="AE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" customHeight="1" ht="17.25">
      <c r="A55" s="20">
        <v>8</v>
      </c>
      <c r="B55" s="34">
        <v>70</v>
      </c>
      <c r="C55" s="35">
        <f>Table753523[[#This Row], [Active Parameters (BN)]]/8</f>
      </c>
      <c r="D55" s="20">
        <v>16</v>
      </c>
      <c r="E55" s="20">
        <v>1</v>
      </c>
      <c r="F55" s="36">
        <v>2048</v>
      </c>
      <c r="G55" s="36">
        <v>1945</v>
      </c>
      <c r="H55" s="36">
        <v>31120</v>
      </c>
      <c r="I55" s="43">
        <v>1945</v>
      </c>
      <c r="J55" s="37">
        <v>3134.780211</v>
      </c>
      <c r="K55" s="37">
        <v>3.985516737</v>
      </c>
      <c r="L55" s="37">
        <v>488.0170197</v>
      </c>
      <c r="M55" s="37">
        <v>488.0170197</v>
      </c>
      <c r="N55" s="37">
        <v>8296.289335</v>
      </c>
      <c r="O55" s="36">
        <v>0</v>
      </c>
      <c r="P55" s="36">
        <v>0</v>
      </c>
      <c r="Q55" s="38">
        <f>Table753523[[#This Row], [Total Latency (sec)]]*1000</f>
      </c>
      <c r="R55" s="38">
        <f>Table753523[[#This Row], [Total Latency (ms)]]-Table753523[[#This Row], [Prefill Latency (ms)]]</f>
      </c>
      <c r="S55" s="39">
        <f>Table753523[[#This Row], [Output tokens generated]]*1000/Table753523[[#This Row], [Total Latency (ms)]]/Table753523[[#This Row], [No. H200 GPU on single server]]</f>
      </c>
      <c r="T55" s="39">
        <f>Table753523[[#This Row], [Input tokens]]*1000/(989.5*10^12)*(2*10^9*Table753523[[#This Row], [Active Parameters per GPU (BN)]])</f>
      </c>
      <c r="U55" s="39">
        <f>Table753523[[#This Row], [Active Parameters per GPU (BN)]]*10^9*2/4800/1024^3*1000</f>
      </c>
      <c r="V55" s="39">
        <f>1979/2*10^12*Table753523[[#This Row], [No. H200 GPU on single server]]/2/70/10^9</f>
      </c>
      <c r="W55" s="27">
        <f>(Table753523[[#This Row], [Input tokens]]+Table753523[[#This Row], [Output tokens generated]])/Table753523[[#This Row], [Total Latency (ms)]]*1000</f>
      </c>
      <c r="X55" s="28">
        <f>Table753523[[#This Row], [Total throughput]]/Table753523[[#This Row], [Estimated Max throughput tokens/s]]</f>
      </c>
      <c r="Y55" s="26">
        <f>2*Table753523[[#This Row], [Active Parameters per GPU (BN)]]*Table753523[[#This Row], [Input tokens]]*10^9/Table753523[[#This Row], [Prefill Latency (ms)]]/10^12*1000</f>
      </c>
      <c r="Z55" s="26">
        <f>2*Table753523[[#This Row], [Active Parameters per GPU (BN)]]*Table753523[[#This Row], [Output tokens generated]]*10^9/(Table753523[[#This Row], [Total Latency (ms)]]-Table753523[[#This Row], [Prefill Latency (ms)]])/10^12*1000</f>
      </c>
      <c r="AA55" s="29">
        <f>Table753523[[#This Row], [Expected Prefill latency (ms)]]/Table753523[[#This Row], [Prefill Latency (ms)]]</f>
      </c>
      <c r="AB55" s="41">
        <f>Table753523[[#This Row], [Expected TPOT (ms)]]/Table753523[[#This Row], [TPOT (ms)]]</f>
      </c>
      <c r="AC55" s="31">
        <f>Table753523[[#This Row], [Prefill TFLOPS]]/989.5</f>
      </c>
      <c r="AD55" s="32">
        <f>Table753523[[#This Row], [Decode TFLOPS]]/1979</f>
      </c>
      <c r="AE55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" customHeight="1" ht="17.25">
      <c r="A56" s="20">
        <v>8</v>
      </c>
      <c r="B56" s="34">
        <v>70</v>
      </c>
      <c r="C56" s="35">
        <f>Table753523[[#This Row], [Active Parameters (BN)]]/8</f>
      </c>
      <c r="D56" s="20">
        <v>16</v>
      </c>
      <c r="E56" s="20">
        <v>1</v>
      </c>
      <c r="F56" s="23">
        <v>4096</v>
      </c>
      <c r="G56" s="23">
        <v>3907</v>
      </c>
      <c r="H56" s="23">
        <v>62512</v>
      </c>
      <c r="I56" s="36">
        <v>3907</v>
      </c>
      <c r="J56" s="24">
        <v>5944.765475</v>
      </c>
      <c r="K56" s="24">
        <v>7.810109841</v>
      </c>
      <c r="L56" s="24">
        <v>500.2490464</v>
      </c>
      <c r="M56" s="24">
        <v>500.2490464</v>
      </c>
      <c r="N56" s="24">
        <v>8504.233788</v>
      </c>
      <c r="O56" s="23">
        <v>0</v>
      </c>
      <c r="P56" s="23">
        <v>0</v>
      </c>
      <c r="Q56" s="25">
        <f>Table753523[[#This Row], [Total Latency (sec)]]*1000</f>
      </c>
      <c r="R56" s="25">
        <f>Table753523[[#This Row], [Total Latency (ms)]]-Table753523[[#This Row], [Prefill Latency (ms)]]</f>
      </c>
      <c r="S56" s="27">
        <f>Table753523[[#This Row], [Output tokens generated]]*1000/Table753523[[#This Row], [Total Latency (ms)]]/Table753523[[#This Row], [No. H200 GPU on single server]]</f>
      </c>
      <c r="T56" s="27">
        <f>Table753523[[#This Row], [Input tokens]]*1000/(989.5*10^12)*(2*10^9*Table753523[[#This Row], [Active Parameters per GPU (BN)]])</f>
      </c>
      <c r="U56" s="27">
        <f>Table753523[[#This Row], [Active Parameters per GPU (BN)]]*10^9*2/4800/1024^3*1000</f>
      </c>
      <c r="V56" s="27">
        <f>1979/2*10^12*Table753523[[#This Row], [No. H200 GPU on single server]]/2/70/10^9</f>
      </c>
      <c r="W56" s="27">
        <f>(Table753523[[#This Row], [Input tokens]]+Table753523[[#This Row], [Output tokens generated]])/Table753523[[#This Row], [Total Latency (ms)]]*1000</f>
      </c>
      <c r="X56" s="42">
        <f>Table753523[[#This Row], [Total throughput]]/Table753523[[#This Row], [Estimated Max throughput tokens/s]]</f>
      </c>
      <c r="Y56" s="26">
        <f>2*Table753523[[#This Row], [Active Parameters per GPU (BN)]]*Table753523[[#This Row], [Input tokens]]*10^9/Table753523[[#This Row], [Prefill Latency (ms)]]/10^12*1000</f>
      </c>
      <c r="Z56" s="26">
        <f>2*Table753523[[#This Row], [Active Parameters per GPU (BN)]]*Table753523[[#This Row], [Output tokens generated]]*10^9/(Table753523[[#This Row], [Total Latency (ms)]]-Table753523[[#This Row], [Prefill Latency (ms)]])/10^12*1000</f>
      </c>
      <c r="AA56" s="32">
        <f>Table753523[[#This Row], [Expected Prefill latency (ms)]]/Table753523[[#This Row], [Prefill Latency (ms)]]</f>
      </c>
      <c r="AB56" s="30">
        <f>Table753523[[#This Row], [Expected TPOT (ms)]]/Table753523[[#This Row], [TPOT (ms)]]</f>
      </c>
      <c r="AC56" s="31">
        <f>Table753523[[#This Row], [Prefill TFLOPS]]/989.5</f>
      </c>
      <c r="AD56" s="32">
        <f>Table753523[[#This Row], [Decode TFLOPS]]/1979</f>
      </c>
      <c r="AE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" customHeight="1" ht="17.25">
      <c r="A57" s="20">
        <v>8</v>
      </c>
      <c r="B57" s="34">
        <v>70</v>
      </c>
      <c r="C57" s="35">
        <f>Table753523[[#This Row], [Active Parameters (BN)]]/8</f>
      </c>
      <c r="D57" s="20">
        <v>16</v>
      </c>
      <c r="E57" s="20">
        <v>1</v>
      </c>
      <c r="F57" s="23">
        <v>8192</v>
      </c>
      <c r="G57" s="23">
        <v>7808</v>
      </c>
      <c r="H57" s="23">
        <v>124928</v>
      </c>
      <c r="I57" s="36">
        <v>7808</v>
      </c>
      <c r="J57" s="24">
        <v>12039.20771</v>
      </c>
      <c r="K57" s="24">
        <v>16.75911227</v>
      </c>
      <c r="L57" s="24">
        <v>465.895799</v>
      </c>
      <c r="M57" s="24">
        <v>465.895799</v>
      </c>
      <c r="N57" s="24">
        <v>7920.228583</v>
      </c>
      <c r="O57" s="23">
        <v>0</v>
      </c>
      <c r="P57" s="23">
        <v>0</v>
      </c>
      <c r="Q57" s="25">
        <f>Table753523[[#This Row], [Total Latency (sec)]]*1000</f>
      </c>
      <c r="R57" s="25">
        <f>Table753523[[#This Row], [Total Latency (ms)]]-Table753523[[#This Row], [Prefill Latency (ms)]]</f>
      </c>
      <c r="S57" s="27">
        <f>Table753523[[#This Row], [Output tokens generated]]*1000/Table753523[[#This Row], [Total Latency (ms)]]/Table753523[[#This Row], [No. H200 GPU on single server]]</f>
      </c>
      <c r="T57" s="27">
        <f>Table753523[[#This Row], [Input tokens]]*1000/(989.5*10^12)*(2*10^9*Table753523[[#This Row], [Active Parameters per GPU (BN)]])</f>
      </c>
      <c r="U57" s="27">
        <f>Table753523[[#This Row], [Active Parameters per GPU (BN)]]*10^9*2/4800/1024^3*1000</f>
      </c>
      <c r="V57" s="27">
        <f>1979/2*10^12*Table753523[[#This Row], [No. H200 GPU on single server]]/2/70/10^9</f>
      </c>
      <c r="W57" s="27">
        <f>(Table753523[[#This Row], [Input tokens]]+Table753523[[#This Row], [Output tokens generated]])/Table753523[[#This Row], [Total Latency (ms)]]*1000</f>
      </c>
      <c r="X57" s="42">
        <f>Table753523[[#This Row], [Total throughput]]/Table753523[[#This Row], [Estimated Max throughput tokens/s]]</f>
      </c>
      <c r="Y57" s="26">
        <f>2*Table753523[[#This Row], [Active Parameters per GPU (BN)]]*Table753523[[#This Row], [Input tokens]]*10^9/Table753523[[#This Row], [Prefill Latency (ms)]]/10^12*1000</f>
      </c>
      <c r="Z57" s="26">
        <f>2*Table753523[[#This Row], [Active Parameters per GPU (BN)]]*Table753523[[#This Row], [Output tokens generated]]*10^9/(Table753523[[#This Row], [Total Latency (ms)]]-Table753523[[#This Row], [Prefill Latency (ms)]])/10^12*1000</f>
      </c>
      <c r="AA57" s="32">
        <f>Table753523[[#This Row], [Expected Prefill latency (ms)]]/Table753523[[#This Row], [Prefill Latency (ms)]]</f>
      </c>
      <c r="AB57" s="30">
        <f>Table753523[[#This Row], [Expected TPOT (ms)]]/Table753523[[#This Row], [TPOT (ms)]]</f>
      </c>
      <c r="AC57" s="31">
        <f>Table753523[[#This Row], [Prefill TFLOPS]]/989.5</f>
      </c>
      <c r="AD57" s="32">
        <f>Table753523[[#This Row], [Decode TFLOPS]]/1979</f>
      </c>
      <c r="AE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" customHeight="1" ht="17.25">
      <c r="A58" s="20">
        <v>8</v>
      </c>
      <c r="B58" s="34">
        <v>70</v>
      </c>
      <c r="C58" s="35">
        <f>Table753523[[#This Row], [Active Parameters (BN)]]/8</f>
      </c>
      <c r="D58" s="20">
        <v>16</v>
      </c>
      <c r="E58" s="20">
        <v>1</v>
      </c>
      <c r="F58" s="23">
        <v>1</v>
      </c>
      <c r="G58" s="23">
        <v>1</v>
      </c>
      <c r="H58" s="23">
        <v>16</v>
      </c>
      <c r="I58" s="36">
        <v>1</v>
      </c>
      <c r="J58" s="24">
        <v>273.022488050628</v>
      </c>
      <c r="K58" s="24">
        <v>0.273548253986519</v>
      </c>
      <c r="L58" s="24">
        <v>3.65566215622521</v>
      </c>
      <c r="M58" s="24">
        <v>3.65566215622521</v>
      </c>
      <c r="N58" s="24">
        <v>62.1462566558286</v>
      </c>
      <c r="O58" s="23">
        <v>0</v>
      </c>
      <c r="P58" s="23">
        <v>0</v>
      </c>
      <c r="Q58" s="25">
        <f>Table753523[[#This Row], [Total Latency (sec)]]*1000</f>
      </c>
      <c r="R58" s="25">
        <f>Table753523[[#This Row], [Total Latency (ms)]]-Table753523[[#This Row], [Prefill Latency (ms)]]</f>
      </c>
      <c r="S58" s="39">
        <f>Table753523[[#This Row], [Output tokens generated]]*1000/Table753523[[#This Row], [Total Latency (ms)]]/Table753523[[#This Row], [No. H200 GPU on single server]]</f>
      </c>
      <c r="T58" s="39">
        <f>Table753523[[#This Row], [Input tokens]]*1000/(989.5*10^12)*(2*10^9*Table753523[[#This Row], [Active Parameters per GPU (BN)]])</f>
      </c>
      <c r="U58" s="27">
        <f>Table753523[[#This Row], [Active Parameters per GPU (BN)]]*10^9*2/4800/1024^3*1000</f>
      </c>
      <c r="V58" s="27">
        <f>1979/2*10^12*Table753523[[#This Row], [No. H200 GPU on single server]]/2/70/10^9</f>
      </c>
      <c r="W58" s="27">
        <f>(Table753523[[#This Row], [Input tokens]]+Table753523[[#This Row], [Output tokens generated]])/Table753523[[#This Row], [Total Latency (ms)]]*1000</f>
      </c>
      <c r="X58" s="28">
        <f>Table753523[[#This Row], [Total throughput]]/Table753523[[#This Row], [Estimated Max throughput tokens/s]]</f>
      </c>
      <c r="Y58" s="26">
        <f>2*Table753523[[#This Row], [Active Parameters per GPU (BN)]]*Table753523[[#This Row], [Input tokens]]*10^9/Table753523[[#This Row], [Prefill Latency (ms)]]/10^12*1000</f>
      </c>
      <c r="Z58" s="26">
        <f>2*Table753523[[#This Row], [Active Parameters per GPU (BN)]]*Table753523[[#This Row], [Output tokens generated]]*10^9/(Table753523[[#This Row], [Total Latency (ms)]]-Table753523[[#This Row], [Prefill Latency (ms)]])/10^12*1000</f>
      </c>
      <c r="AA58" s="29">
        <f>Table753523[[#This Row], [Expected Prefill latency (ms)]]/Table753523[[#This Row], [Prefill Latency (ms)]]</f>
      </c>
      <c r="AB58" s="30">
        <f>Table753523[[#This Row], [Expected TPOT (ms)]]/Table753523[[#This Row], [TPOT (ms)]]</f>
      </c>
      <c r="AC58" s="31">
        <f>Table753523[[#This Row], [Prefill TFLOPS]]/989.5</f>
      </c>
      <c r="AD58" s="32">
        <f>Table753523[[#This Row], [Decode TFLOPS]]/1979</f>
      </c>
      <c r="AE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" customHeight="1" ht="17.25">
      <c r="A59" s="20">
        <v>8</v>
      </c>
      <c r="B59" s="34">
        <v>70</v>
      </c>
      <c r="C59" s="35">
        <f>Table753523[[#This Row], [Active Parameters (BN)]]/8</f>
      </c>
      <c r="D59" s="20">
        <v>32</v>
      </c>
      <c r="E59" s="20">
        <v>1</v>
      </c>
      <c r="F59" s="23">
        <v>2</v>
      </c>
      <c r="G59" s="23">
        <v>1</v>
      </c>
      <c r="H59" s="23">
        <v>32</v>
      </c>
      <c r="I59" s="43">
        <v>1</v>
      </c>
      <c r="J59" s="24">
        <v>277.904375980143</v>
      </c>
      <c r="K59" s="24">
        <v>0.278628974047024</v>
      </c>
      <c r="L59" s="24">
        <v>3.58900219699058</v>
      </c>
      <c r="M59" s="24">
        <v>3.58900219699058</v>
      </c>
      <c r="N59" s="24">
        <v>118.437072500689</v>
      </c>
      <c r="O59" s="23">
        <v>0</v>
      </c>
      <c r="P59" s="23">
        <v>0</v>
      </c>
      <c r="Q59" s="25">
        <f>Table753523[[#This Row], [Total Latency (sec)]]*1000</f>
      </c>
      <c r="R59" s="25">
        <f>Table753523[[#This Row], [Total Latency (ms)]]-Table753523[[#This Row], [Prefill Latency (ms)]]</f>
      </c>
      <c r="S59" s="39">
        <f>Table753523[[#This Row], [Output tokens generated]]*1000/Table753523[[#This Row], [Total Latency (ms)]]/Table753523[[#This Row], [No. H200 GPU on single server]]</f>
      </c>
      <c r="T59" s="39">
        <f>Table753523[[#This Row], [Input tokens]]*1000/(989.5*10^12)*(2*10^9*Table753523[[#This Row], [Active Parameters per GPU (BN)]])</f>
      </c>
      <c r="U59" s="27">
        <f>Table753523[[#This Row], [Active Parameters per GPU (BN)]]*10^9*2/4800/1024^3*1000</f>
      </c>
      <c r="V59" s="27">
        <f>1979/2*10^12*Table753523[[#This Row], [No. H200 GPU on single server]]/2/70/10^9</f>
      </c>
      <c r="W59" s="27">
        <f>(Table753523[[#This Row], [Input tokens]]+Table753523[[#This Row], [Output tokens generated]])/Table753523[[#This Row], [Total Latency (ms)]]*1000</f>
      </c>
      <c r="X59" s="28">
        <f>Table753523[[#This Row], [Total throughput]]/Table753523[[#This Row], [Estimated Max throughput tokens/s]]</f>
      </c>
      <c r="Y59" s="26">
        <f>2*Table753523[[#This Row], [Active Parameters per GPU (BN)]]*Table753523[[#This Row], [Input tokens]]*10^9/Table753523[[#This Row], [Prefill Latency (ms)]]/10^12*1000</f>
      </c>
      <c r="Z59" s="26">
        <f>2*Table753523[[#This Row], [Active Parameters per GPU (BN)]]*Table753523[[#This Row], [Output tokens generated]]*10^9/(Table753523[[#This Row], [Total Latency (ms)]]-Table753523[[#This Row], [Prefill Latency (ms)]])/10^12*1000</f>
      </c>
      <c r="AA59" s="29">
        <f>Table753523[[#This Row], [Expected Prefill latency (ms)]]/Table753523[[#This Row], [Prefill Latency (ms)]]</f>
      </c>
      <c r="AB59" s="30">
        <f>Table753523[[#This Row], [Expected TPOT (ms)]]/Table753523[[#This Row], [TPOT (ms)]]</f>
      </c>
      <c r="AC59" s="31">
        <f>Table753523[[#This Row], [Prefill TFLOPS]]/989.5</f>
      </c>
      <c r="AD59" s="32">
        <f>Table753523[[#This Row], [Decode TFLOPS]]/1979</f>
      </c>
      <c r="AE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" customHeight="1" ht="17.25">
      <c r="A60" s="20">
        <v>8</v>
      </c>
      <c r="B60" s="34">
        <v>70</v>
      </c>
      <c r="C60" s="35">
        <f>Table753523[[#This Row], [Active Parameters (BN)]]/8</f>
      </c>
      <c r="D60" s="20">
        <v>32</v>
      </c>
      <c r="E60" s="20">
        <v>1</v>
      </c>
      <c r="F60" s="23">
        <v>4</v>
      </c>
      <c r="G60" s="23">
        <v>3</v>
      </c>
      <c r="H60" s="23">
        <v>96</v>
      </c>
      <c r="I60" s="43">
        <v>3</v>
      </c>
      <c r="J60" s="24">
        <v>190.851545659825</v>
      </c>
      <c r="K60" s="24">
        <v>0.303318409016356</v>
      </c>
      <c r="L60" s="24">
        <v>9.89059651779405</v>
      </c>
      <c r="M60" s="24">
        <v>9.89059651779405</v>
      </c>
      <c r="N60" s="24">
        <v>326.389685087204</v>
      </c>
      <c r="O60" s="23">
        <v>0</v>
      </c>
      <c r="P60" s="23">
        <v>0</v>
      </c>
      <c r="Q60" s="25">
        <f>Table753523[[#This Row], [Total Latency (sec)]]*1000</f>
      </c>
      <c r="R60" s="25">
        <f>Table753523[[#This Row], [Total Latency (ms)]]-Table753523[[#This Row], [Prefill Latency (ms)]]</f>
      </c>
      <c r="S60" s="39">
        <f>Table753523[[#This Row], [Output tokens generated]]*1000/Table753523[[#This Row], [Total Latency (ms)]]/Table753523[[#This Row], [No. H200 GPU on single server]]</f>
      </c>
      <c r="T60" s="39">
        <f>Table753523[[#This Row], [Input tokens]]*1000/(989.5*10^12)*(2*10^9*Table753523[[#This Row], [Active Parameters per GPU (BN)]])</f>
      </c>
      <c r="U60" s="27">
        <f>Table753523[[#This Row], [Active Parameters per GPU (BN)]]*10^9*2/4800/1024^3*1000</f>
      </c>
      <c r="V60" s="27">
        <f>1979/2*10^12*Table753523[[#This Row], [No. H200 GPU on single server]]/2/70/10^9</f>
      </c>
      <c r="W60" s="27">
        <f>(Table753523[[#This Row], [Input tokens]]+Table753523[[#This Row], [Output tokens generated]])/Table753523[[#This Row], [Total Latency (ms)]]*1000</f>
      </c>
      <c r="X60" s="28">
        <f>Table753523[[#This Row], [Total throughput]]/Table753523[[#This Row], [Estimated Max throughput tokens/s]]</f>
      </c>
      <c r="Y60" s="26">
        <f>2*Table753523[[#This Row], [Active Parameters per GPU (BN)]]*Table753523[[#This Row], [Input tokens]]*10^9/Table753523[[#This Row], [Prefill Latency (ms)]]/10^12*1000</f>
      </c>
      <c r="Z60" s="26">
        <f>2*Table753523[[#This Row], [Active Parameters per GPU (BN)]]*Table753523[[#This Row], [Output tokens generated]]*10^9/(Table753523[[#This Row], [Total Latency (ms)]]-Table753523[[#This Row], [Prefill Latency (ms)]])/10^12*1000</f>
      </c>
      <c r="AA60" s="29">
        <f>Table753523[[#This Row], [Expected Prefill latency (ms)]]/Table753523[[#This Row], [Prefill Latency (ms)]]</f>
      </c>
      <c r="AB60" s="30">
        <f>Table753523[[#This Row], [Expected TPOT (ms)]]/Table753523[[#This Row], [TPOT (ms)]]</f>
      </c>
      <c r="AC60" s="31">
        <f>Table753523[[#This Row], [Prefill TFLOPS]]/989.5</f>
      </c>
      <c r="AD60" s="32">
        <f>Table753523[[#This Row], [Decode TFLOPS]]/1979</f>
      </c>
      <c r="AE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" customHeight="1" ht="17.25">
      <c r="A61" s="20">
        <v>8</v>
      </c>
      <c r="B61" s="34">
        <v>70</v>
      </c>
      <c r="C61" s="35">
        <f>Table753523[[#This Row], [Active Parameters (BN)]]/8</f>
      </c>
      <c r="D61" s="20">
        <v>32</v>
      </c>
      <c r="E61" s="20">
        <v>1</v>
      </c>
      <c r="F61" s="23">
        <v>8</v>
      </c>
      <c r="G61" s="23">
        <v>6</v>
      </c>
      <c r="H61" s="23">
        <v>192</v>
      </c>
      <c r="I61" s="43">
        <v>6</v>
      </c>
      <c r="J61" s="24">
        <v>194.208748832655</v>
      </c>
      <c r="K61" s="24">
        <v>0.31683508696733</v>
      </c>
      <c r="L61" s="24">
        <v>18.9372965520661</v>
      </c>
      <c r="M61" s="24">
        <v>18.9372965520661</v>
      </c>
      <c r="N61" s="24">
        <v>624.930786218182</v>
      </c>
      <c r="O61" s="23">
        <v>0</v>
      </c>
      <c r="P61" s="23">
        <v>0</v>
      </c>
      <c r="Q61" s="25">
        <f>Table753523[[#This Row], [Total Latency (sec)]]*1000</f>
      </c>
      <c r="R61" s="25">
        <f>Table753523[[#This Row], [Total Latency (ms)]]-Table753523[[#This Row], [Prefill Latency (ms)]]</f>
      </c>
      <c r="S61" s="39">
        <f>Table753523[[#This Row], [Output tokens generated]]*1000/Table753523[[#This Row], [Total Latency (ms)]]/Table753523[[#This Row], [No. H200 GPU on single server]]</f>
      </c>
      <c r="T61" s="39">
        <f>Table753523[[#This Row], [Input tokens]]*1000/(989.5*10^12)*(2*10^9*Table753523[[#This Row], [Active Parameters per GPU (BN)]])</f>
      </c>
      <c r="U61" s="27">
        <f>Table753523[[#This Row], [Active Parameters per GPU (BN)]]*10^9*2/4800/1024^3*1000</f>
      </c>
      <c r="V61" s="27">
        <f>1979/2*10^12*Table753523[[#This Row], [No. H200 GPU on single server]]/2/70/10^9</f>
      </c>
      <c r="W61" s="27">
        <f>(Table753523[[#This Row], [Input tokens]]+Table753523[[#This Row], [Output tokens generated]])/Table753523[[#This Row], [Total Latency (ms)]]*1000</f>
      </c>
      <c r="X61" s="28">
        <f>Table753523[[#This Row], [Total throughput]]/Table753523[[#This Row], [Estimated Max throughput tokens/s]]</f>
      </c>
      <c r="Y61" s="26">
        <f>2*Table753523[[#This Row], [Active Parameters per GPU (BN)]]*Table753523[[#This Row], [Input tokens]]*10^9/Table753523[[#This Row], [Prefill Latency (ms)]]/10^12*1000</f>
      </c>
      <c r="Z61" s="26">
        <f>2*Table753523[[#This Row], [Active Parameters per GPU (BN)]]*Table753523[[#This Row], [Output tokens generated]]*10^9/(Table753523[[#This Row], [Total Latency (ms)]]-Table753523[[#This Row], [Prefill Latency (ms)]])/10^12*1000</f>
      </c>
      <c r="AA61" s="29">
        <f>Table753523[[#This Row], [Expected Prefill latency (ms)]]/Table753523[[#This Row], [Prefill Latency (ms)]]</f>
      </c>
      <c r="AB61" s="30">
        <f>Table753523[[#This Row], [Expected TPOT (ms)]]/Table753523[[#This Row], [TPOT (ms)]]</f>
      </c>
      <c r="AC61" s="31">
        <f>Table753523[[#This Row], [Prefill TFLOPS]]/989.5</f>
      </c>
      <c r="AD61" s="32">
        <f>Table753523[[#This Row], [Decode TFLOPS]]/1979</f>
      </c>
      <c r="AE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" customHeight="1" ht="17.25">
      <c r="A62" s="20">
        <v>8</v>
      </c>
      <c r="B62" s="34">
        <v>70</v>
      </c>
      <c r="C62" s="35">
        <f>Table753523[[#This Row], [Active Parameters (BN)]]/8</f>
      </c>
      <c r="D62" s="20">
        <v>32</v>
      </c>
      <c r="E62" s="20">
        <v>1</v>
      </c>
      <c r="F62" s="23">
        <v>16</v>
      </c>
      <c r="G62" s="23">
        <v>13</v>
      </c>
      <c r="H62" s="23">
        <v>416</v>
      </c>
      <c r="I62" s="43">
        <v>13</v>
      </c>
      <c r="J62" s="24">
        <v>215.957402144201</v>
      </c>
      <c r="K62" s="24">
        <v>0.355006520985626</v>
      </c>
      <c r="L62" s="24">
        <v>36.6190456555765</v>
      </c>
      <c r="M62" s="24">
        <v>36.6190456555765</v>
      </c>
      <c r="N62" s="24">
        <v>1208.42850663402</v>
      </c>
      <c r="O62" s="23">
        <v>0</v>
      </c>
      <c r="P62" s="23">
        <v>0</v>
      </c>
      <c r="Q62" s="25">
        <f>Table753523[[#This Row], [Total Latency (sec)]]*1000</f>
      </c>
      <c r="R62" s="25">
        <f>Table753523[[#This Row], [Total Latency (ms)]]-Table753523[[#This Row], [Prefill Latency (ms)]]</f>
      </c>
      <c r="S62" s="39">
        <f>Table753523[[#This Row], [Output tokens generated]]*1000/Table753523[[#This Row], [Total Latency (ms)]]/Table753523[[#This Row], [No. H200 GPU on single server]]</f>
      </c>
      <c r="T62" s="39">
        <f>Table753523[[#This Row], [Input tokens]]*1000/(989.5*10^12)*(2*10^9*Table753523[[#This Row], [Active Parameters per GPU (BN)]])</f>
      </c>
      <c r="U62" s="27">
        <f>Table753523[[#This Row], [Active Parameters per GPU (BN)]]*10^9*2/4800/1024^3*1000</f>
      </c>
      <c r="V62" s="27">
        <f>1979/2*10^12*Table753523[[#This Row], [No. H200 GPU on single server]]/2/70/10^9</f>
      </c>
      <c r="W62" s="27">
        <f>(Table753523[[#This Row], [Input tokens]]+Table753523[[#This Row], [Output tokens generated]])/Table753523[[#This Row], [Total Latency (ms)]]*1000</f>
      </c>
      <c r="X62" s="28">
        <f>Table753523[[#This Row], [Total throughput]]/Table753523[[#This Row], [Estimated Max throughput tokens/s]]</f>
      </c>
      <c r="Y62" s="26">
        <f>2*Table753523[[#This Row], [Active Parameters per GPU (BN)]]*Table753523[[#This Row], [Input tokens]]*10^9/Table753523[[#This Row], [Prefill Latency (ms)]]/10^12*1000</f>
      </c>
      <c r="Z62" s="26">
        <f>2*Table753523[[#This Row], [Active Parameters per GPU (BN)]]*Table753523[[#This Row], [Output tokens generated]]*10^9/(Table753523[[#This Row], [Total Latency (ms)]]-Table753523[[#This Row], [Prefill Latency (ms)]])/10^12*1000</f>
      </c>
      <c r="AA62" s="29">
        <f>Table753523[[#This Row], [Expected Prefill latency (ms)]]/Table753523[[#This Row], [Prefill Latency (ms)]]</f>
      </c>
      <c r="AB62" s="30">
        <f>Table753523[[#This Row], [Expected TPOT (ms)]]/Table753523[[#This Row], [TPOT (ms)]]</f>
      </c>
      <c r="AC62" s="31">
        <f>Table753523[[#This Row], [Prefill TFLOPS]]/989.5</f>
      </c>
      <c r="AD62" s="32">
        <f>Table753523[[#This Row], [Decode TFLOPS]]/1979</f>
      </c>
      <c r="AE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" customHeight="1" ht="17.25">
      <c r="A63" s="20">
        <v>8</v>
      </c>
      <c r="B63" s="34">
        <v>70</v>
      </c>
      <c r="C63" s="35">
        <f>Table753523[[#This Row], [Active Parameters (BN)]]/8</f>
      </c>
      <c r="D63" s="20">
        <v>32</v>
      </c>
      <c r="E63" s="20">
        <v>1</v>
      </c>
      <c r="F63" s="23">
        <v>32</v>
      </c>
      <c r="G63" s="23">
        <v>28</v>
      </c>
      <c r="H63" s="23">
        <v>896</v>
      </c>
      <c r="I63" s="43">
        <v>28</v>
      </c>
      <c r="J63" s="24">
        <v>245.095135363434</v>
      </c>
      <c r="K63" s="24">
        <v>0.385251178988256</v>
      </c>
      <c r="L63" s="24">
        <v>72.6798554479014</v>
      </c>
      <c r="M63" s="24">
        <v>72.6798554479014</v>
      </c>
      <c r="N63" s="24">
        <v>2398.43522978075</v>
      </c>
      <c r="O63" s="23">
        <v>0</v>
      </c>
      <c r="P63" s="23">
        <v>0</v>
      </c>
      <c r="Q63" s="25">
        <f>Table753523[[#This Row], [Total Latency (sec)]]*1000</f>
      </c>
      <c r="R63" s="25">
        <f>Table753523[[#This Row], [Total Latency (ms)]]-Table753523[[#This Row], [Prefill Latency (ms)]]</f>
      </c>
      <c r="S63" s="39">
        <f>Table753523[[#This Row], [Output tokens generated]]*1000/Table753523[[#This Row], [Total Latency (ms)]]/Table753523[[#This Row], [No. H200 GPU on single server]]</f>
      </c>
      <c r="T63" s="39">
        <f>Table753523[[#This Row], [Input tokens]]*1000/(989.5*10^12)*(2*10^9*Table753523[[#This Row], [Active Parameters per GPU (BN)]])</f>
      </c>
      <c r="U63" s="27">
        <f>Table753523[[#This Row], [Active Parameters per GPU (BN)]]*10^9*2/4800/1024^3*1000</f>
      </c>
      <c r="V63" s="27">
        <f>1979/2*10^12*Table753523[[#This Row], [No. H200 GPU on single server]]/2/70/10^9</f>
      </c>
      <c r="W63" s="27">
        <f>(Table753523[[#This Row], [Input tokens]]+Table753523[[#This Row], [Output tokens generated]])/Table753523[[#This Row], [Total Latency (ms)]]*1000</f>
      </c>
      <c r="X63" s="28">
        <f>Table753523[[#This Row], [Total throughput]]/Table753523[[#This Row], [Estimated Max throughput tokens/s]]</f>
      </c>
      <c r="Y63" s="26">
        <f>2*Table753523[[#This Row], [Active Parameters per GPU (BN)]]*Table753523[[#This Row], [Input tokens]]*10^9/Table753523[[#This Row], [Prefill Latency (ms)]]/10^12*1000</f>
      </c>
      <c r="Z63" s="26">
        <f>2*Table753523[[#This Row], [Active Parameters per GPU (BN)]]*Table753523[[#This Row], [Output tokens generated]]*10^9/(Table753523[[#This Row], [Total Latency (ms)]]-Table753523[[#This Row], [Prefill Latency (ms)]])/10^12*1000</f>
      </c>
      <c r="AA63" s="29">
        <f>Table753523[[#This Row], [Expected Prefill latency (ms)]]/Table753523[[#This Row], [Prefill Latency (ms)]]</f>
      </c>
      <c r="AB63" s="30">
        <f>Table753523[[#This Row], [Expected TPOT (ms)]]/Table753523[[#This Row], [TPOT (ms)]]</f>
      </c>
      <c r="AC63" s="31">
        <f>Table753523[[#This Row], [Prefill TFLOPS]]/989.5</f>
      </c>
      <c r="AD63" s="32">
        <f>Table753523[[#This Row], [Decode TFLOPS]]/1979</f>
      </c>
      <c r="AE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" customHeight="1" ht="17.25">
      <c r="A64" s="20">
        <v>8</v>
      </c>
      <c r="B64" s="34">
        <v>70</v>
      </c>
      <c r="C64" s="35">
        <f>Table753523[[#This Row], [Active Parameters (BN)]]/8</f>
      </c>
      <c r="D64" s="20">
        <v>32</v>
      </c>
      <c r="E64" s="20">
        <v>1</v>
      </c>
      <c r="F64" s="23">
        <v>64</v>
      </c>
      <c r="G64" s="23">
        <v>60</v>
      </c>
      <c r="H64" s="23">
        <v>1920</v>
      </c>
      <c r="I64" s="43">
        <v>60</v>
      </c>
      <c r="J64" s="24">
        <v>309.983914075807</v>
      </c>
      <c r="K64" s="24">
        <v>0.322064501000568</v>
      </c>
      <c r="L64" s="24">
        <v>186.298085674131</v>
      </c>
      <c r="M64" s="24">
        <v>186.298085674131</v>
      </c>
      <c r="N64" s="24">
        <v>6147.83682724631</v>
      </c>
      <c r="O64" s="23">
        <v>0</v>
      </c>
      <c r="P64" s="23">
        <v>0</v>
      </c>
      <c r="Q64" s="25">
        <f>Table753523[[#This Row], [Total Latency (sec)]]*1000</f>
      </c>
      <c r="R64" s="25">
        <f>Table753523[[#This Row], [Total Latency (ms)]]-Table753523[[#This Row], [Prefill Latency (ms)]]</f>
      </c>
      <c r="S64" s="39">
        <f>Table753523[[#This Row], [Output tokens generated]]*1000/Table753523[[#This Row], [Total Latency (ms)]]/Table753523[[#This Row], [No. H200 GPU on single server]]</f>
      </c>
      <c r="T64" s="39">
        <f>Table753523[[#This Row], [Input tokens]]*1000/(989.5*10^12)*(2*10^9*Table753523[[#This Row], [Active Parameters per GPU (BN)]])</f>
      </c>
      <c r="U64" s="27">
        <f>Table753523[[#This Row], [Active Parameters per GPU (BN)]]*10^9*2/4800/1024^3*1000</f>
      </c>
      <c r="V64" s="27">
        <f>1979/2*10^12*Table753523[[#This Row], [No. H200 GPU on single server]]/2/70/10^9</f>
      </c>
      <c r="W64" s="27">
        <f>(Table753523[[#This Row], [Input tokens]]+Table753523[[#This Row], [Output tokens generated]])/Table753523[[#This Row], [Total Latency (ms)]]*1000</f>
      </c>
      <c r="X64" s="28">
        <f>Table753523[[#This Row], [Total throughput]]/Table753523[[#This Row], [Estimated Max throughput tokens/s]]</f>
      </c>
      <c r="Y64" s="26">
        <f>2*Table753523[[#This Row], [Active Parameters per GPU (BN)]]*Table753523[[#This Row], [Input tokens]]*10^9/Table753523[[#This Row], [Prefill Latency (ms)]]/10^12*1000</f>
      </c>
      <c r="Z64" s="26">
        <f>2*Table753523[[#This Row], [Active Parameters per GPU (BN)]]*Table753523[[#This Row], [Output tokens generated]]*10^9/(Table753523[[#This Row], [Total Latency (ms)]]-Table753523[[#This Row], [Prefill Latency (ms)]])/10^12*1000</f>
      </c>
      <c r="AA64" s="29">
        <f>Table753523[[#This Row], [Expected Prefill latency (ms)]]/Table753523[[#This Row], [Prefill Latency (ms)]]</f>
      </c>
      <c r="AB64" s="30">
        <f>Table753523[[#This Row], [Expected TPOT (ms)]]/Table753523[[#This Row], [TPOT (ms)]]</f>
      </c>
      <c r="AC64" s="31">
        <f>Table753523[[#This Row], [Prefill TFLOPS]]/989.5</f>
      </c>
      <c r="AD64" s="32">
        <f>Table753523[[#This Row], [Decode TFLOPS]]/1979</f>
      </c>
      <c r="AE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" customHeight="1" ht="17.25">
      <c r="A65" s="20">
        <v>8</v>
      </c>
      <c r="B65" s="34">
        <v>70</v>
      </c>
      <c r="C65" s="35">
        <f>Table753523[[#This Row], [Active Parameters (BN)]]/8</f>
      </c>
      <c r="D65" s="20">
        <v>32</v>
      </c>
      <c r="E65" s="20">
        <v>1</v>
      </c>
      <c r="F65" s="23">
        <v>128</v>
      </c>
      <c r="G65" s="23">
        <v>124</v>
      </c>
      <c r="H65" s="23">
        <v>3968</v>
      </c>
      <c r="I65" s="43">
        <v>124</v>
      </c>
      <c r="J65" s="24">
        <v>436.244744006188</v>
      </c>
      <c r="K65" s="24">
        <v>0.460919469012879</v>
      </c>
      <c r="L65" s="24">
        <v>269.027472989073</v>
      </c>
      <c r="M65" s="24">
        <v>269.027472989073</v>
      </c>
      <c r="N65" s="24">
        <v>8877.9066086394</v>
      </c>
      <c r="O65" s="23">
        <v>0</v>
      </c>
      <c r="P65" s="23">
        <v>0</v>
      </c>
      <c r="Q65" s="25">
        <f>Table753523[[#This Row], [Total Latency (sec)]]*1000</f>
      </c>
      <c r="R65" s="25">
        <f>Table753523[[#This Row], [Total Latency (ms)]]-Table753523[[#This Row], [Prefill Latency (ms)]]</f>
      </c>
      <c r="S65" s="39">
        <f>Table753523[[#This Row], [Output tokens generated]]*1000/Table753523[[#This Row], [Total Latency (ms)]]/Table753523[[#This Row], [No. H200 GPU on single server]]</f>
      </c>
      <c r="T65" s="39">
        <f>Table753523[[#This Row], [Input tokens]]*1000/(989.5*10^12)*(2*10^9*Table753523[[#This Row], [Active Parameters per GPU (BN)]])</f>
      </c>
      <c r="U65" s="27">
        <f>Table753523[[#This Row], [Active Parameters per GPU (BN)]]*10^9*2/4800/1024^3*1000</f>
      </c>
      <c r="V65" s="27">
        <f>1979/2*10^12*Table753523[[#This Row], [No. H200 GPU on single server]]/2/70/10^9</f>
      </c>
      <c r="W65" s="27">
        <f>(Table753523[[#This Row], [Input tokens]]+Table753523[[#This Row], [Output tokens generated]])/Table753523[[#This Row], [Total Latency (ms)]]*1000</f>
      </c>
      <c r="X65" s="28">
        <f>Table753523[[#This Row], [Total throughput]]/Table753523[[#This Row], [Estimated Max throughput tokens/s]]</f>
      </c>
      <c r="Y65" s="26">
        <f>2*Table753523[[#This Row], [Active Parameters per GPU (BN)]]*Table753523[[#This Row], [Input tokens]]*10^9/Table753523[[#This Row], [Prefill Latency (ms)]]/10^12*1000</f>
      </c>
      <c r="Z65" s="26">
        <f>2*Table753523[[#This Row], [Active Parameters per GPU (BN)]]*Table753523[[#This Row], [Output tokens generated]]*10^9/(Table753523[[#This Row], [Total Latency (ms)]]-Table753523[[#This Row], [Prefill Latency (ms)]])/10^12*1000</f>
      </c>
      <c r="AA65" s="29">
        <f>Table753523[[#This Row], [Expected Prefill latency (ms)]]/Table753523[[#This Row], [Prefill Latency (ms)]]</f>
      </c>
      <c r="AB65" s="30">
        <f>Table753523[[#This Row], [Expected TPOT (ms)]]/Table753523[[#This Row], [TPOT (ms)]]</f>
      </c>
      <c r="AC65" s="31">
        <f>Table753523[[#This Row], [Prefill TFLOPS]]/989.5</f>
      </c>
      <c r="AD65" s="32">
        <f>Table753523[[#This Row], [Decode TFLOPS]]/1979</f>
      </c>
      <c r="AE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" customHeight="1" ht="17.25">
      <c r="A66" s="20">
        <v>8</v>
      </c>
      <c r="B66" s="34">
        <v>70</v>
      </c>
      <c r="C66" s="35">
        <f>Table753523[[#This Row], [Active Parameters (BN)]]/8</f>
      </c>
      <c r="D66" s="20">
        <v>32</v>
      </c>
      <c r="E66" s="20">
        <v>1</v>
      </c>
      <c r="F66" s="23">
        <v>256</v>
      </c>
      <c r="G66" s="23">
        <v>241</v>
      </c>
      <c r="H66" s="23">
        <v>7712</v>
      </c>
      <c r="I66" s="43">
        <v>241</v>
      </c>
      <c r="J66" s="24">
        <v>844.385948404332</v>
      </c>
      <c r="K66" s="24">
        <v>0.97436801897129</v>
      </c>
      <c r="L66" s="24">
        <v>247.339809299612</v>
      </c>
      <c r="M66" s="24">
        <v>247.339809299612</v>
      </c>
      <c r="N66" s="24">
        <v>8162.21370688721</v>
      </c>
      <c r="O66" s="23">
        <v>0</v>
      </c>
      <c r="P66" s="23">
        <v>0</v>
      </c>
      <c r="Q66" s="25">
        <f>Table753523[[#This Row], [Total Latency (sec)]]*1000</f>
      </c>
      <c r="R66" s="25">
        <f>Table753523[[#This Row], [Total Latency (ms)]]-Table753523[[#This Row], [Prefill Latency (ms)]]</f>
      </c>
      <c r="S66" s="39">
        <f>Table753523[[#This Row], [Output tokens generated]]*1000/Table753523[[#This Row], [Total Latency (ms)]]/Table753523[[#This Row], [No. H200 GPU on single server]]</f>
      </c>
      <c r="T66" s="39">
        <f>Table753523[[#This Row], [Input tokens]]*1000/(989.5*10^12)*(2*10^9*Table753523[[#This Row], [Active Parameters per GPU (BN)]])</f>
      </c>
      <c r="U66" s="27">
        <f>Table753523[[#This Row], [Active Parameters per GPU (BN)]]*10^9*2/4800/1024^3*1000</f>
      </c>
      <c r="V66" s="27">
        <f>1979/2*10^12*Table753523[[#This Row], [No. H200 GPU on single server]]/2/70/10^9</f>
      </c>
      <c r="W66" s="27">
        <f>(Table753523[[#This Row], [Input tokens]]+Table753523[[#This Row], [Output tokens generated]])/Table753523[[#This Row], [Total Latency (ms)]]*1000</f>
      </c>
      <c r="X66" s="28">
        <f>Table753523[[#This Row], [Total throughput]]/Table753523[[#This Row], [Estimated Max throughput tokens/s]]</f>
      </c>
      <c r="Y66" s="26">
        <f>2*Table753523[[#This Row], [Active Parameters per GPU (BN)]]*Table753523[[#This Row], [Input tokens]]*10^9/Table753523[[#This Row], [Prefill Latency (ms)]]/10^12*1000</f>
      </c>
      <c r="Z66" s="26">
        <f>2*Table753523[[#This Row], [Active Parameters per GPU (BN)]]*Table753523[[#This Row], [Output tokens generated]]*10^9/(Table753523[[#This Row], [Total Latency (ms)]]-Table753523[[#This Row], [Prefill Latency (ms)]])/10^12*1000</f>
      </c>
      <c r="AA66" s="29">
        <f>Table753523[[#This Row], [Expected Prefill latency (ms)]]/Table753523[[#This Row], [Prefill Latency (ms)]]</f>
      </c>
      <c r="AB66" s="30">
        <f>Table753523[[#This Row], [Expected TPOT (ms)]]/Table753523[[#This Row], [TPOT (ms)]]</f>
      </c>
      <c r="AC66" s="31">
        <f>Table753523[[#This Row], [Prefill TFLOPS]]/989.5</f>
      </c>
      <c r="AD66" s="32">
        <f>Table753523[[#This Row], [Decode TFLOPS]]/1979</f>
      </c>
      <c r="AE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" customHeight="1" ht="17.25">
      <c r="A67" s="20">
        <v>8</v>
      </c>
      <c r="B67" s="34">
        <v>70</v>
      </c>
      <c r="C67" s="35">
        <f>Table753523[[#This Row], [Active Parameters (BN)]]/8</f>
      </c>
      <c r="D67" s="20">
        <v>32</v>
      </c>
      <c r="E67" s="20">
        <v>1</v>
      </c>
      <c r="F67" s="23">
        <v>512</v>
      </c>
      <c r="G67" s="23">
        <v>484</v>
      </c>
      <c r="H67" s="23">
        <v>15488</v>
      </c>
      <c r="I67" s="43">
        <v>484</v>
      </c>
      <c r="J67" s="24">
        <v>1271.23250346487</v>
      </c>
      <c r="K67" s="24">
        <v>1.41897122404771</v>
      </c>
      <c r="L67" s="24">
        <v>341.092188338646</v>
      </c>
      <c r="M67" s="24">
        <v>341.092188338646</v>
      </c>
      <c r="N67" s="24">
        <v>11256.0422151753</v>
      </c>
      <c r="O67" s="23">
        <v>0</v>
      </c>
      <c r="P67" s="23">
        <v>0</v>
      </c>
      <c r="Q67" s="25">
        <f>Table753523[[#This Row], [Total Latency (sec)]]*1000</f>
      </c>
      <c r="R67" s="25">
        <f>Table753523[[#This Row], [Total Latency (ms)]]-Table753523[[#This Row], [Prefill Latency (ms)]]</f>
      </c>
      <c r="S67" s="39">
        <f>Table753523[[#This Row], [Output tokens generated]]*1000/Table753523[[#This Row], [Total Latency (ms)]]/Table753523[[#This Row], [No. H200 GPU on single server]]</f>
      </c>
      <c r="T67" s="39">
        <f>Table753523[[#This Row], [Input tokens]]*1000/(989.5*10^12)*(2*10^9*Table753523[[#This Row], [Active Parameters per GPU (BN)]])</f>
      </c>
      <c r="U67" s="27">
        <f>Table753523[[#This Row], [Active Parameters per GPU (BN)]]*10^9*2/4800/1024^3*1000</f>
      </c>
      <c r="V67" s="27">
        <f>1979/2*10^12*Table753523[[#This Row], [No. H200 GPU on single server]]/2/70/10^9</f>
      </c>
      <c r="W67" s="27">
        <f>(Table753523[[#This Row], [Input tokens]]+Table753523[[#This Row], [Output tokens generated]])/Table753523[[#This Row], [Total Latency (ms)]]*1000</f>
      </c>
      <c r="X67" s="28">
        <f>Table753523[[#This Row], [Total throughput]]/Table753523[[#This Row], [Estimated Max throughput tokens/s]]</f>
      </c>
      <c r="Y67" s="26">
        <f>2*Table753523[[#This Row], [Active Parameters per GPU (BN)]]*Table753523[[#This Row], [Input tokens]]*10^9/Table753523[[#This Row], [Prefill Latency (ms)]]/10^12*1000</f>
      </c>
      <c r="Z67" s="26">
        <f>2*Table753523[[#This Row], [Active Parameters per GPU (BN)]]*Table753523[[#This Row], [Output tokens generated]]*10^9/(Table753523[[#This Row], [Total Latency (ms)]]-Table753523[[#This Row], [Prefill Latency (ms)]])/10^12*1000</f>
      </c>
      <c r="AA67" s="29">
        <f>Table753523[[#This Row], [Expected Prefill latency (ms)]]/Table753523[[#This Row], [Prefill Latency (ms)]]</f>
      </c>
      <c r="AB67" s="30">
        <f>Table753523[[#This Row], [Expected TPOT (ms)]]/Table753523[[#This Row], [TPOT (ms)]]</f>
      </c>
      <c r="AC67" s="31">
        <f>Table753523[[#This Row], [Prefill TFLOPS]]/989.5</f>
      </c>
      <c r="AD67" s="32">
        <f>Table753523[[#This Row], [Decode TFLOPS]]/1979</f>
      </c>
      <c r="AE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" customHeight="1" ht="17.25">
      <c r="A68" s="20">
        <v>8</v>
      </c>
      <c r="B68" s="34">
        <v>70</v>
      </c>
      <c r="C68" s="35">
        <f>Table753523[[#This Row], [Active Parameters (BN)]]/8</f>
      </c>
      <c r="D68" s="20">
        <v>32</v>
      </c>
      <c r="E68" s="20">
        <v>1</v>
      </c>
      <c r="F68" s="23">
        <v>1024</v>
      </c>
      <c r="G68" s="23">
        <v>957</v>
      </c>
      <c r="H68" s="23">
        <v>30624</v>
      </c>
      <c r="I68" s="43">
        <v>957</v>
      </c>
      <c r="J68" s="24">
        <v>2530.688557</v>
      </c>
      <c r="K68" s="24">
        <v>3.084011606</v>
      </c>
      <c r="L68" s="24">
        <v>310.3101163</v>
      </c>
      <c r="M68" s="24">
        <v>310.3101163</v>
      </c>
      <c r="N68" s="24">
        <v>10240.23384</v>
      </c>
      <c r="O68" s="23">
        <v>0</v>
      </c>
      <c r="P68" s="23">
        <v>0</v>
      </c>
      <c r="Q68" s="25">
        <f>Table753523[[#This Row], [Total Latency (sec)]]*1000</f>
      </c>
      <c r="R68" s="25">
        <f>Table753523[[#This Row], [Total Latency (ms)]]-Table753523[[#This Row], [Prefill Latency (ms)]]</f>
      </c>
      <c r="S68" s="39">
        <f>Table753523[[#This Row], [Output tokens generated]]*1000/Table753523[[#This Row], [Total Latency (ms)]]/Table753523[[#This Row], [No. H200 GPU on single server]]</f>
      </c>
      <c r="T68" s="39">
        <f>Table753523[[#This Row], [Input tokens]]*1000/(989.5*10^12)*(2*10^9*Table753523[[#This Row], [Active Parameters per GPU (BN)]])</f>
      </c>
      <c r="U68" s="27">
        <f>Table753523[[#This Row], [Active Parameters per GPU (BN)]]*10^9*2/4800/1024^3*1000</f>
      </c>
      <c r="V68" s="27">
        <f>1979/2*10^12*Table753523[[#This Row], [No. H200 GPU on single server]]/2/70/10^9</f>
      </c>
      <c r="W68" s="27">
        <f>(Table753523[[#This Row], [Input tokens]]+Table753523[[#This Row], [Output tokens generated]])/Table753523[[#This Row], [Total Latency (ms)]]*1000</f>
      </c>
      <c r="X68" s="28">
        <f>Table753523[[#This Row], [Total throughput]]/Table753523[[#This Row], [Estimated Max throughput tokens/s]]</f>
      </c>
      <c r="Y68" s="26">
        <f>2*Table753523[[#This Row], [Active Parameters per GPU (BN)]]*Table753523[[#This Row], [Input tokens]]*10^9/Table753523[[#This Row], [Prefill Latency (ms)]]/10^12*1000</f>
      </c>
      <c r="Z68" s="26">
        <f>2*Table753523[[#This Row], [Active Parameters per GPU (BN)]]*Table753523[[#This Row], [Output tokens generated]]*10^9/(Table753523[[#This Row], [Total Latency (ms)]]-Table753523[[#This Row], [Prefill Latency (ms)]])/10^12*1000</f>
      </c>
      <c r="AA68" s="29">
        <f>Table753523[[#This Row], [Expected Prefill latency (ms)]]/Table753523[[#This Row], [Prefill Latency (ms)]]</f>
      </c>
      <c r="AB68" s="30">
        <f>Table753523[[#This Row], [Expected TPOT (ms)]]/Table753523[[#This Row], [TPOT (ms)]]</f>
      </c>
      <c r="AC68" s="31">
        <f>Table753523[[#This Row], [Prefill TFLOPS]]/989.5</f>
      </c>
      <c r="AD68" s="32">
        <f>Table753523[[#This Row], [Decode TFLOPS]]/1979</f>
      </c>
      <c r="AE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" customHeight="1" ht="17.25">
      <c r="A69" s="20">
        <v>8</v>
      </c>
      <c r="B69" s="34">
        <v>70</v>
      </c>
      <c r="C69" s="35">
        <f>Table753523[[#This Row], [Active Parameters (BN)]]/8</f>
      </c>
      <c r="D69" s="20">
        <v>32</v>
      </c>
      <c r="E69" s="20">
        <v>1</v>
      </c>
      <c r="F69" s="36">
        <v>2048</v>
      </c>
      <c r="G69" s="36">
        <v>1926</v>
      </c>
      <c r="H69" s="36">
        <v>61632</v>
      </c>
      <c r="I69" s="43">
        <v>1926</v>
      </c>
      <c r="J69" s="37">
        <v>4074.943756</v>
      </c>
      <c r="K69" s="37">
        <v>5.35358333</v>
      </c>
      <c r="L69" s="37">
        <v>359.7590401</v>
      </c>
      <c r="M69" s="37">
        <v>359.7590401</v>
      </c>
      <c r="N69" s="37">
        <v>11872.04832</v>
      </c>
      <c r="O69" s="36">
        <v>0</v>
      </c>
      <c r="P69" s="36">
        <v>0</v>
      </c>
      <c r="Q69" s="38">
        <f>Table753523[[#This Row], [Total Latency (sec)]]*1000</f>
      </c>
      <c r="R69" s="38">
        <f>Table753523[[#This Row], [Total Latency (ms)]]-Table753523[[#This Row], [Prefill Latency (ms)]]</f>
      </c>
      <c r="S69" s="39">
        <f>Table753523[[#This Row], [Output tokens generated]]*1000/Table753523[[#This Row], [Total Latency (ms)]]/Table753523[[#This Row], [No. H200 GPU on single server]]</f>
      </c>
      <c r="T69" s="39">
        <f>Table753523[[#This Row], [Input tokens]]*1000/(989.5*10^12)*(2*10^9*Table753523[[#This Row], [Active Parameters per GPU (BN)]])</f>
      </c>
      <c r="U69" s="39">
        <f>Table753523[[#This Row], [Active Parameters per GPU (BN)]]*10^9*2/4800/1024^3*1000</f>
      </c>
      <c r="V69" s="39">
        <f>1979/2*10^12*Table753523[[#This Row], [No. H200 GPU on single server]]/2/70/10^9</f>
      </c>
      <c r="W69" s="27">
        <f>(Table753523[[#This Row], [Input tokens]]+Table753523[[#This Row], [Output tokens generated]])/Table753523[[#This Row], [Total Latency (ms)]]*1000</f>
      </c>
      <c r="X69" s="28">
        <f>Table753523[[#This Row], [Total throughput]]/Table753523[[#This Row], [Estimated Max throughput tokens/s]]</f>
      </c>
      <c r="Y69" s="26">
        <f>2*Table753523[[#This Row], [Active Parameters per GPU (BN)]]*Table753523[[#This Row], [Input tokens]]*10^9/Table753523[[#This Row], [Prefill Latency (ms)]]/10^12*1000</f>
      </c>
      <c r="Z69" s="26">
        <f>2*Table753523[[#This Row], [Active Parameters per GPU (BN)]]*Table753523[[#This Row], [Output tokens generated]]*10^9/(Table753523[[#This Row], [Total Latency (ms)]]-Table753523[[#This Row], [Prefill Latency (ms)]])/10^12*1000</f>
      </c>
      <c r="AA69" s="29">
        <f>Table753523[[#This Row], [Expected Prefill latency (ms)]]/Table753523[[#This Row], [Prefill Latency (ms)]]</f>
      </c>
      <c r="AB69" s="41">
        <f>Table753523[[#This Row], [Expected TPOT (ms)]]/Table753523[[#This Row], [TPOT (ms)]]</f>
      </c>
      <c r="AC69" s="31">
        <f>Table753523[[#This Row], [Prefill TFLOPS]]/989.5</f>
      </c>
      <c r="AD69" s="32">
        <f>Table753523[[#This Row], [Decode TFLOPS]]/1979</f>
      </c>
      <c r="AE69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" customHeight="1" ht="17.25">
      <c r="A70" s="20">
        <v>8</v>
      </c>
      <c r="B70" s="34">
        <v>70</v>
      </c>
      <c r="C70" s="35">
        <f>Table753523[[#This Row], [Active Parameters (BN)]]/8</f>
      </c>
      <c r="D70" s="20">
        <v>32</v>
      </c>
      <c r="E70" s="20">
        <v>1</v>
      </c>
      <c r="F70" s="23">
        <v>4096</v>
      </c>
      <c r="G70" s="23">
        <v>3860</v>
      </c>
      <c r="H70" s="23">
        <v>123520</v>
      </c>
      <c r="I70" s="36">
        <v>3860</v>
      </c>
      <c r="J70" s="24">
        <v>7559.702862</v>
      </c>
      <c r="K70" s="24">
        <v>10.55712522</v>
      </c>
      <c r="L70" s="24">
        <v>365.6298397</v>
      </c>
      <c r="M70" s="24">
        <v>365.6298397</v>
      </c>
      <c r="N70" s="24">
        <v>12065.78471</v>
      </c>
      <c r="O70" s="23">
        <v>0</v>
      </c>
      <c r="P70" s="23">
        <v>0</v>
      </c>
      <c r="Q70" s="25">
        <f>Table753523[[#This Row], [Total Latency (sec)]]*1000</f>
      </c>
      <c r="R70" s="25">
        <f>Table753523[[#This Row], [Total Latency (ms)]]-Table753523[[#This Row], [Prefill Latency (ms)]]</f>
      </c>
      <c r="S70" s="27">
        <f>Table753523[[#This Row], [Output tokens generated]]*1000/Table753523[[#This Row], [Total Latency (ms)]]/Table753523[[#This Row], [No. H200 GPU on single server]]</f>
      </c>
      <c r="T70" s="27">
        <f>Table753523[[#This Row], [Input tokens]]*1000/(989.5*10^12)*(2*10^9*Table753523[[#This Row], [Active Parameters per GPU (BN)]])</f>
      </c>
      <c r="U70" s="27">
        <f>Table753523[[#This Row], [Active Parameters per GPU (BN)]]*10^9*2/4800/1024^3*1000</f>
      </c>
      <c r="V70" s="27">
        <f>1979/2*10^12*Table753523[[#This Row], [No. H200 GPU on single server]]/2/70/10^9</f>
      </c>
      <c r="W70" s="27">
        <f>(Table753523[[#This Row], [Input tokens]]+Table753523[[#This Row], [Output tokens generated]])/Table753523[[#This Row], [Total Latency (ms)]]*1000</f>
      </c>
      <c r="X70" s="42">
        <f>Table753523[[#This Row], [Total throughput]]/Table753523[[#This Row], [Estimated Max throughput tokens/s]]</f>
      </c>
      <c r="Y70" s="26">
        <f>2*Table753523[[#This Row], [Active Parameters per GPU (BN)]]*Table753523[[#This Row], [Input tokens]]*10^9/Table753523[[#This Row], [Prefill Latency (ms)]]/10^12*1000</f>
      </c>
      <c r="Z70" s="26">
        <f>2*Table753523[[#This Row], [Active Parameters per GPU (BN)]]*Table753523[[#This Row], [Output tokens generated]]*10^9/(Table753523[[#This Row], [Total Latency (ms)]]-Table753523[[#This Row], [Prefill Latency (ms)]])/10^12*1000</f>
      </c>
      <c r="AA70" s="32">
        <f>Table753523[[#This Row], [Expected Prefill latency (ms)]]/Table753523[[#This Row], [Prefill Latency (ms)]]</f>
      </c>
      <c r="AB70" s="30">
        <f>Table753523[[#This Row], [Expected TPOT (ms)]]/Table753523[[#This Row], [TPOT (ms)]]</f>
      </c>
      <c r="AC70" s="31">
        <f>Table753523[[#This Row], [Prefill TFLOPS]]/989.5</f>
      </c>
      <c r="AD70" s="32">
        <f>Table753523[[#This Row], [Decode TFLOPS]]/1979</f>
      </c>
      <c r="AE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" customHeight="1" ht="17.25">
      <c r="A71" s="20">
        <v>8</v>
      </c>
      <c r="B71" s="34">
        <v>70</v>
      </c>
      <c r="C71" s="35">
        <f>Table753523[[#This Row], [Active Parameters (BN)]]/8</f>
      </c>
      <c r="D71" s="20">
        <v>32</v>
      </c>
      <c r="E71" s="20">
        <v>1</v>
      </c>
      <c r="F71" s="23">
        <v>8192</v>
      </c>
      <c r="G71" s="23">
        <v>7713</v>
      </c>
      <c r="H71" s="23">
        <v>246816</v>
      </c>
      <c r="I71" s="36">
        <v>7713</v>
      </c>
      <c r="J71" s="24">
        <v>14522.6812</v>
      </c>
      <c r="K71" s="24">
        <v>21.23796774</v>
      </c>
      <c r="L71" s="24">
        <v>363.1703417</v>
      </c>
      <c r="M71" s="24">
        <v>363.1703417</v>
      </c>
      <c r="N71" s="24">
        <v>11984.62128</v>
      </c>
      <c r="O71" s="23">
        <v>0</v>
      </c>
      <c r="P71" s="23">
        <v>0</v>
      </c>
      <c r="Q71" s="25">
        <f>Table753523[[#This Row], [Total Latency (sec)]]*1000</f>
      </c>
      <c r="R71" s="25">
        <f>Table753523[[#This Row], [Total Latency (ms)]]-Table753523[[#This Row], [Prefill Latency (ms)]]</f>
      </c>
      <c r="S71" s="27">
        <f>Table753523[[#This Row], [Output tokens generated]]*1000/Table753523[[#This Row], [Total Latency (ms)]]/Table753523[[#This Row], [No. H200 GPU on single server]]</f>
      </c>
      <c r="T71" s="27">
        <f>Table753523[[#This Row], [Input tokens]]*1000/(989.5*10^12)*(2*10^9*Table753523[[#This Row], [Active Parameters per GPU (BN)]])</f>
      </c>
      <c r="U71" s="27">
        <f>Table753523[[#This Row], [Active Parameters per GPU (BN)]]*10^9*2/4800/1024^3*1000</f>
      </c>
      <c r="V71" s="27">
        <f>1979/2*10^12*Table753523[[#This Row], [No. H200 GPU on single server]]/2/70/10^9</f>
      </c>
      <c r="W71" s="27">
        <f>(Table753523[[#This Row], [Input tokens]]+Table753523[[#This Row], [Output tokens generated]])/Table753523[[#This Row], [Total Latency (ms)]]*1000</f>
      </c>
      <c r="X71" s="42">
        <f>Table753523[[#This Row], [Total throughput]]/Table753523[[#This Row], [Estimated Max throughput tokens/s]]</f>
      </c>
      <c r="Y71" s="26">
        <f>2*Table753523[[#This Row], [Active Parameters per GPU (BN)]]*Table753523[[#This Row], [Input tokens]]*10^9/Table753523[[#This Row], [Prefill Latency (ms)]]/10^12*1000</f>
      </c>
      <c r="Z71" s="26">
        <f>2*Table753523[[#This Row], [Active Parameters per GPU (BN)]]*Table753523[[#This Row], [Output tokens generated]]*10^9/(Table753523[[#This Row], [Total Latency (ms)]]-Table753523[[#This Row], [Prefill Latency (ms)]])/10^12*1000</f>
      </c>
      <c r="AA71" s="32">
        <f>Table753523[[#This Row], [Expected Prefill latency (ms)]]/Table753523[[#This Row], [Prefill Latency (ms)]]</f>
      </c>
      <c r="AB71" s="30">
        <f>Table753523[[#This Row], [Expected TPOT (ms)]]/Table753523[[#This Row], [TPOT (ms)]]</f>
      </c>
      <c r="AC71" s="31">
        <f>Table753523[[#This Row], [Prefill TFLOPS]]/989.5</f>
      </c>
      <c r="AD71" s="32">
        <f>Table753523[[#This Row], [Decode TFLOPS]]/1979</f>
      </c>
      <c r="AE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" customHeight="1" ht="17.25">
      <c r="A72" s="20">
        <v>8</v>
      </c>
      <c r="B72" s="34">
        <v>70</v>
      </c>
      <c r="C72" s="35">
        <f>Table753523[[#This Row], [Active Parameters (BN)]]/8</f>
      </c>
      <c r="D72" s="20">
        <v>32</v>
      </c>
      <c r="E72" s="20">
        <v>1</v>
      </c>
      <c r="F72" s="23">
        <v>1</v>
      </c>
      <c r="G72" s="23">
        <v>1</v>
      </c>
      <c r="H72" s="23">
        <v>32</v>
      </c>
      <c r="I72" s="36">
        <v>1</v>
      </c>
      <c r="J72" s="24">
        <v>278.204460046254</v>
      </c>
      <c r="K72" s="24">
        <v>0.278759768989403</v>
      </c>
      <c r="L72" s="24">
        <v>3.58731822610319</v>
      </c>
      <c r="M72" s="24">
        <v>3.58731822610319</v>
      </c>
      <c r="N72" s="24">
        <v>118.381501461405</v>
      </c>
      <c r="O72" s="23">
        <v>0</v>
      </c>
      <c r="P72" s="23">
        <v>0</v>
      </c>
      <c r="Q72" s="25">
        <f>Table753523[[#This Row], [Total Latency (sec)]]*1000</f>
      </c>
      <c r="R72" s="25">
        <f>Table753523[[#This Row], [Total Latency (ms)]]-Table753523[[#This Row], [Prefill Latency (ms)]]</f>
      </c>
      <c r="S72" s="39">
        <f>Table753523[[#This Row], [Output tokens generated]]*1000/Table753523[[#This Row], [Total Latency (ms)]]/Table753523[[#This Row], [No. H200 GPU on single server]]</f>
      </c>
      <c r="T72" s="39">
        <f>Table753523[[#This Row], [Input tokens]]*1000/(989.5*10^12)*(2*10^9*Table753523[[#This Row], [Active Parameters per GPU (BN)]])</f>
      </c>
      <c r="U72" s="27">
        <f>Table753523[[#This Row], [Active Parameters per GPU (BN)]]*10^9*2/4800/1024^3*1000</f>
      </c>
      <c r="V72" s="27">
        <f>1979/2*10^12*Table753523[[#This Row], [No. H200 GPU on single server]]/2/70/10^9</f>
      </c>
      <c r="W72" s="27">
        <f>(Table753523[[#This Row], [Input tokens]]+Table753523[[#This Row], [Output tokens generated]])/Table753523[[#This Row], [Total Latency (ms)]]*1000</f>
      </c>
      <c r="X72" s="28">
        <f>Table753523[[#This Row], [Total throughput]]/Table753523[[#This Row], [Estimated Max throughput tokens/s]]</f>
      </c>
      <c r="Y72" s="26">
        <f>2*Table753523[[#This Row], [Active Parameters per GPU (BN)]]*Table753523[[#This Row], [Input tokens]]*10^9/Table753523[[#This Row], [Prefill Latency (ms)]]/10^12*1000</f>
      </c>
      <c r="Z72" s="26">
        <f>2*Table753523[[#This Row], [Active Parameters per GPU (BN)]]*Table753523[[#This Row], [Output tokens generated]]*10^9/(Table753523[[#This Row], [Total Latency (ms)]]-Table753523[[#This Row], [Prefill Latency (ms)]])/10^12*1000</f>
      </c>
      <c r="AA72" s="29">
        <f>Table753523[[#This Row], [Expected Prefill latency (ms)]]/Table753523[[#This Row], [Prefill Latency (ms)]]</f>
      </c>
      <c r="AB72" s="30">
        <f>Table753523[[#This Row], [Expected TPOT (ms)]]/Table753523[[#This Row], [TPOT (ms)]]</f>
      </c>
      <c r="AC72" s="31">
        <f>Table753523[[#This Row], [Prefill TFLOPS]]/989.5</f>
      </c>
      <c r="AD72" s="32">
        <f>Table753523[[#This Row], [Decode TFLOPS]]/1979</f>
      </c>
      <c r="AE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" customHeight="1" ht="17.25">
      <c r="A73" s="20">
        <v>8</v>
      </c>
      <c r="B73" s="34">
        <v>70</v>
      </c>
      <c r="C73" s="35">
        <f>Table753523[[#This Row], [Active Parameters (BN)]]/8</f>
      </c>
      <c r="D73" s="20">
        <v>64</v>
      </c>
      <c r="E73" s="20">
        <v>1</v>
      </c>
      <c r="F73" s="23">
        <v>2</v>
      </c>
      <c r="G73" s="23">
        <v>1</v>
      </c>
      <c r="H73" s="23">
        <v>64</v>
      </c>
      <c r="I73" s="43">
        <v>1</v>
      </c>
      <c r="J73" s="24">
        <v>295.166538970079</v>
      </c>
      <c r="K73" s="24">
        <v>0.29586096201092</v>
      </c>
      <c r="L73" s="24">
        <v>3.37996602594394</v>
      </c>
      <c r="M73" s="24">
        <v>3.37996602594394</v>
      </c>
      <c r="N73" s="24">
        <v>219.697791686356</v>
      </c>
      <c r="O73" s="23">
        <v>0</v>
      </c>
      <c r="P73" s="23">
        <v>0</v>
      </c>
      <c r="Q73" s="25">
        <f>Table753523[[#This Row], [Total Latency (sec)]]*1000</f>
      </c>
      <c r="R73" s="25">
        <f>Table753523[[#This Row], [Total Latency (ms)]]-Table753523[[#This Row], [Prefill Latency (ms)]]</f>
      </c>
      <c r="S73" s="39">
        <f>Table753523[[#This Row], [Output tokens generated]]*1000/Table753523[[#This Row], [Total Latency (ms)]]/Table753523[[#This Row], [No. H200 GPU on single server]]</f>
      </c>
      <c r="T73" s="39">
        <f>Table753523[[#This Row], [Input tokens]]*1000/(989.5*10^12)*(2*10^9*Table753523[[#This Row], [Active Parameters per GPU (BN)]])</f>
      </c>
      <c r="U73" s="27">
        <f>Table753523[[#This Row], [Active Parameters per GPU (BN)]]*10^9*2/4800/1024^3*1000</f>
      </c>
      <c r="V73" s="27">
        <f>1979/2*10^12*Table753523[[#This Row], [No. H200 GPU on single server]]/2/70/10^9</f>
      </c>
      <c r="W73" s="27">
        <f>(Table753523[[#This Row], [Input tokens]]+Table753523[[#This Row], [Output tokens generated]])/Table753523[[#This Row], [Total Latency (ms)]]*1000</f>
      </c>
      <c r="X73" s="28">
        <f>Table753523[[#This Row], [Total throughput]]/Table753523[[#This Row], [Estimated Max throughput tokens/s]]</f>
      </c>
      <c r="Y73" s="26">
        <f>2*Table753523[[#This Row], [Active Parameters per GPU (BN)]]*Table753523[[#This Row], [Input tokens]]*10^9/Table753523[[#This Row], [Prefill Latency (ms)]]/10^12*1000</f>
      </c>
      <c r="Z73" s="26">
        <f>2*Table753523[[#This Row], [Active Parameters per GPU (BN)]]*Table753523[[#This Row], [Output tokens generated]]*10^9/(Table753523[[#This Row], [Total Latency (ms)]]-Table753523[[#This Row], [Prefill Latency (ms)]])/10^12*1000</f>
      </c>
      <c r="AA73" s="29">
        <f>Table753523[[#This Row], [Expected Prefill latency (ms)]]/Table753523[[#This Row], [Prefill Latency (ms)]]</f>
      </c>
      <c r="AB73" s="30">
        <f>Table753523[[#This Row], [Expected TPOT (ms)]]/Table753523[[#This Row], [TPOT (ms)]]</f>
      </c>
      <c r="AC73" s="31">
        <f>Table753523[[#This Row], [Prefill TFLOPS]]/989.5</f>
      </c>
      <c r="AD73" s="32">
        <f>Table753523[[#This Row], [Decode TFLOPS]]/1979</f>
      </c>
      <c r="AE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" customHeight="1" ht="17.25">
      <c r="A74" s="20">
        <v>8</v>
      </c>
      <c r="B74" s="34">
        <v>70</v>
      </c>
      <c r="C74" s="35">
        <f>Table753523[[#This Row], [Active Parameters (BN)]]/8</f>
      </c>
      <c r="D74" s="20">
        <v>64</v>
      </c>
      <c r="E74" s="20">
        <v>1</v>
      </c>
      <c r="F74" s="23">
        <v>4</v>
      </c>
      <c r="G74" s="23">
        <v>3</v>
      </c>
      <c r="H74" s="23">
        <v>192</v>
      </c>
      <c r="I74" s="43">
        <v>3</v>
      </c>
      <c r="J74" s="24">
        <v>192.290817988881</v>
      </c>
      <c r="K74" s="24">
        <v>0.279615722014569</v>
      </c>
      <c r="L74" s="24">
        <v>10.7290104375593</v>
      </c>
      <c r="M74" s="24">
        <v>10.7290104375593</v>
      </c>
      <c r="N74" s="24">
        <v>697.385678441357</v>
      </c>
      <c r="O74" s="23">
        <v>0</v>
      </c>
      <c r="P74" s="23">
        <v>0</v>
      </c>
      <c r="Q74" s="25">
        <f>Table753523[[#This Row], [Total Latency (sec)]]*1000</f>
      </c>
      <c r="R74" s="25">
        <f>Table753523[[#This Row], [Total Latency (ms)]]-Table753523[[#This Row], [Prefill Latency (ms)]]</f>
      </c>
      <c r="S74" s="39">
        <f>Table753523[[#This Row], [Output tokens generated]]*1000/Table753523[[#This Row], [Total Latency (ms)]]/Table753523[[#This Row], [No. H200 GPU on single server]]</f>
      </c>
      <c r="T74" s="39">
        <f>Table753523[[#This Row], [Input tokens]]*1000/(989.5*10^12)*(2*10^9*Table753523[[#This Row], [Active Parameters per GPU (BN)]])</f>
      </c>
      <c r="U74" s="27">
        <f>Table753523[[#This Row], [Active Parameters per GPU (BN)]]*10^9*2/4800/1024^3*1000</f>
      </c>
      <c r="V74" s="27">
        <f>1979/2*10^12*Table753523[[#This Row], [No. H200 GPU on single server]]/2/70/10^9</f>
      </c>
      <c r="W74" s="27">
        <f>(Table753523[[#This Row], [Input tokens]]+Table753523[[#This Row], [Output tokens generated]])/Table753523[[#This Row], [Total Latency (ms)]]*1000</f>
      </c>
      <c r="X74" s="28">
        <f>Table753523[[#This Row], [Total throughput]]/Table753523[[#This Row], [Estimated Max throughput tokens/s]]</f>
      </c>
      <c r="Y74" s="26">
        <f>2*Table753523[[#This Row], [Active Parameters per GPU (BN)]]*Table753523[[#This Row], [Input tokens]]*10^9/Table753523[[#This Row], [Prefill Latency (ms)]]/10^12*1000</f>
      </c>
      <c r="Z74" s="26">
        <f>2*Table753523[[#This Row], [Active Parameters per GPU (BN)]]*Table753523[[#This Row], [Output tokens generated]]*10^9/(Table753523[[#This Row], [Total Latency (ms)]]-Table753523[[#This Row], [Prefill Latency (ms)]])/10^12*1000</f>
      </c>
      <c r="AA74" s="29">
        <f>Table753523[[#This Row], [Expected Prefill latency (ms)]]/Table753523[[#This Row], [Prefill Latency (ms)]]</f>
      </c>
      <c r="AB74" s="30">
        <f>Table753523[[#This Row], [Expected TPOT (ms)]]/Table753523[[#This Row], [TPOT (ms)]]</f>
      </c>
      <c r="AC74" s="31">
        <f>Table753523[[#This Row], [Prefill TFLOPS]]/989.5</f>
      </c>
      <c r="AD74" s="32">
        <f>Table753523[[#This Row], [Decode TFLOPS]]/1979</f>
      </c>
      <c r="AE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" customHeight="1" ht="17.25">
      <c r="A75" s="20">
        <v>8</v>
      </c>
      <c r="B75" s="34">
        <v>70</v>
      </c>
      <c r="C75" s="35">
        <f>Table753523[[#This Row], [Active Parameters (BN)]]/8</f>
      </c>
      <c r="D75" s="20">
        <v>64</v>
      </c>
      <c r="E75" s="20">
        <v>1</v>
      </c>
      <c r="F75" s="23">
        <v>8</v>
      </c>
      <c r="G75" s="23">
        <v>5</v>
      </c>
      <c r="H75" s="23">
        <v>320</v>
      </c>
      <c r="I75" s="43">
        <v>5</v>
      </c>
      <c r="J75" s="24">
        <v>212.314135604538</v>
      </c>
      <c r="K75" s="24">
        <v>0.35427096899366</v>
      </c>
      <c r="L75" s="24">
        <v>14.1134906261243</v>
      </c>
      <c r="M75" s="24">
        <v>14.1134906261243</v>
      </c>
      <c r="N75" s="24">
        <v>917.376890698081</v>
      </c>
      <c r="O75" s="23">
        <v>0</v>
      </c>
      <c r="P75" s="23">
        <v>0</v>
      </c>
      <c r="Q75" s="25">
        <f>Table753523[[#This Row], [Total Latency (sec)]]*1000</f>
      </c>
      <c r="R75" s="25">
        <f>Table753523[[#This Row], [Total Latency (ms)]]-Table753523[[#This Row], [Prefill Latency (ms)]]</f>
      </c>
      <c r="S75" s="39">
        <f>Table753523[[#This Row], [Output tokens generated]]*1000/Table753523[[#This Row], [Total Latency (ms)]]/Table753523[[#This Row], [No. H200 GPU on single server]]</f>
      </c>
      <c r="T75" s="39">
        <f>Table753523[[#This Row], [Input tokens]]*1000/(989.5*10^12)*(2*10^9*Table753523[[#This Row], [Active Parameters per GPU (BN)]])</f>
      </c>
      <c r="U75" s="27">
        <f>Table753523[[#This Row], [Active Parameters per GPU (BN)]]*10^9*2/4800/1024^3*1000</f>
      </c>
      <c r="V75" s="27">
        <f>1979/2*10^12*Table753523[[#This Row], [No. H200 GPU on single server]]/2/70/10^9</f>
      </c>
      <c r="W75" s="27">
        <f>(Table753523[[#This Row], [Input tokens]]+Table753523[[#This Row], [Output tokens generated]])/Table753523[[#This Row], [Total Latency (ms)]]*1000</f>
      </c>
      <c r="X75" s="28">
        <f>Table753523[[#This Row], [Total throughput]]/Table753523[[#This Row], [Estimated Max throughput tokens/s]]</f>
      </c>
      <c r="Y75" s="26">
        <f>2*Table753523[[#This Row], [Active Parameters per GPU (BN)]]*Table753523[[#This Row], [Input tokens]]*10^9/Table753523[[#This Row], [Prefill Latency (ms)]]/10^12*1000</f>
      </c>
      <c r="Z75" s="26">
        <f>2*Table753523[[#This Row], [Active Parameters per GPU (BN)]]*Table753523[[#This Row], [Output tokens generated]]*10^9/(Table753523[[#This Row], [Total Latency (ms)]]-Table753523[[#This Row], [Prefill Latency (ms)]])/10^12*1000</f>
      </c>
      <c r="AA75" s="29">
        <f>Table753523[[#This Row], [Expected Prefill latency (ms)]]/Table753523[[#This Row], [Prefill Latency (ms)]]</f>
      </c>
      <c r="AB75" s="30">
        <f>Table753523[[#This Row], [Expected TPOT (ms)]]/Table753523[[#This Row], [TPOT (ms)]]</f>
      </c>
      <c r="AC75" s="31">
        <f>Table753523[[#This Row], [Prefill TFLOPS]]/989.5</f>
      </c>
      <c r="AD75" s="32">
        <f>Table753523[[#This Row], [Decode TFLOPS]]/1979</f>
      </c>
      <c r="AE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" customHeight="1" ht="17.25">
      <c r="A76" s="20">
        <v>8</v>
      </c>
      <c r="B76" s="34">
        <v>70</v>
      </c>
      <c r="C76" s="35">
        <f>Table753523[[#This Row], [Active Parameters (BN)]]/8</f>
      </c>
      <c r="D76" s="20">
        <v>64</v>
      </c>
      <c r="E76" s="20">
        <v>1</v>
      </c>
      <c r="F76" s="23">
        <v>16</v>
      </c>
      <c r="G76" s="23">
        <v>13</v>
      </c>
      <c r="H76" s="23">
        <v>832</v>
      </c>
      <c r="I76" s="43">
        <v>13</v>
      </c>
      <c r="J76" s="24">
        <v>234.984579003559</v>
      </c>
      <c r="K76" s="24">
        <v>0.379942672967445</v>
      </c>
      <c r="L76" s="24">
        <v>34.2156881154381</v>
      </c>
      <c r="M76" s="24">
        <v>34.2156881154381</v>
      </c>
      <c r="N76" s="24">
        <v>2224.01972750348</v>
      </c>
      <c r="O76" s="23">
        <v>0</v>
      </c>
      <c r="P76" s="23">
        <v>0</v>
      </c>
      <c r="Q76" s="25">
        <f>Table753523[[#This Row], [Total Latency (sec)]]*1000</f>
      </c>
      <c r="R76" s="25">
        <f>Table753523[[#This Row], [Total Latency (ms)]]-Table753523[[#This Row], [Prefill Latency (ms)]]</f>
      </c>
      <c r="S76" s="39">
        <f>Table753523[[#This Row], [Output tokens generated]]*1000/Table753523[[#This Row], [Total Latency (ms)]]/Table753523[[#This Row], [No. H200 GPU on single server]]</f>
      </c>
      <c r="T76" s="39">
        <f>Table753523[[#This Row], [Input tokens]]*1000/(989.5*10^12)*(2*10^9*Table753523[[#This Row], [Active Parameters per GPU (BN)]])</f>
      </c>
      <c r="U76" s="27">
        <f>Table753523[[#This Row], [Active Parameters per GPU (BN)]]*10^9*2/4800/1024^3*1000</f>
      </c>
      <c r="V76" s="27">
        <f>1979/2*10^12*Table753523[[#This Row], [No. H200 GPU on single server]]/2/70/10^9</f>
      </c>
      <c r="W76" s="27">
        <f>(Table753523[[#This Row], [Input tokens]]+Table753523[[#This Row], [Output tokens generated]])/Table753523[[#This Row], [Total Latency (ms)]]*1000</f>
      </c>
      <c r="X76" s="28">
        <f>Table753523[[#This Row], [Total throughput]]/Table753523[[#This Row], [Estimated Max throughput tokens/s]]</f>
      </c>
      <c r="Y76" s="26">
        <f>2*Table753523[[#This Row], [Active Parameters per GPU (BN)]]*Table753523[[#This Row], [Input tokens]]*10^9/Table753523[[#This Row], [Prefill Latency (ms)]]/10^12*1000</f>
      </c>
      <c r="Z76" s="26">
        <f>2*Table753523[[#This Row], [Active Parameters per GPU (BN)]]*Table753523[[#This Row], [Output tokens generated]]*10^9/(Table753523[[#This Row], [Total Latency (ms)]]-Table753523[[#This Row], [Prefill Latency (ms)]])/10^12*1000</f>
      </c>
      <c r="AA76" s="29">
        <f>Table753523[[#This Row], [Expected Prefill latency (ms)]]/Table753523[[#This Row], [Prefill Latency (ms)]]</f>
      </c>
      <c r="AB76" s="30">
        <f>Table753523[[#This Row], [Expected TPOT (ms)]]/Table753523[[#This Row], [TPOT (ms)]]</f>
      </c>
      <c r="AC76" s="31">
        <f>Table753523[[#This Row], [Prefill TFLOPS]]/989.5</f>
      </c>
      <c r="AD76" s="32">
        <f>Table753523[[#This Row], [Decode TFLOPS]]/1979</f>
      </c>
      <c r="AE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" customHeight="1" ht="17.25">
      <c r="A77" s="20">
        <v>8</v>
      </c>
      <c r="B77" s="34">
        <v>70</v>
      </c>
      <c r="C77" s="35">
        <f>Table753523[[#This Row], [Active Parameters (BN)]]/8</f>
      </c>
      <c r="D77" s="20">
        <v>64</v>
      </c>
      <c r="E77" s="20">
        <v>1</v>
      </c>
      <c r="F77" s="23">
        <v>32</v>
      </c>
      <c r="G77" s="23">
        <v>28</v>
      </c>
      <c r="H77" s="23">
        <v>1792</v>
      </c>
      <c r="I77" s="43">
        <v>28</v>
      </c>
      <c r="J77" s="24">
        <v>287.625585859392</v>
      </c>
      <c r="K77" s="24">
        <v>0.380430020974018</v>
      </c>
      <c r="L77" s="24">
        <v>73.6009212109796</v>
      </c>
      <c r="M77" s="24">
        <v>73.6009212109796</v>
      </c>
      <c r="N77" s="24">
        <v>4784.05987871368</v>
      </c>
      <c r="O77" s="23">
        <v>0</v>
      </c>
      <c r="P77" s="23">
        <v>0</v>
      </c>
      <c r="Q77" s="25">
        <f>Table753523[[#This Row], [Total Latency (sec)]]*1000</f>
      </c>
      <c r="R77" s="25">
        <f>Table753523[[#This Row], [Total Latency (ms)]]-Table753523[[#This Row], [Prefill Latency (ms)]]</f>
      </c>
      <c r="S77" s="39">
        <f>Table753523[[#This Row], [Output tokens generated]]*1000/Table753523[[#This Row], [Total Latency (ms)]]/Table753523[[#This Row], [No. H200 GPU on single server]]</f>
      </c>
      <c r="T77" s="39">
        <f>Table753523[[#This Row], [Input tokens]]*1000/(989.5*10^12)*(2*10^9*Table753523[[#This Row], [Active Parameters per GPU (BN)]])</f>
      </c>
      <c r="U77" s="27">
        <f>Table753523[[#This Row], [Active Parameters per GPU (BN)]]*10^9*2/4800/1024^3*1000</f>
      </c>
      <c r="V77" s="27">
        <f>1979/2*10^12*Table753523[[#This Row], [No. H200 GPU on single server]]/2/70/10^9</f>
      </c>
      <c r="W77" s="27">
        <f>(Table753523[[#This Row], [Input tokens]]+Table753523[[#This Row], [Output tokens generated]])/Table753523[[#This Row], [Total Latency (ms)]]*1000</f>
      </c>
      <c r="X77" s="28">
        <f>Table753523[[#This Row], [Total throughput]]/Table753523[[#This Row], [Estimated Max throughput tokens/s]]</f>
      </c>
      <c r="Y77" s="26">
        <f>2*Table753523[[#This Row], [Active Parameters per GPU (BN)]]*Table753523[[#This Row], [Input tokens]]*10^9/Table753523[[#This Row], [Prefill Latency (ms)]]/10^12*1000</f>
      </c>
      <c r="Z77" s="26">
        <f>2*Table753523[[#This Row], [Active Parameters per GPU (BN)]]*Table753523[[#This Row], [Output tokens generated]]*10^9/(Table753523[[#This Row], [Total Latency (ms)]]-Table753523[[#This Row], [Prefill Latency (ms)]])/10^12*1000</f>
      </c>
      <c r="AA77" s="29">
        <f>Table753523[[#This Row], [Expected Prefill latency (ms)]]/Table753523[[#This Row], [Prefill Latency (ms)]]</f>
      </c>
      <c r="AB77" s="30">
        <f>Table753523[[#This Row], [Expected TPOT (ms)]]/Table753523[[#This Row], [TPOT (ms)]]</f>
      </c>
      <c r="AC77" s="31">
        <f>Table753523[[#This Row], [Prefill TFLOPS]]/989.5</f>
      </c>
      <c r="AD77" s="32">
        <f>Table753523[[#This Row], [Decode TFLOPS]]/1979</f>
      </c>
      <c r="AE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" customHeight="1" ht="17.25">
      <c r="A78" s="20">
        <v>8</v>
      </c>
      <c r="B78" s="34">
        <v>70</v>
      </c>
      <c r="C78" s="35">
        <f>Table753523[[#This Row], [Active Parameters (BN)]]/8</f>
      </c>
      <c r="D78" s="20">
        <v>64</v>
      </c>
      <c r="E78" s="20">
        <v>1</v>
      </c>
      <c r="F78" s="23">
        <v>64</v>
      </c>
      <c r="G78" s="23">
        <v>58</v>
      </c>
      <c r="H78" s="23">
        <v>3712</v>
      </c>
      <c r="I78" s="43">
        <v>58</v>
      </c>
      <c r="J78" s="24">
        <v>392.019346757824</v>
      </c>
      <c r="K78" s="24">
        <v>0.404826205980498</v>
      </c>
      <c r="L78" s="24">
        <v>143.271357296454</v>
      </c>
      <c r="M78" s="24">
        <v>143.271357296454</v>
      </c>
      <c r="N78" s="24">
        <v>9312.63822426953</v>
      </c>
      <c r="O78" s="23">
        <v>0</v>
      </c>
      <c r="P78" s="23">
        <v>0</v>
      </c>
      <c r="Q78" s="25">
        <f>Table753523[[#This Row], [Total Latency (sec)]]*1000</f>
      </c>
      <c r="R78" s="25">
        <f>Table753523[[#This Row], [Total Latency (ms)]]-Table753523[[#This Row], [Prefill Latency (ms)]]</f>
      </c>
      <c r="S78" s="39">
        <f>Table753523[[#This Row], [Output tokens generated]]*1000/Table753523[[#This Row], [Total Latency (ms)]]/Table753523[[#This Row], [No. H200 GPU on single server]]</f>
      </c>
      <c r="T78" s="39">
        <f>Table753523[[#This Row], [Input tokens]]*1000/(989.5*10^12)*(2*10^9*Table753523[[#This Row], [Active Parameters per GPU (BN)]])</f>
      </c>
      <c r="U78" s="27">
        <f>Table753523[[#This Row], [Active Parameters per GPU (BN)]]*10^9*2/4800/1024^3*1000</f>
      </c>
      <c r="V78" s="27">
        <f>1979/2*10^12*Table753523[[#This Row], [No. H200 GPU on single server]]/2/70/10^9</f>
      </c>
      <c r="W78" s="27">
        <f>(Table753523[[#This Row], [Input tokens]]+Table753523[[#This Row], [Output tokens generated]])/Table753523[[#This Row], [Total Latency (ms)]]*1000</f>
      </c>
      <c r="X78" s="28">
        <f>Table753523[[#This Row], [Total throughput]]/Table753523[[#This Row], [Estimated Max throughput tokens/s]]</f>
      </c>
      <c r="Y78" s="26">
        <f>2*Table753523[[#This Row], [Active Parameters per GPU (BN)]]*Table753523[[#This Row], [Input tokens]]*10^9/Table753523[[#This Row], [Prefill Latency (ms)]]/10^12*1000</f>
      </c>
      <c r="Z78" s="26">
        <f>2*Table753523[[#This Row], [Active Parameters per GPU (BN)]]*Table753523[[#This Row], [Output tokens generated]]*10^9/(Table753523[[#This Row], [Total Latency (ms)]]-Table753523[[#This Row], [Prefill Latency (ms)]])/10^12*1000</f>
      </c>
      <c r="AA78" s="29">
        <f>Table753523[[#This Row], [Expected Prefill latency (ms)]]/Table753523[[#This Row], [Prefill Latency (ms)]]</f>
      </c>
      <c r="AB78" s="30">
        <f>Table753523[[#This Row], [Expected TPOT (ms)]]/Table753523[[#This Row], [TPOT (ms)]]</f>
      </c>
      <c r="AC78" s="31">
        <f>Table753523[[#This Row], [Prefill TFLOPS]]/989.5</f>
      </c>
      <c r="AD78" s="32">
        <f>Table753523[[#This Row], [Decode TFLOPS]]/1979</f>
      </c>
      <c r="AE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" customHeight="1" ht="17.25">
      <c r="A79" s="20">
        <v>8</v>
      </c>
      <c r="B79" s="34">
        <v>70</v>
      </c>
      <c r="C79" s="35">
        <f>Table753523[[#This Row], [Active Parameters (BN)]]/8</f>
      </c>
      <c r="D79" s="20">
        <v>64</v>
      </c>
      <c r="E79" s="20">
        <v>1</v>
      </c>
      <c r="F79" s="23">
        <v>128</v>
      </c>
      <c r="G79" s="23">
        <v>119</v>
      </c>
      <c r="H79" s="23">
        <v>7616</v>
      </c>
      <c r="I79" s="43">
        <v>119</v>
      </c>
      <c r="J79" s="24">
        <v>726.034266183529</v>
      </c>
      <c r="K79" s="24">
        <v>0.751183377986308</v>
      </c>
      <c r="L79" s="24">
        <v>158.416710868926</v>
      </c>
      <c r="M79" s="24">
        <v>158.416710868926</v>
      </c>
      <c r="N79" s="24">
        <v>10297.0862064802</v>
      </c>
      <c r="O79" s="23">
        <v>0</v>
      </c>
      <c r="P79" s="23">
        <v>0</v>
      </c>
      <c r="Q79" s="25">
        <f>Table753523[[#This Row], [Total Latency (sec)]]*1000</f>
      </c>
      <c r="R79" s="25">
        <f>Table753523[[#This Row], [Total Latency (ms)]]-Table753523[[#This Row], [Prefill Latency (ms)]]</f>
      </c>
      <c r="S79" s="39">
        <f>Table753523[[#This Row], [Output tokens generated]]*1000/Table753523[[#This Row], [Total Latency (ms)]]/Table753523[[#This Row], [No. H200 GPU on single server]]</f>
      </c>
      <c r="T79" s="39">
        <f>Table753523[[#This Row], [Input tokens]]*1000/(989.5*10^12)*(2*10^9*Table753523[[#This Row], [Active Parameters per GPU (BN)]])</f>
      </c>
      <c r="U79" s="27">
        <f>Table753523[[#This Row], [Active Parameters per GPU (BN)]]*10^9*2/4800/1024^3*1000</f>
      </c>
      <c r="V79" s="27">
        <f>1979/2*10^12*Table753523[[#This Row], [No. H200 GPU on single server]]/2/70/10^9</f>
      </c>
      <c r="W79" s="27">
        <f>(Table753523[[#This Row], [Input tokens]]+Table753523[[#This Row], [Output tokens generated]])/Table753523[[#This Row], [Total Latency (ms)]]*1000</f>
      </c>
      <c r="X79" s="28">
        <f>Table753523[[#This Row], [Total throughput]]/Table753523[[#This Row], [Estimated Max throughput tokens/s]]</f>
      </c>
      <c r="Y79" s="26">
        <f>2*Table753523[[#This Row], [Active Parameters per GPU (BN)]]*Table753523[[#This Row], [Input tokens]]*10^9/Table753523[[#This Row], [Prefill Latency (ms)]]/10^12*1000</f>
      </c>
      <c r="Z79" s="26">
        <f>2*Table753523[[#This Row], [Active Parameters per GPU (BN)]]*Table753523[[#This Row], [Output tokens generated]]*10^9/(Table753523[[#This Row], [Total Latency (ms)]]-Table753523[[#This Row], [Prefill Latency (ms)]])/10^12*1000</f>
      </c>
      <c r="AA79" s="29">
        <f>Table753523[[#This Row], [Expected Prefill latency (ms)]]/Table753523[[#This Row], [Prefill Latency (ms)]]</f>
      </c>
      <c r="AB79" s="30">
        <f>Table753523[[#This Row], [Expected TPOT (ms)]]/Table753523[[#This Row], [TPOT (ms)]]</f>
      </c>
      <c r="AC79" s="31">
        <f>Table753523[[#This Row], [Prefill TFLOPS]]/989.5</f>
      </c>
      <c r="AD79" s="32">
        <f>Table753523[[#This Row], [Decode TFLOPS]]/1979</f>
      </c>
      <c r="AE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" customHeight="1" ht="17.25">
      <c r="A80" s="20">
        <v>8</v>
      </c>
      <c r="B80" s="34">
        <v>70</v>
      </c>
      <c r="C80" s="35">
        <f>Table753523[[#This Row], [Active Parameters (BN)]]/8</f>
      </c>
      <c r="D80" s="20">
        <v>64</v>
      </c>
      <c r="E80" s="20">
        <v>1</v>
      </c>
      <c r="F80" s="23">
        <v>256</v>
      </c>
      <c r="G80" s="23">
        <v>243</v>
      </c>
      <c r="H80" s="23">
        <v>15552</v>
      </c>
      <c r="I80" s="43">
        <v>243</v>
      </c>
      <c r="J80" s="24">
        <v>1168.28343264209</v>
      </c>
      <c r="K80" s="24">
        <v>1.22075077495538</v>
      </c>
      <c r="L80" s="24">
        <v>199.057829808777</v>
      </c>
      <c r="M80" s="24">
        <v>199.057829808777</v>
      </c>
      <c r="N80" s="24">
        <v>12938.7589375705</v>
      </c>
      <c r="O80" s="23">
        <v>0</v>
      </c>
      <c r="P80" s="23">
        <v>0</v>
      </c>
      <c r="Q80" s="25">
        <f>Table753523[[#This Row], [Total Latency (sec)]]*1000</f>
      </c>
      <c r="R80" s="25">
        <f>Table753523[[#This Row], [Total Latency (ms)]]-Table753523[[#This Row], [Prefill Latency (ms)]]</f>
      </c>
      <c r="S80" s="39">
        <f>Table753523[[#This Row], [Output tokens generated]]*1000/Table753523[[#This Row], [Total Latency (ms)]]/Table753523[[#This Row], [No. H200 GPU on single server]]</f>
      </c>
      <c r="T80" s="39">
        <f>Table753523[[#This Row], [Input tokens]]*1000/(989.5*10^12)*(2*10^9*Table753523[[#This Row], [Active Parameters per GPU (BN)]])</f>
      </c>
      <c r="U80" s="27">
        <f>Table753523[[#This Row], [Active Parameters per GPU (BN)]]*10^9*2/4800/1024^3*1000</f>
      </c>
      <c r="V80" s="27">
        <f>1979/2*10^12*Table753523[[#This Row], [No. H200 GPU on single server]]/2/70/10^9</f>
      </c>
      <c r="W80" s="27">
        <f>(Table753523[[#This Row], [Input tokens]]+Table753523[[#This Row], [Output tokens generated]])/Table753523[[#This Row], [Total Latency (ms)]]*1000</f>
      </c>
      <c r="X80" s="28">
        <f>Table753523[[#This Row], [Total throughput]]/Table753523[[#This Row], [Estimated Max throughput tokens/s]]</f>
      </c>
      <c r="Y80" s="26">
        <f>2*Table753523[[#This Row], [Active Parameters per GPU (BN)]]*Table753523[[#This Row], [Input tokens]]*10^9/Table753523[[#This Row], [Prefill Latency (ms)]]/10^12*1000</f>
      </c>
      <c r="Z80" s="26">
        <f>2*Table753523[[#This Row], [Active Parameters per GPU (BN)]]*Table753523[[#This Row], [Output tokens generated]]*10^9/(Table753523[[#This Row], [Total Latency (ms)]]-Table753523[[#This Row], [Prefill Latency (ms)]])/10^12*1000</f>
      </c>
      <c r="AA80" s="29">
        <f>Table753523[[#This Row], [Expected Prefill latency (ms)]]/Table753523[[#This Row], [Prefill Latency (ms)]]</f>
      </c>
      <c r="AB80" s="30">
        <f>Table753523[[#This Row], [Expected TPOT (ms)]]/Table753523[[#This Row], [TPOT (ms)]]</f>
      </c>
      <c r="AC80" s="31">
        <f>Table753523[[#This Row], [Prefill TFLOPS]]/989.5</f>
      </c>
      <c r="AD80" s="32">
        <f>Table753523[[#This Row], [Decode TFLOPS]]/1979</f>
      </c>
      <c r="AE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" customHeight="1" ht="17.25">
      <c r="A81" s="20">
        <v>8</v>
      </c>
      <c r="B81" s="34">
        <v>70</v>
      </c>
      <c r="C81" s="35">
        <f>Table753523[[#This Row], [Active Parameters (BN)]]/8</f>
      </c>
      <c r="D81" s="20">
        <v>64</v>
      </c>
      <c r="E81" s="20">
        <v>1</v>
      </c>
      <c r="F81" s="23">
        <v>512</v>
      </c>
      <c r="G81" s="23">
        <v>475</v>
      </c>
      <c r="H81" s="23">
        <v>30400</v>
      </c>
      <c r="I81" s="43">
        <v>475</v>
      </c>
      <c r="J81" s="24">
        <v>1941.97683146285</v>
      </c>
      <c r="K81" s="24">
        <v>2.12444535997929</v>
      </c>
      <c r="L81" s="24">
        <v>223.587769753057</v>
      </c>
      <c r="M81" s="24">
        <v>223.587769753057</v>
      </c>
      <c r="N81" s="24">
        <v>14533.2050339487</v>
      </c>
      <c r="O81" s="23">
        <v>0</v>
      </c>
      <c r="P81" s="23">
        <v>0</v>
      </c>
      <c r="Q81" s="25">
        <f>Table753523[[#This Row], [Total Latency (sec)]]*1000</f>
      </c>
      <c r="R81" s="25">
        <f>Table753523[[#This Row], [Total Latency (ms)]]-Table753523[[#This Row], [Prefill Latency (ms)]]</f>
      </c>
      <c r="S81" s="39">
        <f>Table753523[[#This Row], [Output tokens generated]]*1000/Table753523[[#This Row], [Total Latency (ms)]]/Table753523[[#This Row], [No. H200 GPU on single server]]</f>
      </c>
      <c r="T81" s="39">
        <f>Table753523[[#This Row], [Input tokens]]*1000/(989.5*10^12)*(2*10^9*Table753523[[#This Row], [Active Parameters per GPU (BN)]])</f>
      </c>
      <c r="U81" s="27">
        <f>Table753523[[#This Row], [Active Parameters per GPU (BN)]]*10^9*2/4800/1024^3*1000</f>
      </c>
      <c r="V81" s="27">
        <f>1979/2*10^12*Table753523[[#This Row], [No. H200 GPU on single server]]/2/70/10^9</f>
      </c>
      <c r="W81" s="27">
        <f>(Table753523[[#This Row], [Input tokens]]+Table753523[[#This Row], [Output tokens generated]])/Table753523[[#This Row], [Total Latency (ms)]]*1000</f>
      </c>
      <c r="X81" s="28">
        <f>Table753523[[#This Row], [Total throughput]]/Table753523[[#This Row], [Estimated Max throughput tokens/s]]</f>
      </c>
      <c r="Y81" s="26">
        <f>2*Table753523[[#This Row], [Active Parameters per GPU (BN)]]*Table753523[[#This Row], [Input tokens]]*10^9/Table753523[[#This Row], [Prefill Latency (ms)]]/10^12*1000</f>
      </c>
      <c r="Z81" s="26">
        <f>2*Table753523[[#This Row], [Active Parameters per GPU (BN)]]*Table753523[[#This Row], [Output tokens generated]]*10^9/(Table753523[[#This Row], [Total Latency (ms)]]-Table753523[[#This Row], [Prefill Latency (ms)]])/10^12*1000</f>
      </c>
      <c r="AA81" s="29">
        <f>Table753523[[#This Row], [Expected Prefill latency (ms)]]/Table753523[[#This Row], [Prefill Latency (ms)]]</f>
      </c>
      <c r="AB81" s="30">
        <f>Table753523[[#This Row], [Expected TPOT (ms)]]/Table753523[[#This Row], [TPOT (ms)]]</f>
      </c>
      <c r="AC81" s="31">
        <f>Table753523[[#This Row], [Prefill TFLOPS]]/989.5</f>
      </c>
      <c r="AD81" s="32">
        <f>Table753523[[#This Row], [Decode TFLOPS]]/1979</f>
      </c>
      <c r="AE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" customHeight="1" ht="17.25">
      <c r="A82" s="20">
        <v>8</v>
      </c>
      <c r="B82" s="34">
        <v>70</v>
      </c>
      <c r="C82" s="35">
        <f>Table753523[[#This Row], [Active Parameters (BN)]]/8</f>
      </c>
      <c r="D82" s="20">
        <v>64</v>
      </c>
      <c r="E82" s="20">
        <v>1</v>
      </c>
      <c r="F82" s="23">
        <v>1024</v>
      </c>
      <c r="G82" s="23">
        <v>947</v>
      </c>
      <c r="H82" s="23">
        <v>60608</v>
      </c>
      <c r="I82" s="43">
        <v>947</v>
      </c>
      <c r="J82" s="24">
        <v>3698.709737</v>
      </c>
      <c r="K82" s="24">
        <v>4.451028915</v>
      </c>
      <c r="L82" s="24">
        <v>212.7597951</v>
      </c>
      <c r="M82" s="24">
        <v>212.7597951</v>
      </c>
      <c r="N82" s="24">
        <v>13829.38668</v>
      </c>
      <c r="O82" s="23">
        <v>0</v>
      </c>
      <c r="P82" s="23">
        <v>0</v>
      </c>
      <c r="Q82" s="25">
        <f>Table753523[[#This Row], [Total Latency (sec)]]*1000</f>
      </c>
      <c r="R82" s="25">
        <f>Table753523[[#This Row], [Total Latency (ms)]]-Table753523[[#This Row], [Prefill Latency (ms)]]</f>
      </c>
      <c r="S82" s="39">
        <f>Table753523[[#This Row], [Output tokens generated]]*1000/Table753523[[#This Row], [Total Latency (ms)]]/Table753523[[#This Row], [No. H200 GPU on single server]]</f>
      </c>
      <c r="T82" s="39">
        <f>Table753523[[#This Row], [Input tokens]]*1000/(989.5*10^12)*(2*10^9*Table753523[[#This Row], [Active Parameters per GPU (BN)]])</f>
      </c>
      <c r="U82" s="27">
        <f>Table753523[[#This Row], [Active Parameters per GPU (BN)]]*10^9*2/4800/1024^3*1000</f>
      </c>
      <c r="V82" s="27">
        <f>1979/2*10^12*Table753523[[#This Row], [No. H200 GPU on single server]]/2/70/10^9</f>
      </c>
      <c r="W82" s="27">
        <f>(Table753523[[#This Row], [Input tokens]]+Table753523[[#This Row], [Output tokens generated]])/Table753523[[#This Row], [Total Latency (ms)]]*1000</f>
      </c>
      <c r="X82" s="28">
        <f>Table753523[[#This Row], [Total throughput]]/Table753523[[#This Row], [Estimated Max throughput tokens/s]]</f>
      </c>
      <c r="Y82" s="26">
        <f>2*Table753523[[#This Row], [Active Parameters per GPU (BN)]]*Table753523[[#This Row], [Input tokens]]*10^9/Table753523[[#This Row], [Prefill Latency (ms)]]/10^12*1000</f>
      </c>
      <c r="Z82" s="26">
        <f>2*Table753523[[#This Row], [Active Parameters per GPU (BN)]]*Table753523[[#This Row], [Output tokens generated]]*10^9/(Table753523[[#This Row], [Total Latency (ms)]]-Table753523[[#This Row], [Prefill Latency (ms)]])/10^12*1000</f>
      </c>
      <c r="AA82" s="29">
        <f>Table753523[[#This Row], [Expected Prefill latency (ms)]]/Table753523[[#This Row], [Prefill Latency (ms)]]</f>
      </c>
      <c r="AB82" s="30">
        <f>Table753523[[#This Row], [Expected TPOT (ms)]]/Table753523[[#This Row], [TPOT (ms)]]</f>
      </c>
      <c r="AC82" s="31">
        <f>Table753523[[#This Row], [Prefill TFLOPS]]/989.5</f>
      </c>
      <c r="AD82" s="32">
        <f>Table753523[[#This Row], [Decode TFLOPS]]/1979</f>
      </c>
      <c r="AE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" customHeight="1" ht="17.25">
      <c r="A83" s="20">
        <v>8</v>
      </c>
      <c r="B83" s="34">
        <v>70</v>
      </c>
      <c r="C83" s="35">
        <f>Table753523[[#This Row], [Active Parameters (BN)]]/8</f>
      </c>
      <c r="D83" s="20">
        <v>64</v>
      </c>
      <c r="E83" s="20">
        <v>1</v>
      </c>
      <c r="F83" s="36">
        <v>2048</v>
      </c>
      <c r="G83" s="36">
        <v>1911</v>
      </c>
      <c r="H83" s="36">
        <v>122304</v>
      </c>
      <c r="I83" s="43">
        <v>1911</v>
      </c>
      <c r="J83" s="37">
        <v>6181.601338</v>
      </c>
      <c r="K83" s="37">
        <v>8.388894113</v>
      </c>
      <c r="L83" s="37">
        <v>227.8011826</v>
      </c>
      <c r="M83" s="37">
        <v>227.8011826</v>
      </c>
      <c r="N83" s="37">
        <v>14807.07687</v>
      </c>
      <c r="O83" s="36">
        <v>0</v>
      </c>
      <c r="P83" s="36">
        <v>0</v>
      </c>
      <c r="Q83" s="38">
        <f>Table753523[[#This Row], [Total Latency (sec)]]*1000</f>
      </c>
      <c r="R83" s="38">
        <f>Table753523[[#This Row], [Total Latency (ms)]]-Table753523[[#This Row], [Prefill Latency (ms)]]</f>
      </c>
      <c r="S83" s="39">
        <f>Table753523[[#This Row], [Output tokens generated]]*1000/Table753523[[#This Row], [Total Latency (ms)]]/Table753523[[#This Row], [No. H200 GPU on single server]]</f>
      </c>
      <c r="T83" s="39">
        <f>Table753523[[#This Row], [Input tokens]]*1000/(989.5*10^12)*(2*10^9*Table753523[[#This Row], [Active Parameters per GPU (BN)]])</f>
      </c>
      <c r="U83" s="39">
        <f>Table753523[[#This Row], [Active Parameters per GPU (BN)]]*10^9*2/4800/1024^3*1000</f>
      </c>
      <c r="V83" s="39">
        <f>1979/2*10^12*Table753523[[#This Row], [No. H200 GPU on single server]]/2/70/10^9</f>
      </c>
      <c r="W83" s="27">
        <f>(Table753523[[#This Row], [Input tokens]]+Table753523[[#This Row], [Output tokens generated]])/Table753523[[#This Row], [Total Latency (ms)]]*1000</f>
      </c>
      <c r="X83" s="28">
        <f>Table753523[[#This Row], [Total throughput]]/Table753523[[#This Row], [Estimated Max throughput tokens/s]]</f>
      </c>
      <c r="Y83" s="26">
        <f>2*Table753523[[#This Row], [Active Parameters per GPU (BN)]]*Table753523[[#This Row], [Input tokens]]*10^9/Table753523[[#This Row], [Prefill Latency (ms)]]/10^12*1000</f>
      </c>
      <c r="Z83" s="26">
        <f>2*Table753523[[#This Row], [Active Parameters per GPU (BN)]]*Table753523[[#This Row], [Output tokens generated]]*10^9/(Table753523[[#This Row], [Total Latency (ms)]]-Table753523[[#This Row], [Prefill Latency (ms)]])/10^12*1000</f>
      </c>
      <c r="AA83" s="29">
        <f>Table753523[[#This Row], [Expected Prefill latency (ms)]]/Table753523[[#This Row], [Prefill Latency (ms)]]</f>
      </c>
      <c r="AB83" s="41">
        <f>Table753523[[#This Row], [Expected TPOT (ms)]]/Table753523[[#This Row], [TPOT (ms)]]</f>
      </c>
      <c r="AC83" s="31">
        <f>Table753523[[#This Row], [Prefill TFLOPS]]/989.5</f>
      </c>
      <c r="AD83" s="32">
        <f>Table753523[[#This Row], [Decode TFLOPS]]/1979</f>
      </c>
      <c r="AE83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" customHeight="1" ht="17.25">
      <c r="A84" s="20">
        <v>8</v>
      </c>
      <c r="B84" s="34">
        <v>70</v>
      </c>
      <c r="C84" s="35">
        <f>Table753523[[#This Row], [Active Parameters (BN)]]/8</f>
      </c>
      <c r="D84" s="20">
        <v>64</v>
      </c>
      <c r="E84" s="20">
        <v>1</v>
      </c>
      <c r="F84" s="23">
        <v>4096</v>
      </c>
      <c r="G84" s="23">
        <v>3845</v>
      </c>
      <c r="H84" s="23">
        <v>246080</v>
      </c>
      <c r="I84" s="36">
        <v>3845</v>
      </c>
      <c r="J84" s="24">
        <v>10864.8274</v>
      </c>
      <c r="K84" s="24">
        <v>16.25971926</v>
      </c>
      <c r="L84" s="24">
        <v>236.4739475</v>
      </c>
      <c r="M84" s="24">
        <v>236.4739475</v>
      </c>
      <c r="N84" s="24">
        <v>15370.80659</v>
      </c>
      <c r="O84" s="23">
        <v>0</v>
      </c>
      <c r="P84" s="23">
        <v>0</v>
      </c>
      <c r="Q84" s="25">
        <f>Table753523[[#This Row], [Total Latency (sec)]]*1000</f>
      </c>
      <c r="R84" s="25">
        <f>Table753523[[#This Row], [Total Latency (ms)]]-Table753523[[#This Row], [Prefill Latency (ms)]]</f>
      </c>
      <c r="S84" s="27">
        <f>Table753523[[#This Row], [Output tokens generated]]*1000/Table753523[[#This Row], [Total Latency (ms)]]/Table753523[[#This Row], [No. H200 GPU on single server]]</f>
      </c>
      <c r="T84" s="27">
        <f>Table753523[[#This Row], [Input tokens]]*1000/(989.5*10^12)*(2*10^9*Table753523[[#This Row], [Active Parameters per GPU (BN)]])</f>
      </c>
      <c r="U84" s="27">
        <f>Table753523[[#This Row], [Active Parameters per GPU (BN)]]*10^9*2/4800/1024^3*1000</f>
      </c>
      <c r="V84" s="27">
        <f>1979/2*10^12*Table753523[[#This Row], [No. H200 GPU on single server]]/2/70/10^9</f>
      </c>
      <c r="W84" s="27">
        <f>(Table753523[[#This Row], [Input tokens]]+Table753523[[#This Row], [Output tokens generated]])/Table753523[[#This Row], [Total Latency (ms)]]*1000</f>
      </c>
      <c r="X84" s="42">
        <f>Table753523[[#This Row], [Total throughput]]/Table753523[[#This Row], [Estimated Max throughput tokens/s]]</f>
      </c>
      <c r="Y84" s="26">
        <f>2*Table753523[[#This Row], [Active Parameters per GPU (BN)]]*Table753523[[#This Row], [Input tokens]]*10^9/Table753523[[#This Row], [Prefill Latency (ms)]]/10^12*1000</f>
      </c>
      <c r="Z84" s="26">
        <f>2*Table753523[[#This Row], [Active Parameters per GPU (BN)]]*Table753523[[#This Row], [Output tokens generated]]*10^9/(Table753523[[#This Row], [Total Latency (ms)]]-Table753523[[#This Row], [Prefill Latency (ms)]])/10^12*1000</f>
      </c>
      <c r="AA84" s="32">
        <f>Table753523[[#This Row], [Expected Prefill latency (ms)]]/Table753523[[#This Row], [Prefill Latency (ms)]]</f>
      </c>
      <c r="AB84" s="30">
        <f>Table753523[[#This Row], [Expected TPOT (ms)]]/Table753523[[#This Row], [TPOT (ms)]]</f>
      </c>
      <c r="AC84" s="31">
        <f>Table753523[[#This Row], [Prefill TFLOPS]]/989.5</f>
      </c>
      <c r="AD84" s="32">
        <f>Table753523[[#This Row], [Decode TFLOPS]]/1979</f>
      </c>
      <c r="AE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" customHeight="1" ht="17.25">
      <c r="A85" s="20">
        <v>8</v>
      </c>
      <c r="B85" s="34">
        <v>70</v>
      </c>
      <c r="C85" s="35">
        <f>Table753523[[#This Row], [Active Parameters (BN)]]/8</f>
      </c>
      <c r="D85" s="20">
        <v>64</v>
      </c>
      <c r="E85" s="20">
        <v>1</v>
      </c>
      <c r="F85" s="23">
        <v>8192</v>
      </c>
      <c r="G85" s="23">
        <v>7694</v>
      </c>
      <c r="H85" s="23">
        <v>492416</v>
      </c>
      <c r="I85" s="36">
        <v>7694</v>
      </c>
      <c r="J85" s="24">
        <v>20580.48895</v>
      </c>
      <c r="K85" s="24">
        <v>32.46270964</v>
      </c>
      <c r="L85" s="24">
        <v>237.0104063</v>
      </c>
      <c r="M85" s="24">
        <v>237.0104063</v>
      </c>
      <c r="N85" s="24">
        <v>15405.67641</v>
      </c>
      <c r="O85" s="23">
        <v>0</v>
      </c>
      <c r="P85" s="23">
        <v>0</v>
      </c>
      <c r="Q85" s="25">
        <f>Table753523[[#This Row], [Total Latency (sec)]]*1000</f>
      </c>
      <c r="R85" s="25">
        <f>Table753523[[#This Row], [Total Latency (ms)]]-Table753523[[#This Row], [Prefill Latency (ms)]]</f>
      </c>
      <c r="S85" s="27">
        <f>Table753523[[#This Row], [Output tokens generated]]*1000/Table753523[[#This Row], [Total Latency (ms)]]/Table753523[[#This Row], [No. H200 GPU on single server]]</f>
      </c>
      <c r="T85" s="27">
        <f>Table753523[[#This Row], [Input tokens]]*1000/(989.5*10^12)*(2*10^9*Table753523[[#This Row], [Active Parameters per GPU (BN)]])</f>
      </c>
      <c r="U85" s="27">
        <f>Table753523[[#This Row], [Active Parameters per GPU (BN)]]*10^9*2/4800/1024^3*1000</f>
      </c>
      <c r="V85" s="27">
        <f>1979/2*10^12*Table753523[[#This Row], [No. H200 GPU on single server]]/2/70/10^9</f>
      </c>
      <c r="W85" s="27">
        <f>(Table753523[[#This Row], [Input tokens]]+Table753523[[#This Row], [Output tokens generated]])/Table753523[[#This Row], [Total Latency (ms)]]*1000</f>
      </c>
      <c r="X85" s="42">
        <f>Table753523[[#This Row], [Total throughput]]/Table753523[[#This Row], [Estimated Max throughput tokens/s]]</f>
      </c>
      <c r="Y85" s="26">
        <f>2*Table753523[[#This Row], [Active Parameters per GPU (BN)]]*Table753523[[#This Row], [Input tokens]]*10^9/Table753523[[#This Row], [Prefill Latency (ms)]]/10^12*1000</f>
      </c>
      <c r="Z85" s="26">
        <f>2*Table753523[[#This Row], [Active Parameters per GPU (BN)]]*Table753523[[#This Row], [Output tokens generated]]*10^9/(Table753523[[#This Row], [Total Latency (ms)]]-Table753523[[#This Row], [Prefill Latency (ms)]])/10^12*1000</f>
      </c>
      <c r="AA85" s="32">
        <f>Table753523[[#This Row], [Expected Prefill latency (ms)]]/Table753523[[#This Row], [Prefill Latency (ms)]]</f>
      </c>
      <c r="AB85" s="30">
        <f>Table753523[[#This Row], [Expected TPOT (ms)]]/Table753523[[#This Row], [TPOT (ms)]]</f>
      </c>
      <c r="AC85" s="31">
        <f>Table753523[[#This Row], [Prefill TFLOPS]]/989.5</f>
      </c>
      <c r="AD85" s="32">
        <f>Table753523[[#This Row], [Decode TFLOPS]]/1979</f>
      </c>
      <c r="AE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" customHeight="1" ht="17.25">
      <c r="A86" s="20">
        <v>8</v>
      </c>
      <c r="B86" s="34">
        <v>70</v>
      </c>
      <c r="C86" s="35">
        <f>Table753523[[#This Row], [Active Parameters (BN)]]/8</f>
      </c>
      <c r="D86" s="20">
        <v>64</v>
      </c>
      <c r="E86" s="20">
        <v>1</v>
      </c>
      <c r="F86" s="23">
        <v>1</v>
      </c>
      <c r="G86" s="23">
        <v>1</v>
      </c>
      <c r="H86" s="23">
        <v>64</v>
      </c>
      <c r="I86" s="36">
        <v>1</v>
      </c>
      <c r="J86" s="24">
        <v>275.931359035894</v>
      </c>
      <c r="K86" s="24">
        <v>0.276490741001908</v>
      </c>
      <c r="L86" s="24">
        <v>3.61675764033306</v>
      </c>
      <c r="M86" s="24">
        <v>3.61675764033306</v>
      </c>
      <c r="N86" s="24">
        <v>235.089246621649</v>
      </c>
      <c r="O86" s="23">
        <v>0</v>
      </c>
      <c r="P86" s="23">
        <v>0</v>
      </c>
      <c r="Q86" s="25">
        <f>Table753523[[#This Row], [Total Latency (sec)]]*1000</f>
      </c>
      <c r="R86" s="25">
        <f>Table753523[[#This Row], [Total Latency (ms)]]-Table753523[[#This Row], [Prefill Latency (ms)]]</f>
      </c>
      <c r="S86" s="39">
        <f>Table753523[[#This Row], [Output tokens generated]]*1000/Table753523[[#This Row], [Total Latency (ms)]]/Table753523[[#This Row], [No. H200 GPU on single server]]</f>
      </c>
      <c r="T86" s="39">
        <f>Table753523[[#This Row], [Input tokens]]*1000/(989.5*10^12)*(2*10^9*Table753523[[#This Row], [Active Parameters per GPU (BN)]])</f>
      </c>
      <c r="U86" s="27">
        <f>Table753523[[#This Row], [Active Parameters per GPU (BN)]]*10^9*2/4800/1024^3*1000</f>
      </c>
      <c r="V86" s="27">
        <f>1979/2*10^12*Table753523[[#This Row], [No. H200 GPU on single server]]/2/70/10^9</f>
      </c>
      <c r="W86" s="27">
        <f>(Table753523[[#This Row], [Input tokens]]+Table753523[[#This Row], [Output tokens generated]])/Table753523[[#This Row], [Total Latency (ms)]]*1000</f>
      </c>
      <c r="X86" s="28">
        <f>Table753523[[#This Row], [Total throughput]]/Table753523[[#This Row], [Estimated Max throughput tokens/s]]</f>
      </c>
      <c r="Y86" s="26">
        <f>2*Table753523[[#This Row], [Active Parameters per GPU (BN)]]*Table753523[[#This Row], [Input tokens]]*10^9/Table753523[[#This Row], [Prefill Latency (ms)]]/10^12*1000</f>
      </c>
      <c r="Z86" s="26">
        <f>2*Table753523[[#This Row], [Active Parameters per GPU (BN)]]*Table753523[[#This Row], [Output tokens generated]]*10^9/(Table753523[[#This Row], [Total Latency (ms)]]-Table753523[[#This Row], [Prefill Latency (ms)]])/10^12*1000</f>
      </c>
      <c r="AA86" s="29">
        <f>Table753523[[#This Row], [Expected Prefill latency (ms)]]/Table753523[[#This Row], [Prefill Latency (ms)]]</f>
      </c>
      <c r="AB86" s="30">
        <f>Table753523[[#This Row], [Expected TPOT (ms)]]/Table753523[[#This Row], [TPOT (ms)]]</f>
      </c>
      <c r="AC86" s="31">
        <f>Table753523[[#This Row], [Prefill TFLOPS]]/989.5</f>
      </c>
      <c r="AD86" s="32">
        <f>Table753523[[#This Row], [Decode TFLOPS]]/1979</f>
      </c>
      <c r="AE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" customHeight="1" ht="17.25">
      <c r="A87" s="20">
        <v>8</v>
      </c>
      <c r="B87" s="34">
        <v>70</v>
      </c>
      <c r="C87" s="35">
        <f>Table753523[[#This Row], [Active Parameters (BN)]]/8</f>
      </c>
      <c r="D87" s="20">
        <v>128</v>
      </c>
      <c r="E87" s="20">
        <v>1</v>
      </c>
      <c r="F87" s="23">
        <v>2</v>
      </c>
      <c r="G87" s="23">
        <v>2</v>
      </c>
      <c r="H87" s="23">
        <v>256</v>
      </c>
      <c r="I87" s="43">
        <v>2</v>
      </c>
      <c r="J87" s="24">
        <v>256.792757514631</v>
      </c>
      <c r="K87" s="24">
        <v>0.324441345001105</v>
      </c>
      <c r="L87" s="24">
        <v>6.16444245104824</v>
      </c>
      <c r="M87" s="24">
        <v>6.16444245104824</v>
      </c>
      <c r="N87" s="24">
        <v>795.213076185223</v>
      </c>
      <c r="O87" s="23">
        <v>0</v>
      </c>
      <c r="P87" s="23">
        <v>0</v>
      </c>
      <c r="Q87" s="25">
        <f>Table753523[[#This Row], [Total Latency (sec)]]*1000</f>
      </c>
      <c r="R87" s="25">
        <f>Table753523[[#This Row], [Total Latency (ms)]]-Table753523[[#This Row], [Prefill Latency (ms)]]</f>
      </c>
      <c r="S87" s="39">
        <f>Table753523[[#This Row], [Output tokens generated]]*1000/Table753523[[#This Row], [Total Latency (ms)]]/Table753523[[#This Row], [No. H200 GPU on single server]]</f>
      </c>
      <c r="T87" s="39">
        <f>Table753523[[#This Row], [Input tokens]]*1000/(989.5*10^12)*(2*10^9*Table753523[[#This Row], [Active Parameters per GPU (BN)]])</f>
      </c>
      <c r="U87" s="27">
        <f>Table753523[[#This Row], [Active Parameters per GPU (BN)]]*10^9*2/4800/1024^3*1000</f>
      </c>
      <c r="V87" s="27">
        <f>1979/2*10^12*Table753523[[#This Row], [No. H200 GPU on single server]]/2/70/10^9</f>
      </c>
      <c r="W87" s="27">
        <f>(Table753523[[#This Row], [Input tokens]]+Table753523[[#This Row], [Output tokens generated]])/Table753523[[#This Row], [Total Latency (ms)]]*1000</f>
      </c>
      <c r="X87" s="28">
        <f>Table753523[[#This Row], [Total throughput]]/Table753523[[#This Row], [Estimated Max throughput tokens/s]]</f>
      </c>
      <c r="Y87" s="26">
        <f>2*Table753523[[#This Row], [Active Parameters per GPU (BN)]]*Table753523[[#This Row], [Input tokens]]*10^9/Table753523[[#This Row], [Prefill Latency (ms)]]/10^12*1000</f>
      </c>
      <c r="Z87" s="26">
        <f>2*Table753523[[#This Row], [Active Parameters per GPU (BN)]]*Table753523[[#This Row], [Output tokens generated]]*10^9/(Table753523[[#This Row], [Total Latency (ms)]]-Table753523[[#This Row], [Prefill Latency (ms)]])/10^12*1000</f>
      </c>
      <c r="AA87" s="29">
        <f>Table753523[[#This Row], [Expected Prefill latency (ms)]]/Table753523[[#This Row], [Prefill Latency (ms)]]</f>
      </c>
      <c r="AB87" s="30">
        <f>Table753523[[#This Row], [Expected TPOT (ms)]]/Table753523[[#This Row], [TPOT (ms)]]</f>
      </c>
      <c r="AC87" s="31">
        <f>Table753523[[#This Row], [Prefill TFLOPS]]/989.5</f>
      </c>
      <c r="AD87" s="32">
        <f>Table753523[[#This Row], [Decode TFLOPS]]/1979</f>
      </c>
      <c r="AE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" customHeight="1" ht="17.25">
      <c r="A88" s="20">
        <v>8</v>
      </c>
      <c r="B88" s="34">
        <v>70</v>
      </c>
      <c r="C88" s="35">
        <f>Table753523[[#This Row], [Active Parameters (BN)]]/8</f>
      </c>
      <c r="D88" s="20">
        <v>128</v>
      </c>
      <c r="E88" s="20">
        <v>1</v>
      </c>
      <c r="F88" s="23">
        <v>4</v>
      </c>
      <c r="G88" s="23">
        <v>4</v>
      </c>
      <c r="H88" s="23">
        <v>512</v>
      </c>
      <c r="I88" s="43">
        <v>4</v>
      </c>
      <c r="J88" s="24">
        <v>206.141427232069</v>
      </c>
      <c r="K88" s="24">
        <v>0.294144672050606</v>
      </c>
      <c r="L88" s="24">
        <v>13.5987504791921</v>
      </c>
      <c r="M88" s="24">
        <v>13.5987504791921</v>
      </c>
      <c r="N88" s="24">
        <v>1754.23881181579</v>
      </c>
      <c r="O88" s="23">
        <v>0</v>
      </c>
      <c r="P88" s="23">
        <v>0</v>
      </c>
      <c r="Q88" s="25">
        <f>Table753523[[#This Row], [Total Latency (sec)]]*1000</f>
      </c>
      <c r="R88" s="25">
        <f>Table753523[[#This Row], [Total Latency (ms)]]-Table753523[[#This Row], [Prefill Latency (ms)]]</f>
      </c>
      <c r="S88" s="39">
        <f>Table753523[[#This Row], [Output tokens generated]]*1000/Table753523[[#This Row], [Total Latency (ms)]]/Table753523[[#This Row], [No. H200 GPU on single server]]</f>
      </c>
      <c r="T88" s="39">
        <f>Table753523[[#This Row], [Input tokens]]*1000/(989.5*10^12)*(2*10^9*Table753523[[#This Row], [Active Parameters per GPU (BN)]])</f>
      </c>
      <c r="U88" s="27">
        <f>Table753523[[#This Row], [Active Parameters per GPU (BN)]]*10^9*2/4800/1024^3*1000</f>
      </c>
      <c r="V88" s="27">
        <f>1979/2*10^12*Table753523[[#This Row], [No. H200 GPU on single server]]/2/70/10^9</f>
      </c>
      <c r="W88" s="27">
        <f>(Table753523[[#This Row], [Input tokens]]+Table753523[[#This Row], [Output tokens generated]])/Table753523[[#This Row], [Total Latency (ms)]]*1000</f>
      </c>
      <c r="X88" s="28">
        <f>Table753523[[#This Row], [Total throughput]]/Table753523[[#This Row], [Estimated Max throughput tokens/s]]</f>
      </c>
      <c r="Y88" s="26">
        <f>2*Table753523[[#This Row], [Active Parameters per GPU (BN)]]*Table753523[[#This Row], [Input tokens]]*10^9/Table753523[[#This Row], [Prefill Latency (ms)]]/10^12*1000</f>
      </c>
      <c r="Z88" s="26">
        <f>2*Table753523[[#This Row], [Active Parameters per GPU (BN)]]*Table753523[[#This Row], [Output tokens generated]]*10^9/(Table753523[[#This Row], [Total Latency (ms)]]-Table753523[[#This Row], [Prefill Latency (ms)]])/10^12*1000</f>
      </c>
      <c r="AA88" s="29">
        <f>Table753523[[#This Row], [Expected Prefill latency (ms)]]/Table753523[[#This Row], [Prefill Latency (ms)]]</f>
      </c>
      <c r="AB88" s="30">
        <f>Table753523[[#This Row], [Expected TPOT (ms)]]/Table753523[[#This Row], [TPOT (ms)]]</f>
      </c>
      <c r="AC88" s="31">
        <f>Table753523[[#This Row], [Prefill TFLOPS]]/989.5</f>
      </c>
      <c r="AD88" s="32">
        <f>Table753523[[#This Row], [Decode TFLOPS]]/1979</f>
      </c>
      <c r="AE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" customHeight="1" ht="17.25">
      <c r="A89" s="20">
        <v>8</v>
      </c>
      <c r="B89" s="34">
        <v>70</v>
      </c>
      <c r="C89" s="35">
        <f>Table753523[[#This Row], [Active Parameters (BN)]]/8</f>
      </c>
      <c r="D89" s="20">
        <v>128</v>
      </c>
      <c r="E89" s="20">
        <v>1</v>
      </c>
      <c r="F89" s="23">
        <v>8</v>
      </c>
      <c r="G89" s="23">
        <v>6</v>
      </c>
      <c r="H89" s="23">
        <v>768</v>
      </c>
      <c r="I89" s="43">
        <v>6</v>
      </c>
      <c r="J89" s="24">
        <v>230.333624504662</v>
      </c>
      <c r="K89" s="24">
        <v>0.317573404987343</v>
      </c>
      <c r="L89" s="24">
        <v>18.8932697315732</v>
      </c>
      <c r="M89" s="24">
        <v>18.8932697315732</v>
      </c>
      <c r="N89" s="24">
        <v>2437.23179537294</v>
      </c>
      <c r="O89" s="23">
        <v>0</v>
      </c>
      <c r="P89" s="23">
        <v>0</v>
      </c>
      <c r="Q89" s="25">
        <f>Table753523[[#This Row], [Total Latency (sec)]]*1000</f>
      </c>
      <c r="R89" s="25">
        <f>Table753523[[#This Row], [Total Latency (ms)]]-Table753523[[#This Row], [Prefill Latency (ms)]]</f>
      </c>
      <c r="S89" s="39">
        <f>Table753523[[#This Row], [Output tokens generated]]*1000/Table753523[[#This Row], [Total Latency (ms)]]/Table753523[[#This Row], [No. H200 GPU on single server]]</f>
      </c>
      <c r="T89" s="39">
        <f>Table753523[[#This Row], [Input tokens]]*1000/(989.5*10^12)*(2*10^9*Table753523[[#This Row], [Active Parameters per GPU (BN)]])</f>
      </c>
      <c r="U89" s="27">
        <f>Table753523[[#This Row], [Active Parameters per GPU (BN)]]*10^9*2/4800/1024^3*1000</f>
      </c>
      <c r="V89" s="27">
        <f>1979/2*10^12*Table753523[[#This Row], [No. H200 GPU on single server]]/2/70/10^9</f>
      </c>
      <c r="W89" s="27">
        <f>(Table753523[[#This Row], [Input tokens]]+Table753523[[#This Row], [Output tokens generated]])/Table753523[[#This Row], [Total Latency (ms)]]*1000</f>
      </c>
      <c r="X89" s="28">
        <f>Table753523[[#This Row], [Total throughput]]/Table753523[[#This Row], [Estimated Max throughput tokens/s]]</f>
      </c>
      <c r="Y89" s="26">
        <f>2*Table753523[[#This Row], [Active Parameters per GPU (BN)]]*Table753523[[#This Row], [Input tokens]]*10^9/Table753523[[#This Row], [Prefill Latency (ms)]]/10^12*1000</f>
      </c>
      <c r="Z89" s="26">
        <f>2*Table753523[[#This Row], [Active Parameters per GPU (BN)]]*Table753523[[#This Row], [Output tokens generated]]*10^9/(Table753523[[#This Row], [Total Latency (ms)]]-Table753523[[#This Row], [Prefill Latency (ms)]])/10^12*1000</f>
      </c>
      <c r="AA89" s="29">
        <f>Table753523[[#This Row], [Expected Prefill latency (ms)]]/Table753523[[#This Row], [Prefill Latency (ms)]]</f>
      </c>
      <c r="AB89" s="30">
        <f>Table753523[[#This Row], [Expected TPOT (ms)]]/Table753523[[#This Row], [TPOT (ms)]]</f>
      </c>
      <c r="AC89" s="31">
        <f>Table753523[[#This Row], [Prefill TFLOPS]]/989.5</f>
      </c>
      <c r="AD89" s="32">
        <f>Table753523[[#This Row], [Decode TFLOPS]]/1979</f>
      </c>
      <c r="AE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" customHeight="1" ht="17.25">
      <c r="A90" s="20">
        <v>8</v>
      </c>
      <c r="B90" s="34">
        <v>70</v>
      </c>
      <c r="C90" s="35">
        <f>Table753523[[#This Row], [Active Parameters (BN)]]/8</f>
      </c>
      <c r="D90" s="20">
        <v>128</v>
      </c>
      <c r="E90" s="20">
        <v>1</v>
      </c>
      <c r="F90" s="23">
        <v>16</v>
      </c>
      <c r="G90" s="23">
        <v>15</v>
      </c>
      <c r="H90" s="23">
        <v>1920</v>
      </c>
      <c r="I90" s="43">
        <v>15</v>
      </c>
      <c r="J90" s="24">
        <v>274.438852199819</v>
      </c>
      <c r="K90" s="24">
        <v>0.410557116032578</v>
      </c>
      <c r="L90" s="24">
        <v>36.5357204009825</v>
      </c>
      <c r="M90" s="24">
        <v>36.5357204009825</v>
      </c>
      <c r="N90" s="24">
        <v>4713.10793172674</v>
      </c>
      <c r="O90" s="23">
        <v>0</v>
      </c>
      <c r="P90" s="23">
        <v>0</v>
      </c>
      <c r="Q90" s="25">
        <f>Table753523[[#This Row], [Total Latency (sec)]]*1000</f>
      </c>
      <c r="R90" s="25">
        <f>Table753523[[#This Row], [Total Latency (ms)]]-Table753523[[#This Row], [Prefill Latency (ms)]]</f>
      </c>
      <c r="S90" s="39">
        <f>Table753523[[#This Row], [Output tokens generated]]*1000/Table753523[[#This Row], [Total Latency (ms)]]/Table753523[[#This Row], [No. H200 GPU on single server]]</f>
      </c>
      <c r="T90" s="39">
        <f>Table753523[[#This Row], [Input tokens]]*1000/(989.5*10^12)*(2*10^9*Table753523[[#This Row], [Active Parameters per GPU (BN)]])</f>
      </c>
      <c r="U90" s="27">
        <f>Table753523[[#This Row], [Active Parameters per GPU (BN)]]*10^9*2/4800/1024^3*1000</f>
      </c>
      <c r="V90" s="27">
        <f>1979/2*10^12*Table753523[[#This Row], [No. H200 GPU on single server]]/2/70/10^9</f>
      </c>
      <c r="W90" s="27">
        <f>(Table753523[[#This Row], [Input tokens]]+Table753523[[#This Row], [Output tokens generated]])/Table753523[[#This Row], [Total Latency (ms)]]*1000</f>
      </c>
      <c r="X90" s="28">
        <f>Table753523[[#This Row], [Total throughput]]/Table753523[[#This Row], [Estimated Max throughput tokens/s]]</f>
      </c>
      <c r="Y90" s="26">
        <f>2*Table753523[[#This Row], [Active Parameters per GPU (BN)]]*Table753523[[#This Row], [Input tokens]]*10^9/Table753523[[#This Row], [Prefill Latency (ms)]]/10^12*1000</f>
      </c>
      <c r="Z90" s="26">
        <f>2*Table753523[[#This Row], [Active Parameters per GPU (BN)]]*Table753523[[#This Row], [Output tokens generated]]*10^9/(Table753523[[#This Row], [Total Latency (ms)]]-Table753523[[#This Row], [Prefill Latency (ms)]])/10^12*1000</f>
      </c>
      <c r="AA90" s="29">
        <f>Table753523[[#This Row], [Expected Prefill latency (ms)]]/Table753523[[#This Row], [Prefill Latency (ms)]]</f>
      </c>
      <c r="AB90" s="30">
        <f>Table753523[[#This Row], [Expected TPOT (ms)]]/Table753523[[#This Row], [TPOT (ms)]]</f>
      </c>
      <c r="AC90" s="31">
        <f>Table753523[[#This Row], [Prefill TFLOPS]]/989.5</f>
      </c>
      <c r="AD90" s="32">
        <f>Table753523[[#This Row], [Decode TFLOPS]]/1979</f>
      </c>
      <c r="AE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" customHeight="1" ht="17.25">
      <c r="A91" s="20">
        <v>8</v>
      </c>
      <c r="B91" s="34">
        <v>70</v>
      </c>
      <c r="C91" s="35">
        <f>Table753523[[#This Row], [Active Parameters (BN)]]/8</f>
      </c>
      <c r="D91" s="20">
        <v>128</v>
      </c>
      <c r="E91" s="20">
        <v>1</v>
      </c>
      <c r="F91" s="23">
        <v>32</v>
      </c>
      <c r="G91" s="23">
        <v>31</v>
      </c>
      <c r="H91" s="23">
        <v>3968</v>
      </c>
      <c r="I91" s="43">
        <v>31</v>
      </c>
      <c r="J91" s="24">
        <v>369.836728745741</v>
      </c>
      <c r="K91" s="24">
        <v>0.505350226012524</v>
      </c>
      <c r="L91" s="24">
        <v>61.3435957961395</v>
      </c>
      <c r="M91" s="24">
        <v>61.3435957961395</v>
      </c>
      <c r="N91" s="24">
        <v>7913.32385770199</v>
      </c>
      <c r="O91" s="23">
        <v>0</v>
      </c>
      <c r="P91" s="23">
        <v>0</v>
      </c>
      <c r="Q91" s="25">
        <f>Table753523[[#This Row], [Total Latency (sec)]]*1000</f>
      </c>
      <c r="R91" s="25">
        <f>Table753523[[#This Row], [Total Latency (ms)]]-Table753523[[#This Row], [Prefill Latency (ms)]]</f>
      </c>
      <c r="S91" s="39">
        <f>Table753523[[#This Row], [Output tokens generated]]*1000/Table753523[[#This Row], [Total Latency (ms)]]/Table753523[[#This Row], [No. H200 GPU on single server]]</f>
      </c>
      <c r="T91" s="39">
        <f>Table753523[[#This Row], [Input tokens]]*1000/(989.5*10^12)*(2*10^9*Table753523[[#This Row], [Active Parameters per GPU (BN)]])</f>
      </c>
      <c r="U91" s="27">
        <f>Table753523[[#This Row], [Active Parameters per GPU (BN)]]*10^9*2/4800/1024^3*1000</f>
      </c>
      <c r="V91" s="27">
        <f>1979/2*10^12*Table753523[[#This Row], [No. H200 GPU on single server]]/2/70/10^9</f>
      </c>
      <c r="W91" s="27">
        <f>(Table753523[[#This Row], [Input tokens]]+Table753523[[#This Row], [Output tokens generated]])/Table753523[[#This Row], [Total Latency (ms)]]*1000</f>
      </c>
      <c r="X91" s="28">
        <f>Table753523[[#This Row], [Total throughput]]/Table753523[[#This Row], [Estimated Max throughput tokens/s]]</f>
      </c>
      <c r="Y91" s="26">
        <f>2*Table753523[[#This Row], [Active Parameters per GPU (BN)]]*Table753523[[#This Row], [Input tokens]]*10^9/Table753523[[#This Row], [Prefill Latency (ms)]]/10^12*1000</f>
      </c>
      <c r="Z91" s="26">
        <f>2*Table753523[[#This Row], [Active Parameters per GPU (BN)]]*Table753523[[#This Row], [Output tokens generated]]*10^9/(Table753523[[#This Row], [Total Latency (ms)]]-Table753523[[#This Row], [Prefill Latency (ms)]])/10^12*1000</f>
      </c>
      <c r="AA91" s="29">
        <f>Table753523[[#This Row], [Expected Prefill latency (ms)]]/Table753523[[#This Row], [Prefill Latency (ms)]]</f>
      </c>
      <c r="AB91" s="30">
        <f>Table753523[[#This Row], [Expected TPOT (ms)]]/Table753523[[#This Row], [TPOT (ms)]]</f>
      </c>
      <c r="AC91" s="31">
        <f>Table753523[[#This Row], [Prefill TFLOPS]]/989.5</f>
      </c>
      <c r="AD91" s="32">
        <f>Table753523[[#This Row], [Decode TFLOPS]]/1979</f>
      </c>
      <c r="AE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" customHeight="1" ht="17.25">
      <c r="A92" s="20">
        <v>8</v>
      </c>
      <c r="B92" s="34">
        <v>70</v>
      </c>
      <c r="C92" s="35">
        <f>Table753523[[#This Row], [Active Parameters (BN)]]/8</f>
      </c>
      <c r="D92" s="20">
        <v>128</v>
      </c>
      <c r="E92" s="20">
        <v>1</v>
      </c>
      <c r="F92" s="23">
        <v>64</v>
      </c>
      <c r="G92" s="23">
        <v>61</v>
      </c>
      <c r="H92" s="23">
        <v>7808</v>
      </c>
      <c r="I92" s="43">
        <v>61</v>
      </c>
      <c r="J92" s="24">
        <v>563.198506226191</v>
      </c>
      <c r="K92" s="24">
        <v>0.575186273024883</v>
      </c>
      <c r="L92" s="24">
        <v>106.052600454464</v>
      </c>
      <c r="M92" s="24">
        <v>106.052600454464</v>
      </c>
      <c r="N92" s="24">
        <v>13680.7854586258</v>
      </c>
      <c r="O92" s="23">
        <v>0</v>
      </c>
      <c r="P92" s="23">
        <v>0</v>
      </c>
      <c r="Q92" s="25">
        <f>Table753523[[#This Row], [Total Latency (sec)]]*1000</f>
      </c>
      <c r="R92" s="25">
        <f>Table753523[[#This Row], [Total Latency (ms)]]-Table753523[[#This Row], [Prefill Latency (ms)]]</f>
      </c>
      <c r="S92" s="39">
        <f>Table753523[[#This Row], [Output tokens generated]]*1000/Table753523[[#This Row], [Total Latency (ms)]]/Table753523[[#This Row], [No. H200 GPU on single server]]</f>
      </c>
      <c r="T92" s="39">
        <f>Table753523[[#This Row], [Input tokens]]*1000/(989.5*10^12)*(2*10^9*Table753523[[#This Row], [Active Parameters per GPU (BN)]])</f>
      </c>
      <c r="U92" s="27">
        <f>Table753523[[#This Row], [Active Parameters per GPU (BN)]]*10^9*2/4800/1024^3*1000</f>
      </c>
      <c r="V92" s="27">
        <f>1979/2*10^12*Table753523[[#This Row], [No. H200 GPU on single server]]/2/70/10^9</f>
      </c>
      <c r="W92" s="27">
        <f>(Table753523[[#This Row], [Input tokens]]+Table753523[[#This Row], [Output tokens generated]])/Table753523[[#This Row], [Total Latency (ms)]]*1000</f>
      </c>
      <c r="X92" s="28">
        <f>Table753523[[#This Row], [Total throughput]]/Table753523[[#This Row], [Estimated Max throughput tokens/s]]</f>
      </c>
      <c r="Y92" s="26">
        <f>2*Table753523[[#This Row], [Active Parameters per GPU (BN)]]*Table753523[[#This Row], [Input tokens]]*10^9/Table753523[[#This Row], [Prefill Latency (ms)]]/10^12*1000</f>
      </c>
      <c r="Z92" s="26">
        <f>2*Table753523[[#This Row], [Active Parameters per GPU (BN)]]*Table753523[[#This Row], [Output tokens generated]]*10^9/(Table753523[[#This Row], [Total Latency (ms)]]-Table753523[[#This Row], [Prefill Latency (ms)]])/10^12*1000</f>
      </c>
      <c r="AA92" s="29">
        <f>Table753523[[#This Row], [Expected Prefill latency (ms)]]/Table753523[[#This Row], [Prefill Latency (ms)]]</f>
      </c>
      <c r="AB92" s="30">
        <f>Table753523[[#This Row], [Expected TPOT (ms)]]/Table753523[[#This Row], [TPOT (ms)]]</f>
      </c>
      <c r="AC92" s="31">
        <f>Table753523[[#This Row], [Prefill TFLOPS]]/989.5</f>
      </c>
      <c r="AD92" s="32">
        <f>Table753523[[#This Row], [Decode TFLOPS]]/1979</f>
      </c>
      <c r="AE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" customHeight="1" ht="17.25">
      <c r="A93" s="20">
        <v>8</v>
      </c>
      <c r="B93" s="34">
        <v>70</v>
      </c>
      <c r="C93" s="35">
        <f>Table753523[[#This Row], [Active Parameters (BN)]]/8</f>
      </c>
      <c r="D93" s="20">
        <v>128</v>
      </c>
      <c r="E93" s="20">
        <v>1</v>
      </c>
      <c r="F93" s="23">
        <v>128</v>
      </c>
      <c r="G93" s="23">
        <v>122</v>
      </c>
      <c r="H93" s="23">
        <v>15616</v>
      </c>
      <c r="I93" s="43">
        <v>122</v>
      </c>
      <c r="J93" s="24">
        <v>1073.72653863076</v>
      </c>
      <c r="K93" s="24">
        <v>1.10205753595801</v>
      </c>
      <c r="L93" s="24">
        <v>110.702024186012</v>
      </c>
      <c r="M93" s="24">
        <v>110.702024186012</v>
      </c>
      <c r="N93" s="24">
        <v>14280.5611199955</v>
      </c>
      <c r="O93" s="23">
        <v>0</v>
      </c>
      <c r="P93" s="23">
        <v>0</v>
      </c>
      <c r="Q93" s="25">
        <f>Table753523[[#This Row], [Total Latency (sec)]]*1000</f>
      </c>
      <c r="R93" s="25">
        <f>Table753523[[#This Row], [Total Latency (ms)]]-Table753523[[#This Row], [Prefill Latency (ms)]]</f>
      </c>
      <c r="S93" s="39">
        <f>Table753523[[#This Row], [Output tokens generated]]*1000/Table753523[[#This Row], [Total Latency (ms)]]/Table753523[[#This Row], [No. H200 GPU on single server]]</f>
      </c>
      <c r="T93" s="39">
        <f>Table753523[[#This Row], [Input tokens]]*1000/(989.5*10^12)*(2*10^9*Table753523[[#This Row], [Active Parameters per GPU (BN)]])</f>
      </c>
      <c r="U93" s="27">
        <f>Table753523[[#This Row], [Active Parameters per GPU (BN)]]*10^9*2/4800/1024^3*1000</f>
      </c>
      <c r="V93" s="27">
        <f>1979/2*10^12*Table753523[[#This Row], [No. H200 GPU on single server]]/2/70/10^9</f>
      </c>
      <c r="W93" s="27">
        <f>(Table753523[[#This Row], [Input tokens]]+Table753523[[#This Row], [Output tokens generated]])/Table753523[[#This Row], [Total Latency (ms)]]*1000</f>
      </c>
      <c r="X93" s="28">
        <f>Table753523[[#This Row], [Total throughput]]/Table753523[[#This Row], [Estimated Max throughput tokens/s]]</f>
      </c>
      <c r="Y93" s="26">
        <f>2*Table753523[[#This Row], [Active Parameters per GPU (BN)]]*Table753523[[#This Row], [Input tokens]]*10^9/Table753523[[#This Row], [Prefill Latency (ms)]]/10^12*1000</f>
      </c>
      <c r="Z93" s="26">
        <f>2*Table753523[[#This Row], [Active Parameters per GPU (BN)]]*Table753523[[#This Row], [Output tokens generated]]*10^9/(Table753523[[#This Row], [Total Latency (ms)]]-Table753523[[#This Row], [Prefill Latency (ms)]])/10^12*1000</f>
      </c>
      <c r="AA93" s="29">
        <f>Table753523[[#This Row], [Expected Prefill latency (ms)]]/Table753523[[#This Row], [Prefill Latency (ms)]]</f>
      </c>
      <c r="AB93" s="30">
        <f>Table753523[[#This Row], [Expected TPOT (ms)]]/Table753523[[#This Row], [TPOT (ms)]]</f>
      </c>
      <c r="AC93" s="31">
        <f>Table753523[[#This Row], [Prefill TFLOPS]]/989.5</f>
      </c>
      <c r="AD93" s="32">
        <f>Table753523[[#This Row], [Decode TFLOPS]]/1979</f>
      </c>
      <c r="AE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" customHeight="1" ht="17.25">
      <c r="A94" s="20">
        <v>8</v>
      </c>
      <c r="B94" s="34">
        <v>70</v>
      </c>
      <c r="C94" s="35">
        <f>Table753523[[#This Row], [Active Parameters (BN)]]/8</f>
      </c>
      <c r="D94" s="20">
        <v>128</v>
      </c>
      <c r="E94" s="20">
        <v>1</v>
      </c>
      <c r="F94" s="23">
        <v>256</v>
      </c>
      <c r="G94" s="23">
        <v>243</v>
      </c>
      <c r="H94" s="23">
        <v>31104</v>
      </c>
      <c r="I94" s="43">
        <v>243</v>
      </c>
      <c r="J94" s="24">
        <v>1898.2842352465</v>
      </c>
      <c r="K94" s="24">
        <v>1.94952568499139</v>
      </c>
      <c r="L94" s="24">
        <v>124.64570324503</v>
      </c>
      <c r="M94" s="24">
        <v>124.64570324503</v>
      </c>
      <c r="N94" s="24">
        <v>16079.2957186089</v>
      </c>
      <c r="O94" s="23">
        <v>0</v>
      </c>
      <c r="P94" s="23">
        <v>0</v>
      </c>
      <c r="Q94" s="25">
        <f>Table753523[[#This Row], [Total Latency (sec)]]*1000</f>
      </c>
      <c r="R94" s="25">
        <f>Table753523[[#This Row], [Total Latency (ms)]]-Table753523[[#This Row], [Prefill Latency (ms)]]</f>
      </c>
      <c r="S94" s="39">
        <f>Table753523[[#This Row], [Output tokens generated]]*1000/Table753523[[#This Row], [Total Latency (ms)]]/Table753523[[#This Row], [No. H200 GPU on single server]]</f>
      </c>
      <c r="T94" s="39">
        <f>Table753523[[#This Row], [Input tokens]]*1000/(989.5*10^12)*(2*10^9*Table753523[[#This Row], [Active Parameters per GPU (BN)]])</f>
      </c>
      <c r="U94" s="27">
        <f>Table753523[[#This Row], [Active Parameters per GPU (BN)]]*10^9*2/4800/1024^3*1000</f>
      </c>
      <c r="V94" s="27">
        <f>1979/2*10^12*Table753523[[#This Row], [No. H200 GPU on single server]]/2/70/10^9</f>
      </c>
      <c r="W94" s="27">
        <f>(Table753523[[#This Row], [Input tokens]]+Table753523[[#This Row], [Output tokens generated]])/Table753523[[#This Row], [Total Latency (ms)]]*1000</f>
      </c>
      <c r="X94" s="28">
        <f>Table753523[[#This Row], [Total throughput]]/Table753523[[#This Row], [Estimated Max throughput tokens/s]]</f>
      </c>
      <c r="Y94" s="26">
        <f>2*Table753523[[#This Row], [Active Parameters per GPU (BN)]]*Table753523[[#This Row], [Input tokens]]*10^9/Table753523[[#This Row], [Prefill Latency (ms)]]/10^12*1000</f>
      </c>
      <c r="Z94" s="26">
        <f>2*Table753523[[#This Row], [Active Parameters per GPU (BN)]]*Table753523[[#This Row], [Output tokens generated]]*10^9/(Table753523[[#This Row], [Total Latency (ms)]]-Table753523[[#This Row], [Prefill Latency (ms)]])/10^12*1000</f>
      </c>
      <c r="AA94" s="29">
        <f>Table753523[[#This Row], [Expected Prefill latency (ms)]]/Table753523[[#This Row], [Prefill Latency (ms)]]</f>
      </c>
      <c r="AB94" s="30">
        <f>Table753523[[#This Row], [Expected TPOT (ms)]]/Table753523[[#This Row], [TPOT (ms)]]</f>
      </c>
      <c r="AC94" s="31">
        <f>Table753523[[#This Row], [Prefill TFLOPS]]/989.5</f>
      </c>
      <c r="AD94" s="32">
        <f>Table753523[[#This Row], [Decode TFLOPS]]/1979</f>
      </c>
      <c r="AE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" customHeight="1" ht="17.25">
      <c r="A95" s="20">
        <v>8</v>
      </c>
      <c r="B95" s="34">
        <v>70</v>
      </c>
      <c r="C95" s="35">
        <f>Table753523[[#This Row], [Active Parameters (BN)]]/8</f>
      </c>
      <c r="D95" s="20">
        <v>128</v>
      </c>
      <c r="E95" s="20">
        <v>1</v>
      </c>
      <c r="F95" s="23">
        <v>512</v>
      </c>
      <c r="G95" s="23">
        <v>474</v>
      </c>
      <c r="H95" s="23">
        <v>60672</v>
      </c>
      <c r="I95" s="43">
        <v>474</v>
      </c>
      <c r="J95" s="24">
        <v>3155.13034633232</v>
      </c>
      <c r="K95" s="24">
        <v>3.60871683101868</v>
      </c>
      <c r="L95" s="24">
        <v>131.348626726746</v>
      </c>
      <c r="M95" s="24">
        <v>131.348626726746</v>
      </c>
      <c r="N95" s="24">
        <v>16943.9728477503</v>
      </c>
      <c r="O95" s="23">
        <v>0</v>
      </c>
      <c r="P95" s="23">
        <v>0</v>
      </c>
      <c r="Q95" s="25">
        <f>Table753523[[#This Row], [Total Latency (sec)]]*1000</f>
      </c>
      <c r="R95" s="25">
        <f>Table753523[[#This Row], [Total Latency (ms)]]-Table753523[[#This Row], [Prefill Latency (ms)]]</f>
      </c>
      <c r="S95" s="39">
        <f>Table753523[[#This Row], [Output tokens generated]]*1000/Table753523[[#This Row], [Total Latency (ms)]]/Table753523[[#This Row], [No. H200 GPU on single server]]</f>
      </c>
      <c r="T95" s="39">
        <f>Table753523[[#This Row], [Input tokens]]*1000/(989.5*10^12)*(2*10^9*Table753523[[#This Row], [Active Parameters per GPU (BN)]])</f>
      </c>
      <c r="U95" s="27">
        <f>Table753523[[#This Row], [Active Parameters per GPU (BN)]]*10^9*2/4800/1024^3*1000</f>
      </c>
      <c r="V95" s="27">
        <f>1979/2*10^12*Table753523[[#This Row], [No. H200 GPU on single server]]/2/70/10^9</f>
      </c>
      <c r="W95" s="27">
        <f>(Table753523[[#This Row], [Input tokens]]+Table753523[[#This Row], [Output tokens generated]])/Table753523[[#This Row], [Total Latency (ms)]]*1000</f>
      </c>
      <c r="X95" s="28">
        <f>Table753523[[#This Row], [Total throughput]]/Table753523[[#This Row], [Estimated Max throughput tokens/s]]</f>
      </c>
      <c r="Y95" s="26">
        <f>2*Table753523[[#This Row], [Active Parameters per GPU (BN)]]*Table753523[[#This Row], [Input tokens]]*10^9/Table753523[[#This Row], [Prefill Latency (ms)]]/10^12*1000</f>
      </c>
      <c r="Z95" s="26">
        <f>2*Table753523[[#This Row], [Active Parameters per GPU (BN)]]*Table753523[[#This Row], [Output tokens generated]]*10^9/(Table753523[[#This Row], [Total Latency (ms)]]-Table753523[[#This Row], [Prefill Latency (ms)]])/10^12*1000</f>
      </c>
      <c r="AA95" s="29">
        <f>Table753523[[#This Row], [Expected Prefill latency (ms)]]/Table753523[[#This Row], [Prefill Latency (ms)]]</f>
      </c>
      <c r="AB95" s="30">
        <f>Table753523[[#This Row], [Expected TPOT (ms)]]/Table753523[[#This Row], [TPOT (ms)]]</f>
      </c>
      <c r="AC95" s="31">
        <f>Table753523[[#This Row], [Prefill TFLOPS]]/989.5</f>
      </c>
      <c r="AD95" s="32">
        <f>Table753523[[#This Row], [Decode TFLOPS]]/1979</f>
      </c>
      <c r="AE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" customHeight="1" ht="17.25">
      <c r="A96" s="20">
        <v>8</v>
      </c>
      <c r="B96" s="34">
        <v>70</v>
      </c>
      <c r="C96" s="35">
        <f>Table753523[[#This Row], [Active Parameters (BN)]]/8</f>
      </c>
      <c r="D96" s="20">
        <v>128</v>
      </c>
      <c r="E96" s="20">
        <v>1</v>
      </c>
      <c r="F96" s="23">
        <v>1024</v>
      </c>
      <c r="G96" s="23">
        <v>961</v>
      </c>
      <c r="H96" s="23">
        <v>123008</v>
      </c>
      <c r="I96" s="43">
        <v>961</v>
      </c>
      <c r="J96" s="24">
        <v>6293.943427</v>
      </c>
      <c r="K96" s="24">
        <v>7.424090692</v>
      </c>
      <c r="L96" s="24">
        <v>129.4434618</v>
      </c>
      <c r="M96" s="24">
        <v>129.4434618</v>
      </c>
      <c r="N96" s="24">
        <v>16698.20657</v>
      </c>
      <c r="O96" s="23">
        <v>0</v>
      </c>
      <c r="P96" s="23">
        <v>0</v>
      </c>
      <c r="Q96" s="25">
        <f>Table753523[[#This Row], [Total Latency (sec)]]*1000</f>
      </c>
      <c r="R96" s="25">
        <f>Table753523[[#This Row], [Total Latency (ms)]]-Table753523[[#This Row], [Prefill Latency (ms)]]</f>
      </c>
      <c r="S96" s="39">
        <f>Table753523[[#This Row], [Output tokens generated]]*1000/Table753523[[#This Row], [Total Latency (ms)]]/Table753523[[#This Row], [No. H200 GPU on single server]]</f>
      </c>
      <c r="T96" s="39">
        <f>Table753523[[#This Row], [Input tokens]]*1000/(989.5*10^12)*(2*10^9*Table753523[[#This Row], [Active Parameters per GPU (BN)]])</f>
      </c>
      <c r="U96" s="27">
        <f>Table753523[[#This Row], [Active Parameters per GPU (BN)]]*10^9*2/4800/1024^3*1000</f>
      </c>
      <c r="V96" s="27">
        <f>1979/2*10^12*Table753523[[#This Row], [No. H200 GPU on single server]]/2/70/10^9</f>
      </c>
      <c r="W96" s="27">
        <f>(Table753523[[#This Row], [Input tokens]]+Table753523[[#This Row], [Output tokens generated]])/Table753523[[#This Row], [Total Latency (ms)]]*1000</f>
      </c>
      <c r="X96" s="28">
        <f>Table753523[[#This Row], [Total throughput]]/Table753523[[#This Row], [Estimated Max throughput tokens/s]]</f>
      </c>
      <c r="Y96" s="26">
        <f>2*Table753523[[#This Row], [Active Parameters per GPU (BN)]]*Table753523[[#This Row], [Input tokens]]*10^9/Table753523[[#This Row], [Prefill Latency (ms)]]/10^12*1000</f>
      </c>
      <c r="Z96" s="26">
        <f>2*Table753523[[#This Row], [Active Parameters per GPU (BN)]]*Table753523[[#This Row], [Output tokens generated]]*10^9/(Table753523[[#This Row], [Total Latency (ms)]]-Table753523[[#This Row], [Prefill Latency (ms)]])/10^12*1000</f>
      </c>
      <c r="AA96" s="29">
        <f>Table753523[[#This Row], [Expected Prefill latency (ms)]]/Table753523[[#This Row], [Prefill Latency (ms)]]</f>
      </c>
      <c r="AB96" s="30">
        <f>Table753523[[#This Row], [Expected TPOT (ms)]]/Table753523[[#This Row], [TPOT (ms)]]</f>
      </c>
      <c r="AC96" s="31">
        <f>Table753523[[#This Row], [Prefill TFLOPS]]/989.5</f>
      </c>
      <c r="AD96" s="32">
        <f>Table753523[[#This Row], [Decode TFLOPS]]/1979</f>
      </c>
      <c r="AE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" customHeight="1" ht="17.25">
      <c r="A97" s="20">
        <v>8</v>
      </c>
      <c r="B97" s="34">
        <v>70</v>
      </c>
      <c r="C97" s="35">
        <f>Table753523[[#This Row], [Active Parameters (BN)]]/8</f>
      </c>
      <c r="D97" s="20">
        <v>128</v>
      </c>
      <c r="E97" s="20">
        <v>1</v>
      </c>
      <c r="F97" s="36">
        <v>2048</v>
      </c>
      <c r="G97" s="36">
        <v>1907</v>
      </c>
      <c r="H97" s="36">
        <v>244096</v>
      </c>
      <c r="I97" s="43">
        <v>1907</v>
      </c>
      <c r="J97" s="37">
        <v>9974.369228</v>
      </c>
      <c r="K97" s="37">
        <v>14.13050525</v>
      </c>
      <c r="L97" s="37">
        <v>134.9562501</v>
      </c>
      <c r="M97" s="37">
        <v>134.9562501</v>
      </c>
      <c r="N97" s="37">
        <v>17409.35626</v>
      </c>
      <c r="O97" s="36">
        <v>0</v>
      </c>
      <c r="P97" s="36">
        <v>0</v>
      </c>
      <c r="Q97" s="38">
        <f>Table753523[[#This Row], [Total Latency (sec)]]*1000</f>
      </c>
      <c r="R97" s="38">
        <f>Table753523[[#This Row], [Total Latency (ms)]]-Table753523[[#This Row], [Prefill Latency (ms)]]</f>
      </c>
      <c r="S97" s="39">
        <f>Table753523[[#This Row], [Output tokens generated]]*1000/Table753523[[#This Row], [Total Latency (ms)]]/Table753523[[#This Row], [No. H200 GPU on single server]]</f>
      </c>
      <c r="T97" s="39">
        <f>Table753523[[#This Row], [Input tokens]]*1000/(989.5*10^12)*(2*10^9*Table753523[[#This Row], [Active Parameters per GPU (BN)]])</f>
      </c>
      <c r="U97" s="39">
        <f>Table753523[[#This Row], [Active Parameters per GPU (BN)]]*10^9*2/4800/1024^3*1000</f>
      </c>
      <c r="V97" s="39">
        <f>1979/2*10^12*Table753523[[#This Row], [No. H200 GPU on single server]]/2/70/10^9</f>
      </c>
      <c r="W97" s="27">
        <f>(Table753523[[#This Row], [Input tokens]]+Table753523[[#This Row], [Output tokens generated]])/Table753523[[#This Row], [Total Latency (ms)]]*1000</f>
      </c>
      <c r="X97" s="28">
        <f>Table753523[[#This Row], [Total throughput]]/Table753523[[#This Row], [Estimated Max throughput tokens/s]]</f>
      </c>
      <c r="Y97" s="26">
        <f>2*Table753523[[#This Row], [Active Parameters per GPU (BN)]]*Table753523[[#This Row], [Input tokens]]*10^9/Table753523[[#This Row], [Prefill Latency (ms)]]/10^12*1000</f>
      </c>
      <c r="Z97" s="26">
        <f>2*Table753523[[#This Row], [Active Parameters per GPU (BN)]]*Table753523[[#This Row], [Output tokens generated]]*10^9/(Table753523[[#This Row], [Total Latency (ms)]]-Table753523[[#This Row], [Prefill Latency (ms)]])/10^12*1000</f>
      </c>
      <c r="AA97" s="29">
        <f>Table753523[[#This Row], [Expected Prefill latency (ms)]]/Table753523[[#This Row], [Prefill Latency (ms)]]</f>
      </c>
      <c r="AB97" s="41">
        <f>Table753523[[#This Row], [Expected TPOT (ms)]]/Table753523[[#This Row], [TPOT (ms)]]</f>
      </c>
      <c r="AC97" s="31">
        <f>Table753523[[#This Row], [Prefill TFLOPS]]/989.5</f>
      </c>
      <c r="AD97" s="32">
        <f>Table753523[[#This Row], [Decode TFLOPS]]/1979</f>
      </c>
      <c r="AE97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" customHeight="1" ht="17.25">
      <c r="A98" s="20">
        <v>8</v>
      </c>
      <c r="B98" s="34">
        <v>70</v>
      </c>
      <c r="C98" s="35">
        <f>Table753523[[#This Row], [Active Parameters (BN)]]/8</f>
      </c>
      <c r="D98" s="20">
        <v>128</v>
      </c>
      <c r="E98" s="20">
        <v>1</v>
      </c>
      <c r="F98" s="23">
        <v>4096</v>
      </c>
      <c r="G98" s="23">
        <v>3827</v>
      </c>
      <c r="H98" s="23">
        <v>489856</v>
      </c>
      <c r="I98" s="36">
        <v>3827</v>
      </c>
      <c r="J98" s="24">
        <v>17793.47854</v>
      </c>
      <c r="K98" s="24">
        <v>27.87066248</v>
      </c>
      <c r="L98" s="24">
        <v>137.3128466</v>
      </c>
      <c r="M98" s="24">
        <v>137.3128466</v>
      </c>
      <c r="N98" s="24">
        <v>17713.35721</v>
      </c>
      <c r="O98" s="23">
        <v>0</v>
      </c>
      <c r="P98" s="23">
        <v>0</v>
      </c>
      <c r="Q98" s="25">
        <f>Table753523[[#This Row], [Total Latency (sec)]]*1000</f>
      </c>
      <c r="R98" s="25">
        <f>Table753523[[#This Row], [Total Latency (ms)]]-Table753523[[#This Row], [Prefill Latency (ms)]]</f>
      </c>
      <c r="S98" s="27">
        <f>Table753523[[#This Row], [Output tokens generated]]*1000/Table753523[[#This Row], [Total Latency (ms)]]/Table753523[[#This Row], [No. H200 GPU on single server]]</f>
      </c>
      <c r="T98" s="27">
        <f>Table753523[[#This Row], [Input tokens]]*1000/(989.5*10^12)*(2*10^9*Table753523[[#This Row], [Active Parameters per GPU (BN)]])</f>
      </c>
      <c r="U98" s="27">
        <f>Table753523[[#This Row], [Active Parameters per GPU (BN)]]*10^9*2/4800/1024^3*1000</f>
      </c>
      <c r="V98" s="27">
        <f>1979/2*10^12*Table753523[[#This Row], [No. H200 GPU on single server]]/2/70/10^9</f>
      </c>
      <c r="W98" s="27">
        <f>(Table753523[[#This Row], [Input tokens]]+Table753523[[#This Row], [Output tokens generated]])/Table753523[[#This Row], [Total Latency (ms)]]*1000</f>
      </c>
      <c r="X98" s="42">
        <f>Table753523[[#This Row], [Total throughput]]/Table753523[[#This Row], [Estimated Max throughput tokens/s]]</f>
      </c>
      <c r="Y98" s="26">
        <f>2*Table753523[[#This Row], [Active Parameters per GPU (BN)]]*Table753523[[#This Row], [Input tokens]]*10^9/Table753523[[#This Row], [Prefill Latency (ms)]]/10^12*1000</f>
      </c>
      <c r="Z98" s="26">
        <f>2*Table753523[[#This Row], [Active Parameters per GPU (BN)]]*Table753523[[#This Row], [Output tokens generated]]*10^9/(Table753523[[#This Row], [Total Latency (ms)]]-Table753523[[#This Row], [Prefill Latency (ms)]])/10^12*1000</f>
      </c>
      <c r="AA98" s="32">
        <f>Table753523[[#This Row], [Expected Prefill latency (ms)]]/Table753523[[#This Row], [Prefill Latency (ms)]]</f>
      </c>
      <c r="AB98" s="30">
        <f>Table753523[[#This Row], [Expected TPOT (ms)]]/Table753523[[#This Row], [TPOT (ms)]]</f>
      </c>
      <c r="AC98" s="31">
        <f>Table753523[[#This Row], [Prefill TFLOPS]]/989.5</f>
      </c>
      <c r="AD98" s="32">
        <f>Table753523[[#This Row], [Decode TFLOPS]]/1979</f>
      </c>
      <c r="AE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" customHeight="1" ht="17.25">
      <c r="A99" s="20">
        <v>8</v>
      </c>
      <c r="B99" s="34">
        <v>70</v>
      </c>
      <c r="C99" s="35">
        <f>Table753523[[#This Row], [Active Parameters (BN)]]/8</f>
      </c>
      <c r="D99" s="20">
        <v>128</v>
      </c>
      <c r="E99" s="20">
        <v>1</v>
      </c>
      <c r="F99" s="23">
        <v>8192</v>
      </c>
      <c r="G99" s="23">
        <v>7695</v>
      </c>
      <c r="H99" s="23">
        <v>984960</v>
      </c>
      <c r="I99" s="36">
        <v>7695</v>
      </c>
      <c r="J99" s="24">
        <v>33436.50154</v>
      </c>
      <c r="K99" s="24">
        <v>55.74368443</v>
      </c>
      <c r="L99" s="24">
        <v>138.0425438</v>
      </c>
      <c r="M99" s="24">
        <v>138.0425438</v>
      </c>
      <c r="N99" s="24">
        <v>17807.48815</v>
      </c>
      <c r="O99" s="23">
        <v>0</v>
      </c>
      <c r="P99" s="23">
        <v>0</v>
      </c>
      <c r="Q99" s="25">
        <f>Table753523[[#This Row], [Total Latency (sec)]]*1000</f>
      </c>
      <c r="R99" s="25">
        <f>Table753523[[#This Row], [Total Latency (ms)]]-Table753523[[#This Row], [Prefill Latency (ms)]]</f>
      </c>
      <c r="S99" s="27">
        <f>Table753523[[#This Row], [Output tokens generated]]*1000/Table753523[[#This Row], [Total Latency (ms)]]/Table753523[[#This Row], [No. H200 GPU on single server]]</f>
      </c>
      <c r="T99" s="27">
        <f>Table753523[[#This Row], [Input tokens]]*1000/(989.5*10^12)*(2*10^9*Table753523[[#This Row], [Active Parameters per GPU (BN)]])</f>
      </c>
      <c r="U99" s="27">
        <f>Table753523[[#This Row], [Active Parameters per GPU (BN)]]*10^9*2/4800/1024^3*1000</f>
      </c>
      <c r="V99" s="27">
        <f>1979/2*10^12*Table753523[[#This Row], [No. H200 GPU on single server]]/2/70/10^9</f>
      </c>
      <c r="W99" s="27">
        <f>(Table753523[[#This Row], [Input tokens]]+Table753523[[#This Row], [Output tokens generated]])/Table753523[[#This Row], [Total Latency (ms)]]*1000</f>
      </c>
      <c r="X99" s="42">
        <f>Table753523[[#This Row], [Total throughput]]/Table753523[[#This Row], [Estimated Max throughput tokens/s]]</f>
      </c>
      <c r="Y99" s="26">
        <f>2*Table753523[[#This Row], [Active Parameters per GPU (BN)]]*Table753523[[#This Row], [Input tokens]]*10^9/Table753523[[#This Row], [Prefill Latency (ms)]]/10^12*1000</f>
      </c>
      <c r="Z99" s="26">
        <f>2*Table753523[[#This Row], [Active Parameters per GPU (BN)]]*Table753523[[#This Row], [Output tokens generated]]*10^9/(Table753523[[#This Row], [Total Latency (ms)]]-Table753523[[#This Row], [Prefill Latency (ms)]])/10^12*1000</f>
      </c>
      <c r="AA99" s="32">
        <f>Table753523[[#This Row], [Expected Prefill latency (ms)]]/Table753523[[#This Row], [Prefill Latency (ms)]]</f>
      </c>
      <c r="AB99" s="30">
        <f>Table753523[[#This Row], [Expected TPOT (ms)]]/Table753523[[#This Row], [TPOT (ms)]]</f>
      </c>
      <c r="AC99" s="31">
        <f>Table753523[[#This Row], [Prefill TFLOPS]]/989.5</f>
      </c>
      <c r="AD99" s="32">
        <f>Table753523[[#This Row], [Decode TFLOPS]]/1979</f>
      </c>
      <c r="AE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" customHeight="1" ht="17.25">
      <c r="A100" s="20">
        <v>8</v>
      </c>
      <c r="B100" s="34">
        <v>70</v>
      </c>
      <c r="C100" s="35">
        <f>Table753523[[#This Row], [Active Parameters (BN)]]/8</f>
      </c>
      <c r="D100" s="20">
        <v>128</v>
      </c>
      <c r="E100" s="20">
        <v>1</v>
      </c>
      <c r="F100" s="23">
        <v>1</v>
      </c>
      <c r="G100" s="23">
        <v>1</v>
      </c>
      <c r="H100" s="23">
        <v>128</v>
      </c>
      <c r="I100" s="36">
        <v>1</v>
      </c>
      <c r="J100" s="24">
        <v>276.947328995448</v>
      </c>
      <c r="K100" s="24">
        <v>0.277486074948683</v>
      </c>
      <c r="L100" s="24">
        <v>3.6037844428227</v>
      </c>
      <c r="M100" s="24">
        <v>3.6037844428227</v>
      </c>
      <c r="N100" s="24">
        <v>464.888193124129</v>
      </c>
      <c r="O100" s="23">
        <v>0</v>
      </c>
      <c r="P100" s="23">
        <v>0</v>
      </c>
      <c r="Q100" s="25">
        <f>Table753523[[#This Row], [Total Latency (sec)]]*1000</f>
      </c>
      <c r="R100" s="25">
        <f>Table753523[[#This Row], [Total Latency (ms)]]-Table753523[[#This Row], [Prefill Latency (ms)]]</f>
      </c>
      <c r="S100" s="39">
        <f>Table753523[[#This Row], [Output tokens generated]]*1000/Table753523[[#This Row], [Total Latency (ms)]]/Table753523[[#This Row], [No. H200 GPU on single server]]</f>
      </c>
      <c r="T100" s="39">
        <f>Table753523[[#This Row], [Input tokens]]*1000/(989.5*10^12)*(2*10^9*Table753523[[#This Row], [Active Parameters per GPU (BN)]])</f>
      </c>
      <c r="U100" s="27">
        <f>Table753523[[#This Row], [Active Parameters per GPU (BN)]]*10^9*2/4800/1024^3*1000</f>
      </c>
      <c r="V100" s="27">
        <f>1979/2*10^12*Table753523[[#This Row], [No. H200 GPU on single server]]/2/70/10^9</f>
      </c>
      <c r="W100" s="27">
        <f>(Table753523[[#This Row], [Input tokens]]+Table753523[[#This Row], [Output tokens generated]])/Table753523[[#This Row], [Total Latency (ms)]]*1000</f>
      </c>
      <c r="X100" s="28">
        <f>Table753523[[#This Row], [Total throughput]]/Table753523[[#This Row], [Estimated Max throughput tokens/s]]</f>
      </c>
      <c r="Y100" s="26">
        <f>2*Table753523[[#This Row], [Active Parameters per GPU (BN)]]*Table753523[[#This Row], [Input tokens]]*10^9/Table753523[[#This Row], [Prefill Latency (ms)]]/10^12*1000</f>
      </c>
      <c r="Z10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" s="29">
        <f>Table753523[[#This Row], [Expected Prefill latency (ms)]]/Table753523[[#This Row], [Prefill Latency (ms)]]</f>
      </c>
      <c r="AB100" s="30">
        <f>Table753523[[#This Row], [Expected TPOT (ms)]]/Table753523[[#This Row], [TPOT (ms)]]</f>
      </c>
      <c r="AC100" s="31">
        <f>Table753523[[#This Row], [Prefill TFLOPS]]/989.5</f>
      </c>
      <c r="AD100" s="32">
        <f>Table753523[[#This Row], [Decode TFLOPS]]/1979</f>
      </c>
      <c r="AE1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" customHeight="1" ht="17.25">
      <c r="A101" s="20">
        <v>8</v>
      </c>
      <c r="B101" s="34">
        <v>70</v>
      </c>
      <c r="C101" s="35">
        <f>Table753523[[#This Row], [Active Parameters (BN)]]/8</f>
      </c>
      <c r="D101" s="20">
        <v>256</v>
      </c>
      <c r="E101" s="20">
        <v>1</v>
      </c>
      <c r="F101" s="23">
        <v>2</v>
      </c>
      <c r="G101" s="23">
        <v>2</v>
      </c>
      <c r="H101" s="23">
        <v>512</v>
      </c>
      <c r="I101" s="43">
        <v>2</v>
      </c>
      <c r="J101" s="24">
        <v>248.953052971046</v>
      </c>
      <c r="K101" s="24">
        <v>0.292483892990276</v>
      </c>
      <c r="L101" s="24">
        <v>6.83798338278577</v>
      </c>
      <c r="M101" s="24">
        <v>6.83798338278577</v>
      </c>
      <c r="N101" s="24">
        <v>1757.36172937594</v>
      </c>
      <c r="O101" s="23">
        <v>0</v>
      </c>
      <c r="P101" s="23">
        <v>0</v>
      </c>
      <c r="Q101" s="25">
        <f>Table753523[[#This Row], [Total Latency (sec)]]*1000</f>
      </c>
      <c r="R101" s="25">
        <f>Table753523[[#This Row], [Total Latency (ms)]]-Table753523[[#This Row], [Prefill Latency (ms)]]</f>
      </c>
      <c r="S101" s="39">
        <f>Table753523[[#This Row], [Output tokens generated]]*1000/Table753523[[#This Row], [Total Latency (ms)]]/Table753523[[#This Row], [No. H200 GPU on single server]]</f>
      </c>
      <c r="T101" s="39">
        <f>Table753523[[#This Row], [Input tokens]]*1000/(989.5*10^12)*(2*10^9*Table753523[[#This Row], [Active Parameters per GPU (BN)]])</f>
      </c>
      <c r="U101" s="27">
        <f>Table753523[[#This Row], [Active Parameters per GPU (BN)]]*10^9*2/4800/1024^3*1000</f>
      </c>
      <c r="V101" s="27">
        <f>1979/2*10^12*Table753523[[#This Row], [No. H200 GPU on single server]]/2/70/10^9</f>
      </c>
      <c r="W101" s="27">
        <f>(Table753523[[#This Row], [Input tokens]]+Table753523[[#This Row], [Output tokens generated]])/Table753523[[#This Row], [Total Latency (ms)]]*1000</f>
      </c>
      <c r="X101" s="28">
        <f>Table753523[[#This Row], [Total throughput]]/Table753523[[#This Row], [Estimated Max throughput tokens/s]]</f>
      </c>
      <c r="Y101" s="26">
        <f>2*Table753523[[#This Row], [Active Parameters per GPU (BN)]]*Table753523[[#This Row], [Input tokens]]*10^9/Table753523[[#This Row], [Prefill Latency (ms)]]/10^12*1000</f>
      </c>
      <c r="Z10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" s="29">
        <f>Table753523[[#This Row], [Expected Prefill latency (ms)]]/Table753523[[#This Row], [Prefill Latency (ms)]]</f>
      </c>
      <c r="AB101" s="30">
        <f>Table753523[[#This Row], [Expected TPOT (ms)]]/Table753523[[#This Row], [TPOT (ms)]]</f>
      </c>
      <c r="AC101" s="31">
        <f>Table753523[[#This Row], [Prefill TFLOPS]]/989.5</f>
      </c>
      <c r="AD101" s="32">
        <f>Table753523[[#This Row], [Decode TFLOPS]]/1979</f>
      </c>
      <c r="AE1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" customHeight="1" ht="17.25">
      <c r="A102" s="20">
        <v>8</v>
      </c>
      <c r="B102" s="34">
        <v>70</v>
      </c>
      <c r="C102" s="35">
        <f>Table753523[[#This Row], [Active Parameters (BN)]]/8</f>
      </c>
      <c r="D102" s="20">
        <v>256</v>
      </c>
      <c r="E102" s="20">
        <v>1</v>
      </c>
      <c r="F102" s="23">
        <v>4</v>
      </c>
      <c r="G102" s="23">
        <v>4</v>
      </c>
      <c r="H102" s="23">
        <v>1024</v>
      </c>
      <c r="I102" s="43">
        <v>4</v>
      </c>
      <c r="J102" s="24">
        <v>228.395768994233</v>
      </c>
      <c r="K102" s="24">
        <v>0.343942702980712</v>
      </c>
      <c r="L102" s="24">
        <v>11.6298440563931</v>
      </c>
      <c r="M102" s="24">
        <v>11.6298440563931</v>
      </c>
      <c r="N102" s="24">
        <v>2988.86992249302</v>
      </c>
      <c r="O102" s="23">
        <v>0</v>
      </c>
      <c r="P102" s="23">
        <v>0</v>
      </c>
      <c r="Q102" s="25">
        <f>Table753523[[#This Row], [Total Latency (sec)]]*1000</f>
      </c>
      <c r="R102" s="25">
        <f>Table753523[[#This Row], [Total Latency (ms)]]-Table753523[[#This Row], [Prefill Latency (ms)]]</f>
      </c>
      <c r="S102" s="39">
        <f>Table753523[[#This Row], [Output tokens generated]]*1000/Table753523[[#This Row], [Total Latency (ms)]]/Table753523[[#This Row], [No. H200 GPU on single server]]</f>
      </c>
      <c r="T102" s="39">
        <f>Table753523[[#This Row], [Input tokens]]*1000/(989.5*10^12)*(2*10^9*Table753523[[#This Row], [Active Parameters per GPU (BN)]])</f>
      </c>
      <c r="U102" s="27">
        <f>Table753523[[#This Row], [Active Parameters per GPU (BN)]]*10^9*2/4800/1024^3*1000</f>
      </c>
      <c r="V102" s="27">
        <f>1979/2*10^12*Table753523[[#This Row], [No. H200 GPU on single server]]/2/70/10^9</f>
      </c>
      <c r="W102" s="27">
        <f>(Table753523[[#This Row], [Input tokens]]+Table753523[[#This Row], [Output tokens generated]])/Table753523[[#This Row], [Total Latency (ms)]]*1000</f>
      </c>
      <c r="X102" s="28">
        <f>Table753523[[#This Row], [Total throughput]]/Table753523[[#This Row], [Estimated Max throughput tokens/s]]</f>
      </c>
      <c r="Y102" s="26">
        <f>2*Table753523[[#This Row], [Active Parameters per GPU (BN)]]*Table753523[[#This Row], [Input tokens]]*10^9/Table753523[[#This Row], [Prefill Latency (ms)]]/10^12*1000</f>
      </c>
      <c r="Z10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" s="29">
        <f>Table753523[[#This Row], [Expected Prefill latency (ms)]]/Table753523[[#This Row], [Prefill Latency (ms)]]</f>
      </c>
      <c r="AB102" s="30">
        <f>Table753523[[#This Row], [Expected TPOT (ms)]]/Table753523[[#This Row], [TPOT (ms)]]</f>
      </c>
      <c r="AC102" s="31">
        <f>Table753523[[#This Row], [Prefill TFLOPS]]/989.5</f>
      </c>
      <c r="AD102" s="32">
        <f>Table753523[[#This Row], [Decode TFLOPS]]/1979</f>
      </c>
      <c r="AE1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" customHeight="1" ht="17.25">
      <c r="A103" s="20">
        <v>8</v>
      </c>
      <c r="B103" s="34">
        <v>70</v>
      </c>
      <c r="C103" s="35">
        <f>Table753523[[#This Row], [Active Parameters (BN)]]/8</f>
      </c>
      <c r="D103" s="20">
        <v>256</v>
      </c>
      <c r="E103" s="20">
        <v>1</v>
      </c>
      <c r="F103" s="23">
        <v>8</v>
      </c>
      <c r="G103" s="23">
        <v>8</v>
      </c>
      <c r="H103" s="23">
        <v>2048</v>
      </c>
      <c r="I103" s="43">
        <v>8</v>
      </c>
      <c r="J103" s="24">
        <v>270.641444374633</v>
      </c>
      <c r="K103" s="24">
        <v>0.360046137997415</v>
      </c>
      <c r="L103" s="24">
        <v>22.2193745626496</v>
      </c>
      <c r="M103" s="24">
        <v>22.2193745626496</v>
      </c>
      <c r="N103" s="24">
        <v>5710.37926260096</v>
      </c>
      <c r="O103" s="23">
        <v>0</v>
      </c>
      <c r="P103" s="23">
        <v>0</v>
      </c>
      <c r="Q103" s="25">
        <f>Table753523[[#This Row], [Total Latency (sec)]]*1000</f>
      </c>
      <c r="R103" s="25">
        <f>Table753523[[#This Row], [Total Latency (ms)]]-Table753523[[#This Row], [Prefill Latency (ms)]]</f>
      </c>
      <c r="S103" s="39">
        <f>Table753523[[#This Row], [Output tokens generated]]*1000/Table753523[[#This Row], [Total Latency (ms)]]/Table753523[[#This Row], [No. H200 GPU on single server]]</f>
      </c>
      <c r="T103" s="39">
        <f>Table753523[[#This Row], [Input tokens]]*1000/(989.5*10^12)*(2*10^9*Table753523[[#This Row], [Active Parameters per GPU (BN)]])</f>
      </c>
      <c r="U103" s="27">
        <f>Table753523[[#This Row], [Active Parameters per GPU (BN)]]*10^9*2/4800/1024^3*1000</f>
      </c>
      <c r="V103" s="27">
        <f>1979/2*10^12*Table753523[[#This Row], [No. H200 GPU on single server]]/2/70/10^9</f>
      </c>
      <c r="W103" s="27">
        <f>(Table753523[[#This Row], [Input tokens]]+Table753523[[#This Row], [Output tokens generated]])/Table753523[[#This Row], [Total Latency (ms)]]*1000</f>
      </c>
      <c r="X103" s="28">
        <f>Table753523[[#This Row], [Total throughput]]/Table753523[[#This Row], [Estimated Max throughput tokens/s]]</f>
      </c>
      <c r="Y103" s="26">
        <f>2*Table753523[[#This Row], [Active Parameters per GPU (BN)]]*Table753523[[#This Row], [Input tokens]]*10^9/Table753523[[#This Row], [Prefill Latency (ms)]]/10^12*1000</f>
      </c>
      <c r="Z10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" s="29">
        <f>Table753523[[#This Row], [Expected Prefill latency (ms)]]/Table753523[[#This Row], [Prefill Latency (ms)]]</f>
      </c>
      <c r="AB103" s="30">
        <f>Table753523[[#This Row], [Expected TPOT (ms)]]/Table753523[[#This Row], [TPOT (ms)]]</f>
      </c>
      <c r="AC103" s="31">
        <f>Table753523[[#This Row], [Prefill TFLOPS]]/989.5</f>
      </c>
      <c r="AD103" s="32">
        <f>Table753523[[#This Row], [Decode TFLOPS]]/1979</f>
      </c>
      <c r="AE1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" customHeight="1" ht="17.25">
      <c r="A104" s="20">
        <v>8</v>
      </c>
      <c r="B104" s="34">
        <v>70</v>
      </c>
      <c r="C104" s="35">
        <f>Table753523[[#This Row], [Active Parameters (BN)]]/8</f>
      </c>
      <c r="D104" s="20">
        <v>256</v>
      </c>
      <c r="E104" s="20">
        <v>1</v>
      </c>
      <c r="F104" s="23">
        <v>16</v>
      </c>
      <c r="G104" s="23">
        <v>15</v>
      </c>
      <c r="H104" s="23">
        <v>3840</v>
      </c>
      <c r="I104" s="43">
        <v>15</v>
      </c>
      <c r="J104" s="24">
        <v>360.207685125837</v>
      </c>
      <c r="K104" s="24">
        <v>0.494953777990304</v>
      </c>
      <c r="L104" s="24">
        <v>30.3058601975028</v>
      </c>
      <c r="M104" s="24">
        <v>30.3058601975028</v>
      </c>
      <c r="N104" s="24">
        <v>7788.60607075823</v>
      </c>
      <c r="O104" s="23">
        <v>0</v>
      </c>
      <c r="P104" s="23">
        <v>0</v>
      </c>
      <c r="Q104" s="25">
        <f>Table753523[[#This Row], [Total Latency (sec)]]*1000</f>
      </c>
      <c r="R104" s="25">
        <f>Table753523[[#This Row], [Total Latency (ms)]]-Table753523[[#This Row], [Prefill Latency (ms)]]</f>
      </c>
      <c r="S104" s="39">
        <f>Table753523[[#This Row], [Output tokens generated]]*1000/Table753523[[#This Row], [Total Latency (ms)]]/Table753523[[#This Row], [No. H200 GPU on single server]]</f>
      </c>
      <c r="T104" s="39">
        <f>Table753523[[#This Row], [Input tokens]]*1000/(989.5*10^12)*(2*10^9*Table753523[[#This Row], [Active Parameters per GPU (BN)]])</f>
      </c>
      <c r="U104" s="27">
        <f>Table753523[[#This Row], [Active Parameters per GPU (BN)]]*10^9*2/4800/1024^3*1000</f>
      </c>
      <c r="V104" s="27">
        <f>1979/2*10^12*Table753523[[#This Row], [No. H200 GPU on single server]]/2/70/10^9</f>
      </c>
      <c r="W104" s="27">
        <f>(Table753523[[#This Row], [Input tokens]]+Table753523[[#This Row], [Output tokens generated]])/Table753523[[#This Row], [Total Latency (ms)]]*1000</f>
      </c>
      <c r="X104" s="28">
        <f>Table753523[[#This Row], [Total throughput]]/Table753523[[#This Row], [Estimated Max throughput tokens/s]]</f>
      </c>
      <c r="Y104" s="26">
        <f>2*Table753523[[#This Row], [Active Parameters per GPU (BN)]]*Table753523[[#This Row], [Input tokens]]*10^9/Table753523[[#This Row], [Prefill Latency (ms)]]/10^12*1000</f>
      </c>
      <c r="Z10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" s="29">
        <f>Table753523[[#This Row], [Expected Prefill latency (ms)]]/Table753523[[#This Row], [Prefill Latency (ms)]]</f>
      </c>
      <c r="AB104" s="30">
        <f>Table753523[[#This Row], [Expected TPOT (ms)]]/Table753523[[#This Row], [TPOT (ms)]]</f>
      </c>
      <c r="AC104" s="31">
        <f>Table753523[[#This Row], [Prefill TFLOPS]]/989.5</f>
      </c>
      <c r="AD104" s="32">
        <f>Table753523[[#This Row], [Decode TFLOPS]]/1979</f>
      </c>
      <c r="AE1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" customHeight="1" ht="17.25">
      <c r="A105" s="20">
        <v>8</v>
      </c>
      <c r="B105" s="34">
        <v>70</v>
      </c>
      <c r="C105" s="35">
        <f>Table753523[[#This Row], [Active Parameters (BN)]]/8</f>
      </c>
      <c r="D105" s="20">
        <v>256</v>
      </c>
      <c r="E105" s="20">
        <v>1</v>
      </c>
      <c r="F105" s="23">
        <v>32</v>
      </c>
      <c r="G105" s="23">
        <v>30</v>
      </c>
      <c r="H105" s="23">
        <v>7680</v>
      </c>
      <c r="I105" s="43">
        <v>30</v>
      </c>
      <c r="J105" s="24">
        <v>540.424599333589</v>
      </c>
      <c r="K105" s="24">
        <v>0.634769733005669</v>
      </c>
      <c r="L105" s="24">
        <v>47.2612326015426</v>
      </c>
      <c r="M105" s="24">
        <v>47.2612326015426</v>
      </c>
      <c r="N105" s="24">
        <v>12146.1367785964</v>
      </c>
      <c r="O105" s="23">
        <v>0</v>
      </c>
      <c r="P105" s="23">
        <v>0</v>
      </c>
      <c r="Q105" s="25">
        <f>Table753523[[#This Row], [Total Latency (sec)]]*1000</f>
      </c>
      <c r="R105" s="25">
        <f>Table753523[[#This Row], [Total Latency (ms)]]-Table753523[[#This Row], [Prefill Latency (ms)]]</f>
      </c>
      <c r="S105" s="39">
        <f>Table753523[[#This Row], [Output tokens generated]]*1000/Table753523[[#This Row], [Total Latency (ms)]]/Table753523[[#This Row], [No. H200 GPU on single server]]</f>
      </c>
      <c r="T105" s="39">
        <f>Table753523[[#This Row], [Input tokens]]*1000/(989.5*10^12)*(2*10^9*Table753523[[#This Row], [Active Parameters per GPU (BN)]])</f>
      </c>
      <c r="U105" s="27">
        <f>Table753523[[#This Row], [Active Parameters per GPU (BN)]]*10^9*2/4800/1024^3*1000</f>
      </c>
      <c r="V105" s="27">
        <f>1979/2*10^12*Table753523[[#This Row], [No. H200 GPU on single server]]/2/70/10^9</f>
      </c>
      <c r="W105" s="27">
        <f>(Table753523[[#This Row], [Input tokens]]+Table753523[[#This Row], [Output tokens generated]])/Table753523[[#This Row], [Total Latency (ms)]]*1000</f>
      </c>
      <c r="X105" s="28">
        <f>Table753523[[#This Row], [Total throughput]]/Table753523[[#This Row], [Estimated Max throughput tokens/s]]</f>
      </c>
      <c r="Y105" s="26">
        <f>2*Table753523[[#This Row], [Active Parameters per GPU (BN)]]*Table753523[[#This Row], [Input tokens]]*10^9/Table753523[[#This Row], [Prefill Latency (ms)]]/10^12*1000</f>
      </c>
      <c r="Z10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" s="29">
        <f>Table753523[[#This Row], [Expected Prefill latency (ms)]]/Table753523[[#This Row], [Prefill Latency (ms)]]</f>
      </c>
      <c r="AB105" s="30">
        <f>Table753523[[#This Row], [Expected TPOT (ms)]]/Table753523[[#This Row], [TPOT (ms)]]</f>
      </c>
      <c r="AC105" s="31">
        <f>Table753523[[#This Row], [Prefill TFLOPS]]/989.5</f>
      </c>
      <c r="AD105" s="32">
        <f>Table753523[[#This Row], [Decode TFLOPS]]/1979</f>
      </c>
      <c r="AE1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" customHeight="1" ht="17.25">
      <c r="A106" s="20">
        <v>8</v>
      </c>
      <c r="B106" s="34">
        <v>70</v>
      </c>
      <c r="C106" s="35">
        <f>Table753523[[#This Row], [Active Parameters (BN)]]/8</f>
      </c>
      <c r="D106" s="20">
        <v>256</v>
      </c>
      <c r="E106" s="20">
        <v>1</v>
      </c>
      <c r="F106" s="23">
        <v>64</v>
      </c>
      <c r="G106" s="23">
        <v>60</v>
      </c>
      <c r="H106" s="23">
        <v>15360</v>
      </c>
      <c r="I106" s="43">
        <v>60</v>
      </c>
      <c r="J106" s="24">
        <v>905.501959980272</v>
      </c>
      <c r="K106" s="24">
        <v>0.918403694988228</v>
      </c>
      <c r="L106" s="24">
        <v>65.3307476085112</v>
      </c>
      <c r="M106" s="24">
        <v>65.3307476085112</v>
      </c>
      <c r="N106" s="24">
        <v>16790.0021353874</v>
      </c>
      <c r="O106" s="23">
        <v>0</v>
      </c>
      <c r="P106" s="23">
        <v>0</v>
      </c>
      <c r="Q106" s="25">
        <f>Table753523[[#This Row], [Total Latency (sec)]]*1000</f>
      </c>
      <c r="R106" s="25">
        <f>Table753523[[#This Row], [Total Latency (ms)]]-Table753523[[#This Row], [Prefill Latency (ms)]]</f>
      </c>
      <c r="S106" s="39">
        <f>Table753523[[#This Row], [Output tokens generated]]*1000/Table753523[[#This Row], [Total Latency (ms)]]/Table753523[[#This Row], [No. H200 GPU on single server]]</f>
      </c>
      <c r="T106" s="39">
        <f>Table753523[[#This Row], [Input tokens]]*1000/(989.5*10^12)*(2*10^9*Table753523[[#This Row], [Active Parameters per GPU (BN)]])</f>
      </c>
      <c r="U106" s="27">
        <f>Table753523[[#This Row], [Active Parameters per GPU (BN)]]*10^9*2/4800/1024^3*1000</f>
      </c>
      <c r="V106" s="27">
        <f>1979/2*10^12*Table753523[[#This Row], [No. H200 GPU on single server]]/2/70/10^9</f>
      </c>
      <c r="W106" s="27">
        <f>(Table753523[[#This Row], [Input tokens]]+Table753523[[#This Row], [Output tokens generated]])/Table753523[[#This Row], [Total Latency (ms)]]*1000</f>
      </c>
      <c r="X106" s="28">
        <f>Table753523[[#This Row], [Total throughput]]/Table753523[[#This Row], [Estimated Max throughput tokens/s]]</f>
      </c>
      <c r="Y106" s="26">
        <f>2*Table753523[[#This Row], [Active Parameters per GPU (BN)]]*Table753523[[#This Row], [Input tokens]]*10^9/Table753523[[#This Row], [Prefill Latency (ms)]]/10^12*1000</f>
      </c>
      <c r="Z10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" s="29">
        <f>Table753523[[#This Row], [Expected Prefill latency (ms)]]/Table753523[[#This Row], [Prefill Latency (ms)]]</f>
      </c>
      <c r="AB106" s="30">
        <f>Table753523[[#This Row], [Expected TPOT (ms)]]/Table753523[[#This Row], [TPOT (ms)]]</f>
      </c>
      <c r="AC106" s="31">
        <f>Table753523[[#This Row], [Prefill TFLOPS]]/989.5</f>
      </c>
      <c r="AD106" s="32">
        <f>Table753523[[#This Row], [Decode TFLOPS]]/1979</f>
      </c>
      <c r="AE1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" customHeight="1" ht="17.25">
      <c r="A107" s="20">
        <v>8</v>
      </c>
      <c r="B107" s="34">
        <v>70</v>
      </c>
      <c r="C107" s="35">
        <f>Table753523[[#This Row], [Active Parameters (BN)]]/8</f>
      </c>
      <c r="D107" s="20">
        <v>256</v>
      </c>
      <c r="E107" s="20">
        <v>1</v>
      </c>
      <c r="F107" s="23">
        <v>128</v>
      </c>
      <c r="G107" s="23">
        <v>120</v>
      </c>
      <c r="H107" s="23">
        <v>30720</v>
      </c>
      <c r="I107" s="43">
        <v>120</v>
      </c>
      <c r="J107" s="24">
        <v>1661.49542636122</v>
      </c>
      <c r="K107" s="24">
        <v>1.84884857101133</v>
      </c>
      <c r="L107" s="24">
        <v>64.90526151331</v>
      </c>
      <c r="M107" s="24">
        <v>64.90526151331</v>
      </c>
      <c r="N107" s="24">
        <v>16680.6522089207</v>
      </c>
      <c r="O107" s="23">
        <v>0</v>
      </c>
      <c r="P107" s="23">
        <v>0</v>
      </c>
      <c r="Q107" s="25">
        <f>Table753523[[#This Row], [Total Latency (sec)]]*1000</f>
      </c>
      <c r="R107" s="25">
        <f>Table753523[[#This Row], [Total Latency (ms)]]-Table753523[[#This Row], [Prefill Latency (ms)]]</f>
      </c>
      <c r="S107" s="39">
        <f>Table753523[[#This Row], [Output tokens generated]]*1000/Table753523[[#This Row], [Total Latency (ms)]]/Table753523[[#This Row], [No. H200 GPU on single server]]</f>
      </c>
      <c r="T107" s="39">
        <f>Table753523[[#This Row], [Input tokens]]*1000/(989.5*10^12)*(2*10^9*Table753523[[#This Row], [Active Parameters per GPU (BN)]])</f>
      </c>
      <c r="U107" s="27">
        <f>Table753523[[#This Row], [Active Parameters per GPU (BN)]]*10^9*2/4800/1024^3*1000</f>
      </c>
      <c r="V107" s="27">
        <f>1979/2*10^12*Table753523[[#This Row], [No. H200 GPU on single server]]/2/70/10^9</f>
      </c>
      <c r="W107" s="27">
        <f>(Table753523[[#This Row], [Input tokens]]+Table753523[[#This Row], [Output tokens generated]])/Table753523[[#This Row], [Total Latency (ms)]]*1000</f>
      </c>
      <c r="X107" s="28">
        <f>Table753523[[#This Row], [Total throughput]]/Table753523[[#This Row], [Estimated Max throughput tokens/s]]</f>
      </c>
      <c r="Y107" s="26">
        <f>2*Table753523[[#This Row], [Active Parameters per GPU (BN)]]*Table753523[[#This Row], [Input tokens]]*10^9/Table753523[[#This Row], [Prefill Latency (ms)]]/10^12*1000</f>
      </c>
      <c r="Z10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" s="29">
        <f>Table753523[[#This Row], [Expected Prefill latency (ms)]]/Table753523[[#This Row], [Prefill Latency (ms)]]</f>
      </c>
      <c r="AB107" s="30">
        <f>Table753523[[#This Row], [Expected TPOT (ms)]]/Table753523[[#This Row], [TPOT (ms)]]</f>
      </c>
      <c r="AC107" s="31">
        <f>Table753523[[#This Row], [Prefill TFLOPS]]/989.5</f>
      </c>
      <c r="AD107" s="32">
        <f>Table753523[[#This Row], [Decode TFLOPS]]/1979</f>
      </c>
      <c r="AE1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" customHeight="1" ht="17.25">
      <c r="A108" s="20">
        <v>8</v>
      </c>
      <c r="B108" s="34">
        <v>70</v>
      </c>
      <c r="C108" s="35">
        <f>Table753523[[#This Row], [Active Parameters (BN)]]/8</f>
      </c>
      <c r="D108" s="20">
        <v>256</v>
      </c>
      <c r="E108" s="20">
        <v>1</v>
      </c>
      <c r="F108" s="23">
        <v>256</v>
      </c>
      <c r="G108" s="23">
        <v>244</v>
      </c>
      <c r="H108" s="23">
        <v>62464</v>
      </c>
      <c r="I108" s="43">
        <v>244</v>
      </c>
      <c r="J108" s="24">
        <v>3044.15184276114</v>
      </c>
      <c r="K108" s="24">
        <v>3.28971108904807</v>
      </c>
      <c r="L108" s="24">
        <v>74.1706470249961</v>
      </c>
      <c r="M108" s="24">
        <v>74.1706470249961</v>
      </c>
      <c r="N108" s="24">
        <v>19061.856285424</v>
      </c>
      <c r="O108" s="23">
        <v>0</v>
      </c>
      <c r="P108" s="23">
        <v>0</v>
      </c>
      <c r="Q108" s="25">
        <f>Table753523[[#This Row], [Total Latency (sec)]]*1000</f>
      </c>
      <c r="R108" s="25">
        <f>Table753523[[#This Row], [Total Latency (ms)]]-Table753523[[#This Row], [Prefill Latency (ms)]]</f>
      </c>
      <c r="S108" s="39">
        <f>Table753523[[#This Row], [Output tokens generated]]*1000/Table753523[[#This Row], [Total Latency (ms)]]/Table753523[[#This Row], [No. H200 GPU on single server]]</f>
      </c>
      <c r="T108" s="39">
        <f>Table753523[[#This Row], [Input tokens]]*1000/(989.5*10^12)*(2*10^9*Table753523[[#This Row], [Active Parameters per GPU (BN)]])</f>
      </c>
      <c r="U108" s="27">
        <f>Table753523[[#This Row], [Active Parameters per GPU (BN)]]*10^9*2/4800/1024^3*1000</f>
      </c>
      <c r="V108" s="27">
        <f>1979/2*10^12*Table753523[[#This Row], [No. H200 GPU on single server]]/2/70/10^9</f>
      </c>
      <c r="W108" s="27">
        <f>(Table753523[[#This Row], [Input tokens]]+Table753523[[#This Row], [Output tokens generated]])/Table753523[[#This Row], [Total Latency (ms)]]*1000</f>
      </c>
      <c r="X108" s="28">
        <f>Table753523[[#This Row], [Total throughput]]/Table753523[[#This Row], [Estimated Max throughput tokens/s]]</f>
      </c>
      <c r="Y108" s="26">
        <f>2*Table753523[[#This Row], [Active Parameters per GPU (BN)]]*Table753523[[#This Row], [Input tokens]]*10^9/Table753523[[#This Row], [Prefill Latency (ms)]]/10^12*1000</f>
      </c>
      <c r="Z10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" s="29">
        <f>Table753523[[#This Row], [Expected Prefill latency (ms)]]/Table753523[[#This Row], [Prefill Latency (ms)]]</f>
      </c>
      <c r="AB108" s="30">
        <f>Table753523[[#This Row], [Expected TPOT (ms)]]/Table753523[[#This Row], [TPOT (ms)]]</f>
      </c>
      <c r="AC108" s="31">
        <f>Table753523[[#This Row], [Prefill TFLOPS]]/989.5</f>
      </c>
      <c r="AD108" s="32">
        <f>Table753523[[#This Row], [Decode TFLOPS]]/1979</f>
      </c>
      <c r="AE1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" customHeight="1" ht="17.25">
      <c r="A109" s="20">
        <v>8</v>
      </c>
      <c r="B109" s="34">
        <v>70</v>
      </c>
      <c r="C109" s="35">
        <f>Table753523[[#This Row], [Active Parameters (BN)]]/8</f>
      </c>
      <c r="D109" s="20">
        <v>256</v>
      </c>
      <c r="E109" s="20">
        <v>1</v>
      </c>
      <c r="F109" s="23">
        <v>512</v>
      </c>
      <c r="G109" s="23">
        <v>486</v>
      </c>
      <c r="H109" s="23">
        <v>124416</v>
      </c>
      <c r="I109" s="43">
        <v>486</v>
      </c>
      <c r="J109" s="24">
        <v>5324.76171467886</v>
      </c>
      <c r="K109" s="24">
        <v>6.51213405496674</v>
      </c>
      <c r="L109" s="24">
        <v>74.6299133122625</v>
      </c>
      <c r="M109" s="24">
        <v>74.6299133122625</v>
      </c>
      <c r="N109" s="24">
        <v>19179.8877212515</v>
      </c>
      <c r="O109" s="23">
        <v>0</v>
      </c>
      <c r="P109" s="23">
        <v>0</v>
      </c>
      <c r="Q109" s="25">
        <f>Table753523[[#This Row], [Total Latency (sec)]]*1000</f>
      </c>
      <c r="R109" s="25">
        <f>Table753523[[#This Row], [Total Latency (ms)]]-Table753523[[#This Row], [Prefill Latency (ms)]]</f>
      </c>
      <c r="S109" s="39">
        <f>Table753523[[#This Row], [Output tokens generated]]*1000/Table753523[[#This Row], [Total Latency (ms)]]/Table753523[[#This Row], [No. H200 GPU on single server]]</f>
      </c>
      <c r="T109" s="39">
        <f>Table753523[[#This Row], [Input tokens]]*1000/(989.5*10^12)*(2*10^9*Table753523[[#This Row], [Active Parameters per GPU (BN)]])</f>
      </c>
      <c r="U109" s="27">
        <f>Table753523[[#This Row], [Active Parameters per GPU (BN)]]*10^9*2/4800/1024^3*1000</f>
      </c>
      <c r="V109" s="27">
        <f>1979/2*10^12*Table753523[[#This Row], [No. H200 GPU on single server]]/2/70/10^9</f>
      </c>
      <c r="W109" s="27">
        <f>(Table753523[[#This Row], [Input tokens]]+Table753523[[#This Row], [Output tokens generated]])/Table753523[[#This Row], [Total Latency (ms)]]*1000</f>
      </c>
      <c r="X109" s="28">
        <f>Table753523[[#This Row], [Total throughput]]/Table753523[[#This Row], [Estimated Max throughput tokens/s]]</f>
      </c>
      <c r="Y109" s="26">
        <f>2*Table753523[[#This Row], [Active Parameters per GPU (BN)]]*Table753523[[#This Row], [Input tokens]]*10^9/Table753523[[#This Row], [Prefill Latency (ms)]]/10^12*1000</f>
      </c>
      <c r="Z10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" s="29">
        <f>Table753523[[#This Row], [Expected Prefill latency (ms)]]/Table753523[[#This Row], [Prefill Latency (ms)]]</f>
      </c>
      <c r="AB109" s="30">
        <f>Table753523[[#This Row], [Expected TPOT (ms)]]/Table753523[[#This Row], [TPOT (ms)]]</f>
      </c>
      <c r="AC109" s="31">
        <f>Table753523[[#This Row], [Prefill TFLOPS]]/989.5</f>
      </c>
      <c r="AD109" s="32">
        <f>Table753523[[#This Row], [Decode TFLOPS]]/1979</f>
      </c>
      <c r="AE1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" customHeight="1" ht="17.25">
      <c r="A110" s="20">
        <v>8</v>
      </c>
      <c r="B110" s="34">
        <v>70</v>
      </c>
      <c r="C110" s="35">
        <f>Table753523[[#This Row], [Active Parameters (BN)]]/8</f>
      </c>
      <c r="D110" s="20">
        <v>256</v>
      </c>
      <c r="E110" s="20">
        <v>1</v>
      </c>
      <c r="F110" s="23">
        <v>1024</v>
      </c>
      <c r="G110" s="23">
        <v>964</v>
      </c>
      <c r="H110" s="23">
        <v>246784</v>
      </c>
      <c r="I110" s="43">
        <v>964</v>
      </c>
      <c r="J110" s="24">
        <v>9545.627866</v>
      </c>
      <c r="K110" s="24">
        <v>12.6967626</v>
      </c>
      <c r="L110" s="24">
        <v>75.92486606</v>
      </c>
      <c r="M110" s="24">
        <v>75.92486606</v>
      </c>
      <c r="N110" s="24">
        <v>19512.69058</v>
      </c>
      <c r="O110" s="23">
        <v>0</v>
      </c>
      <c r="P110" s="23">
        <v>0</v>
      </c>
      <c r="Q110" s="25">
        <f>Table753523[[#This Row], [Total Latency (sec)]]*1000</f>
      </c>
      <c r="R110" s="25">
        <f>Table753523[[#This Row], [Total Latency (ms)]]-Table753523[[#This Row], [Prefill Latency (ms)]]</f>
      </c>
      <c r="S110" s="39">
        <f>Table753523[[#This Row], [Output tokens generated]]*1000/Table753523[[#This Row], [Total Latency (ms)]]/Table753523[[#This Row], [No. H200 GPU on single server]]</f>
      </c>
      <c r="T110" s="39">
        <f>Table753523[[#This Row], [Input tokens]]*1000/(989.5*10^12)*(2*10^9*Table753523[[#This Row], [Active Parameters per GPU (BN)]])</f>
      </c>
      <c r="U110" s="27">
        <f>Table753523[[#This Row], [Active Parameters per GPU (BN)]]*10^9*2/4800/1024^3*1000</f>
      </c>
      <c r="V110" s="27">
        <f>1979/2*10^12*Table753523[[#This Row], [No. H200 GPU on single server]]/2/70/10^9</f>
      </c>
      <c r="W110" s="27">
        <f>(Table753523[[#This Row], [Input tokens]]+Table753523[[#This Row], [Output tokens generated]])/Table753523[[#This Row], [Total Latency (ms)]]*1000</f>
      </c>
      <c r="X110" s="28">
        <f>Table753523[[#This Row], [Total throughput]]/Table753523[[#This Row], [Estimated Max throughput tokens/s]]</f>
      </c>
      <c r="Y110" s="26">
        <f>2*Table753523[[#This Row], [Active Parameters per GPU (BN)]]*Table753523[[#This Row], [Input tokens]]*10^9/Table753523[[#This Row], [Prefill Latency (ms)]]/10^12*1000</f>
      </c>
      <c r="Z1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" s="29">
        <f>Table753523[[#This Row], [Expected Prefill latency (ms)]]/Table753523[[#This Row], [Prefill Latency (ms)]]</f>
      </c>
      <c r="AB110" s="30">
        <f>Table753523[[#This Row], [Expected TPOT (ms)]]/Table753523[[#This Row], [TPOT (ms)]]</f>
      </c>
      <c r="AC110" s="31">
        <f>Table753523[[#This Row], [Prefill TFLOPS]]/989.5</f>
      </c>
      <c r="AD110" s="32">
        <f>Table753523[[#This Row], [Decode TFLOPS]]/1979</f>
      </c>
      <c r="AE1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" customHeight="1" ht="17.25">
      <c r="A111" s="20">
        <v>8</v>
      </c>
      <c r="B111" s="34">
        <v>70</v>
      </c>
      <c r="C111" s="35">
        <f>Table753523[[#This Row], [Active Parameters (BN)]]/8</f>
      </c>
      <c r="D111" s="20">
        <v>256</v>
      </c>
      <c r="E111" s="20">
        <v>1</v>
      </c>
      <c r="F111" s="36">
        <v>2048</v>
      </c>
      <c r="G111" s="36">
        <v>1921</v>
      </c>
      <c r="H111" s="36">
        <v>491776</v>
      </c>
      <c r="I111" s="43">
        <v>1921</v>
      </c>
      <c r="J111" s="37">
        <v>16871.53984</v>
      </c>
      <c r="K111" s="37">
        <v>25.15999603</v>
      </c>
      <c r="L111" s="37">
        <v>76.3513634</v>
      </c>
      <c r="M111" s="37">
        <v>76.3513634</v>
      </c>
      <c r="N111" s="37">
        <v>19622.30039</v>
      </c>
      <c r="O111" s="36">
        <v>0</v>
      </c>
      <c r="P111" s="36">
        <v>0</v>
      </c>
      <c r="Q111" s="38">
        <f>Table753523[[#This Row], [Total Latency (sec)]]*1000</f>
      </c>
      <c r="R111" s="38">
        <f>Table753523[[#This Row], [Total Latency (ms)]]-Table753523[[#This Row], [Prefill Latency (ms)]]</f>
      </c>
      <c r="S111" s="39">
        <f>Table753523[[#This Row], [Output tokens generated]]*1000/Table753523[[#This Row], [Total Latency (ms)]]/Table753523[[#This Row], [No. H200 GPU on single server]]</f>
      </c>
      <c r="T111" s="39">
        <f>Table753523[[#This Row], [Input tokens]]*1000/(989.5*10^12)*(2*10^9*Table753523[[#This Row], [Active Parameters per GPU (BN)]])</f>
      </c>
      <c r="U111" s="39">
        <f>Table753523[[#This Row], [Active Parameters per GPU (BN)]]*10^9*2/4800/1024^3*1000</f>
      </c>
      <c r="V111" s="39">
        <f>1979/2*10^12*Table753523[[#This Row], [No. H200 GPU on single server]]/2/70/10^9</f>
      </c>
      <c r="W111" s="27">
        <f>(Table753523[[#This Row], [Input tokens]]+Table753523[[#This Row], [Output tokens generated]])/Table753523[[#This Row], [Total Latency (ms)]]*1000</f>
      </c>
      <c r="X111" s="28">
        <f>Table753523[[#This Row], [Total throughput]]/Table753523[[#This Row], [Estimated Max throughput tokens/s]]</f>
      </c>
      <c r="Y111" s="26">
        <f>2*Table753523[[#This Row], [Active Parameters per GPU (BN)]]*Table753523[[#This Row], [Input tokens]]*10^9/Table753523[[#This Row], [Prefill Latency (ms)]]/10^12*1000</f>
      </c>
      <c r="Z1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" s="29">
        <f>Table753523[[#This Row], [Expected Prefill latency (ms)]]/Table753523[[#This Row], [Prefill Latency (ms)]]</f>
      </c>
      <c r="AB111" s="41">
        <f>Table753523[[#This Row], [Expected TPOT (ms)]]/Table753523[[#This Row], [TPOT (ms)]]</f>
      </c>
      <c r="AC111" s="31">
        <f>Table753523[[#This Row], [Prefill TFLOPS]]/989.5</f>
      </c>
      <c r="AD111" s="32">
        <f>Table753523[[#This Row], [Decode TFLOPS]]/1979</f>
      </c>
      <c r="AE111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" customHeight="1" ht="17.25">
      <c r="A112" s="20">
        <v>8</v>
      </c>
      <c r="B112" s="34">
        <v>70</v>
      </c>
      <c r="C112" s="35">
        <f>Table753523[[#This Row], [Active Parameters (BN)]]/8</f>
      </c>
      <c r="D112" s="20">
        <v>256</v>
      </c>
      <c r="E112" s="20">
        <v>1</v>
      </c>
      <c r="F112" s="23">
        <v>4096</v>
      </c>
      <c r="G112" s="23">
        <v>3857</v>
      </c>
      <c r="H112" s="23">
        <v>987392</v>
      </c>
      <c r="I112" s="36">
        <v>3857</v>
      </c>
      <c r="J112" s="24">
        <v>30133.44222</v>
      </c>
      <c r="K112" s="24">
        <v>49.58090915</v>
      </c>
      <c r="L112" s="24">
        <v>77.79203863</v>
      </c>
      <c r="M112" s="24">
        <v>77.79203863</v>
      </c>
      <c r="N112" s="24">
        <v>19992.55393</v>
      </c>
      <c r="O112" s="23">
        <v>0</v>
      </c>
      <c r="P112" s="23">
        <v>0</v>
      </c>
      <c r="Q112" s="25">
        <f>Table753523[[#This Row], [Total Latency (sec)]]*1000</f>
      </c>
      <c r="R112" s="25">
        <f>Table753523[[#This Row], [Total Latency (ms)]]-Table753523[[#This Row], [Prefill Latency (ms)]]</f>
      </c>
      <c r="S112" s="27">
        <f>Table753523[[#This Row], [Output tokens generated]]*1000/Table753523[[#This Row], [Total Latency (ms)]]/Table753523[[#This Row], [No. H200 GPU on single server]]</f>
      </c>
      <c r="T112" s="27">
        <f>Table753523[[#This Row], [Input tokens]]*1000/(989.5*10^12)*(2*10^9*Table753523[[#This Row], [Active Parameters per GPU (BN)]])</f>
      </c>
      <c r="U112" s="27">
        <f>Table753523[[#This Row], [Active Parameters per GPU (BN)]]*10^9*2/4800/1024^3*1000</f>
      </c>
      <c r="V112" s="27">
        <f>1979/2*10^12*Table753523[[#This Row], [No. H200 GPU on single server]]/2/70/10^9</f>
      </c>
      <c r="W112" s="27">
        <f>(Table753523[[#This Row], [Input tokens]]+Table753523[[#This Row], [Output tokens generated]])/Table753523[[#This Row], [Total Latency (ms)]]*1000</f>
      </c>
      <c r="X112" s="42">
        <f>Table753523[[#This Row], [Total throughput]]/Table753523[[#This Row], [Estimated Max throughput tokens/s]]</f>
      </c>
      <c r="Y112" s="26">
        <f>2*Table753523[[#This Row], [Active Parameters per GPU (BN)]]*Table753523[[#This Row], [Input tokens]]*10^9/Table753523[[#This Row], [Prefill Latency (ms)]]/10^12*1000</f>
      </c>
      <c r="Z1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" s="32">
        <f>Table753523[[#This Row], [Expected Prefill latency (ms)]]/Table753523[[#This Row], [Prefill Latency (ms)]]</f>
      </c>
      <c r="AB112" s="30">
        <f>Table753523[[#This Row], [Expected TPOT (ms)]]/Table753523[[#This Row], [TPOT (ms)]]</f>
      </c>
      <c r="AC112" s="31">
        <f>Table753523[[#This Row], [Prefill TFLOPS]]/989.5</f>
      </c>
      <c r="AD112" s="32">
        <f>Table753523[[#This Row], [Decode TFLOPS]]/1979</f>
      </c>
      <c r="AE1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" customHeight="1" ht="17.25">
      <c r="A113" s="20">
        <v>8</v>
      </c>
      <c r="B113" s="34">
        <v>70</v>
      </c>
      <c r="C113" s="35">
        <f>Table753523[[#This Row], [Active Parameters (BN)]]/8</f>
      </c>
      <c r="D113" s="20">
        <v>256</v>
      </c>
      <c r="E113" s="20">
        <v>1</v>
      </c>
      <c r="F113" s="23">
        <v>8192</v>
      </c>
      <c r="G113" s="23">
        <v>7706</v>
      </c>
      <c r="H113" s="23">
        <v>1972736</v>
      </c>
      <c r="I113" s="36">
        <v>7706</v>
      </c>
      <c r="J113" s="24">
        <v>56830.94313</v>
      </c>
      <c r="K113" s="24">
        <v>99.16060027</v>
      </c>
      <c r="L113" s="24">
        <v>77.71231698</v>
      </c>
      <c r="M113" s="24">
        <v>77.71231698</v>
      </c>
      <c r="N113" s="24">
        <v>19972.06546</v>
      </c>
      <c r="O113" s="23">
        <v>0</v>
      </c>
      <c r="P113" s="23">
        <v>0</v>
      </c>
      <c r="Q113" s="25">
        <f>Table753523[[#This Row], [Total Latency (sec)]]*1000</f>
      </c>
      <c r="R113" s="25">
        <f>Table753523[[#This Row], [Total Latency (ms)]]-Table753523[[#This Row], [Prefill Latency (ms)]]</f>
      </c>
      <c r="S113" s="27">
        <f>Table753523[[#This Row], [Output tokens generated]]*1000/Table753523[[#This Row], [Total Latency (ms)]]/Table753523[[#This Row], [No. H200 GPU on single server]]</f>
      </c>
      <c r="T113" s="27">
        <f>Table753523[[#This Row], [Input tokens]]*1000/(989.5*10^12)*(2*10^9*Table753523[[#This Row], [Active Parameters per GPU (BN)]])</f>
      </c>
      <c r="U113" s="27">
        <f>Table753523[[#This Row], [Active Parameters per GPU (BN)]]*10^9*2/4800/1024^3*1000</f>
      </c>
      <c r="V113" s="27">
        <f>1979/2*10^12*Table753523[[#This Row], [No. H200 GPU on single server]]/2/70/10^9</f>
      </c>
      <c r="W113" s="27">
        <f>(Table753523[[#This Row], [Input tokens]]+Table753523[[#This Row], [Output tokens generated]])/Table753523[[#This Row], [Total Latency (ms)]]*1000</f>
      </c>
      <c r="X113" s="42">
        <f>Table753523[[#This Row], [Total throughput]]/Table753523[[#This Row], [Estimated Max throughput tokens/s]]</f>
      </c>
      <c r="Y113" s="26">
        <f>2*Table753523[[#This Row], [Active Parameters per GPU (BN)]]*Table753523[[#This Row], [Input tokens]]*10^9/Table753523[[#This Row], [Prefill Latency (ms)]]/10^12*1000</f>
      </c>
      <c r="Z1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" s="32">
        <f>Table753523[[#This Row], [Expected Prefill latency (ms)]]/Table753523[[#This Row], [Prefill Latency (ms)]]</f>
      </c>
      <c r="AB113" s="30">
        <f>Table753523[[#This Row], [Expected TPOT (ms)]]/Table753523[[#This Row], [TPOT (ms)]]</f>
      </c>
      <c r="AC113" s="31">
        <f>Table753523[[#This Row], [Prefill TFLOPS]]/989.5</f>
      </c>
      <c r="AD113" s="32">
        <f>Table753523[[#This Row], [Decode TFLOPS]]/1979</f>
      </c>
      <c r="AE1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" customHeight="1" ht="17.25">
      <c r="A114" s="20">
        <v>8</v>
      </c>
      <c r="B114" s="34">
        <v>70</v>
      </c>
      <c r="C114" s="35">
        <f>Table753523[[#This Row], [Active Parameters (BN)]]/8</f>
      </c>
      <c r="D114" s="20">
        <v>256</v>
      </c>
      <c r="E114" s="20">
        <v>1</v>
      </c>
      <c r="F114" s="23">
        <v>1</v>
      </c>
      <c r="G114" s="23">
        <v>1</v>
      </c>
      <c r="H114" s="23">
        <v>256</v>
      </c>
      <c r="I114" s="36">
        <v>1</v>
      </c>
      <c r="J114" s="24">
        <v>330.463398015127</v>
      </c>
      <c r="K114" s="24">
        <v>0.331092614040244</v>
      </c>
      <c r="L114" s="24">
        <v>3.02030295329527</v>
      </c>
      <c r="M114" s="24">
        <v>3.02030295329527</v>
      </c>
      <c r="N114" s="24">
        <v>776.217858996884</v>
      </c>
      <c r="O114" s="23">
        <v>0</v>
      </c>
      <c r="P114" s="23">
        <v>0</v>
      </c>
      <c r="Q114" s="25">
        <f>Table753523[[#This Row], [Total Latency (sec)]]*1000</f>
      </c>
      <c r="R114" s="25">
        <f>Table753523[[#This Row], [Total Latency (ms)]]-Table753523[[#This Row], [Prefill Latency (ms)]]</f>
      </c>
      <c r="S114" s="39">
        <f>Table753523[[#This Row], [Output tokens generated]]*1000/Table753523[[#This Row], [Total Latency (ms)]]/Table753523[[#This Row], [No. H200 GPU on single server]]</f>
      </c>
      <c r="T114" s="39">
        <f>Table753523[[#This Row], [Input tokens]]*1000/(989.5*10^12)*(2*10^9*Table753523[[#This Row], [Active Parameters per GPU (BN)]])</f>
      </c>
      <c r="U114" s="27">
        <f>Table753523[[#This Row], [Active Parameters per GPU (BN)]]*10^9*2/4800/1024^3*1000</f>
      </c>
      <c r="V114" s="27">
        <f>1979/2*10^12*Table753523[[#This Row], [No. H200 GPU on single server]]/2/70/10^9</f>
      </c>
      <c r="W114" s="27">
        <f>(Table753523[[#This Row], [Input tokens]]+Table753523[[#This Row], [Output tokens generated]])/Table753523[[#This Row], [Total Latency (ms)]]*1000</f>
      </c>
      <c r="X114" s="28">
        <f>Table753523[[#This Row], [Total throughput]]/Table753523[[#This Row], [Estimated Max throughput tokens/s]]</f>
      </c>
      <c r="Y114" s="26">
        <f>2*Table753523[[#This Row], [Active Parameters per GPU (BN)]]*Table753523[[#This Row], [Input tokens]]*10^9/Table753523[[#This Row], [Prefill Latency (ms)]]/10^12*1000</f>
      </c>
      <c r="Z1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" s="29">
        <f>Table753523[[#This Row], [Expected Prefill latency (ms)]]/Table753523[[#This Row], [Prefill Latency (ms)]]</f>
      </c>
      <c r="AB114" s="30">
        <f>Table753523[[#This Row], [Expected TPOT (ms)]]/Table753523[[#This Row], [TPOT (ms)]]</f>
      </c>
      <c r="AC114" s="31">
        <f>Table753523[[#This Row], [Prefill TFLOPS]]/989.5</f>
      </c>
      <c r="AD114" s="32">
        <f>Table753523[[#This Row], [Decode TFLOPS]]/1979</f>
      </c>
      <c r="AE1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" customHeight="1" ht="17.25">
      <c r="A115" s="20">
        <v>8</v>
      </c>
      <c r="B115" s="34">
        <v>70</v>
      </c>
      <c r="C115" s="35">
        <f>Table753523[[#This Row], [Active Parameters (BN)]]/8</f>
      </c>
      <c r="D115" s="20">
        <v>512</v>
      </c>
      <c r="E115" s="20">
        <v>1</v>
      </c>
      <c r="F115" s="23">
        <v>2</v>
      </c>
      <c r="G115" s="23">
        <v>2</v>
      </c>
      <c r="H115" s="23">
        <v>1024</v>
      </c>
      <c r="I115" s="43">
        <v>2</v>
      </c>
      <c r="J115" s="24">
        <v>296.267020981759</v>
      </c>
      <c r="K115" s="24">
        <v>0.366133117000572</v>
      </c>
      <c r="L115" s="24">
        <v>5.46249412340614</v>
      </c>
      <c r="M115" s="24">
        <v>5.46249412340614</v>
      </c>
      <c r="N115" s="24">
        <v>2802.25948530735</v>
      </c>
      <c r="O115" s="23">
        <v>0</v>
      </c>
      <c r="P115" s="23">
        <v>0</v>
      </c>
      <c r="Q115" s="25">
        <f>Table753523[[#This Row], [Total Latency (sec)]]*1000</f>
      </c>
      <c r="R115" s="25">
        <f>Table753523[[#This Row], [Total Latency (ms)]]-Table753523[[#This Row], [Prefill Latency (ms)]]</f>
      </c>
      <c r="S115" s="39">
        <f>Table753523[[#This Row], [Output tokens generated]]*1000/Table753523[[#This Row], [Total Latency (ms)]]/Table753523[[#This Row], [No. H200 GPU on single server]]</f>
      </c>
      <c r="T115" s="39">
        <f>Table753523[[#This Row], [Input tokens]]*1000/(989.5*10^12)*(2*10^9*Table753523[[#This Row], [Active Parameters per GPU (BN)]])</f>
      </c>
      <c r="U115" s="27">
        <f>Table753523[[#This Row], [Active Parameters per GPU (BN)]]*10^9*2/4800/1024^3*1000</f>
      </c>
      <c r="V115" s="27">
        <f>1979/2*10^12*Table753523[[#This Row], [No. H200 GPU on single server]]/2/70/10^9</f>
      </c>
      <c r="W115" s="27">
        <f>(Table753523[[#This Row], [Input tokens]]+Table753523[[#This Row], [Output tokens generated]])/Table753523[[#This Row], [Total Latency (ms)]]*1000</f>
      </c>
      <c r="X115" s="28">
        <f>Table753523[[#This Row], [Total throughput]]/Table753523[[#This Row], [Estimated Max throughput tokens/s]]</f>
      </c>
      <c r="Y115" s="26">
        <f>2*Table753523[[#This Row], [Active Parameters per GPU (BN)]]*Table753523[[#This Row], [Input tokens]]*10^9/Table753523[[#This Row], [Prefill Latency (ms)]]/10^12*1000</f>
      </c>
      <c r="Z1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" s="29">
        <f>Table753523[[#This Row], [Expected Prefill latency (ms)]]/Table753523[[#This Row], [Prefill Latency (ms)]]</f>
      </c>
      <c r="AB115" s="30">
        <f>Table753523[[#This Row], [Expected TPOT (ms)]]/Table753523[[#This Row], [TPOT (ms)]]</f>
      </c>
      <c r="AC115" s="31">
        <f>Table753523[[#This Row], [Prefill TFLOPS]]/989.5</f>
      </c>
      <c r="AD115" s="32">
        <f>Table753523[[#This Row], [Decode TFLOPS]]/1979</f>
      </c>
      <c r="AE1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" customHeight="1" ht="17.25">
      <c r="A116" s="20">
        <v>8</v>
      </c>
      <c r="B116" s="34">
        <v>70</v>
      </c>
      <c r="C116" s="35">
        <f>Table753523[[#This Row], [Active Parameters (BN)]]/8</f>
      </c>
      <c r="D116" s="20">
        <v>512</v>
      </c>
      <c r="E116" s="20">
        <v>1</v>
      </c>
      <c r="F116" s="23">
        <v>4</v>
      </c>
      <c r="G116" s="23">
        <v>4</v>
      </c>
      <c r="H116" s="23">
        <v>2048</v>
      </c>
      <c r="I116" s="43">
        <v>4</v>
      </c>
      <c r="J116" s="24">
        <v>269.608343747677</v>
      </c>
      <c r="K116" s="24">
        <v>0.35646728699794</v>
      </c>
      <c r="L116" s="24">
        <v>11.2212260308282</v>
      </c>
      <c r="M116" s="24">
        <v>11.2212260308282</v>
      </c>
      <c r="N116" s="24">
        <v>5756.48895381487</v>
      </c>
      <c r="O116" s="23">
        <v>0</v>
      </c>
      <c r="P116" s="23">
        <v>0</v>
      </c>
      <c r="Q116" s="25">
        <f>Table753523[[#This Row], [Total Latency (sec)]]*1000</f>
      </c>
      <c r="R116" s="25">
        <f>Table753523[[#This Row], [Total Latency (ms)]]-Table753523[[#This Row], [Prefill Latency (ms)]]</f>
      </c>
      <c r="S116" s="39">
        <f>Table753523[[#This Row], [Output tokens generated]]*1000/Table753523[[#This Row], [Total Latency (ms)]]/Table753523[[#This Row], [No. H200 GPU on single server]]</f>
      </c>
      <c r="T116" s="39">
        <f>Table753523[[#This Row], [Input tokens]]*1000/(989.5*10^12)*(2*10^9*Table753523[[#This Row], [Active Parameters per GPU (BN)]])</f>
      </c>
      <c r="U116" s="27">
        <f>Table753523[[#This Row], [Active Parameters per GPU (BN)]]*10^9*2/4800/1024^3*1000</f>
      </c>
      <c r="V116" s="27">
        <f>1979/2*10^12*Table753523[[#This Row], [No. H200 GPU on single server]]/2/70/10^9</f>
      </c>
      <c r="W116" s="27">
        <f>(Table753523[[#This Row], [Input tokens]]+Table753523[[#This Row], [Output tokens generated]])/Table753523[[#This Row], [Total Latency (ms)]]*1000</f>
      </c>
      <c r="X116" s="28">
        <f>Table753523[[#This Row], [Total throughput]]/Table753523[[#This Row], [Estimated Max throughput tokens/s]]</f>
      </c>
      <c r="Y116" s="26">
        <f>2*Table753523[[#This Row], [Active Parameters per GPU (BN)]]*Table753523[[#This Row], [Input tokens]]*10^9/Table753523[[#This Row], [Prefill Latency (ms)]]/10^12*1000</f>
      </c>
      <c r="Z1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" s="29">
        <f>Table753523[[#This Row], [Expected Prefill latency (ms)]]/Table753523[[#This Row], [Prefill Latency (ms)]]</f>
      </c>
      <c r="AB116" s="30">
        <f>Table753523[[#This Row], [Expected TPOT (ms)]]/Table753523[[#This Row], [TPOT (ms)]]</f>
      </c>
      <c r="AC116" s="31">
        <f>Table753523[[#This Row], [Prefill TFLOPS]]/989.5</f>
      </c>
      <c r="AD116" s="32">
        <f>Table753523[[#This Row], [Decode TFLOPS]]/1979</f>
      </c>
      <c r="AE1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" customHeight="1" ht="17.25">
      <c r="A117" s="20">
        <v>8</v>
      </c>
      <c r="B117" s="34">
        <v>70</v>
      </c>
      <c r="C117" s="35">
        <f>Table753523[[#This Row], [Active Parameters (BN)]]/8</f>
      </c>
      <c r="D117" s="20">
        <v>512</v>
      </c>
      <c r="E117" s="20">
        <v>1</v>
      </c>
      <c r="F117" s="23">
        <v>8</v>
      </c>
      <c r="G117" s="23">
        <v>6</v>
      </c>
      <c r="H117" s="23">
        <v>3072</v>
      </c>
      <c r="I117" s="43">
        <v>6</v>
      </c>
      <c r="J117" s="24">
        <v>358.661432507991</v>
      </c>
      <c r="K117" s="24">
        <v>0.494470548990648</v>
      </c>
      <c r="L117" s="24">
        <v>12.1341908274369</v>
      </c>
      <c r="M117" s="24">
        <v>12.1341908274369</v>
      </c>
      <c r="N117" s="24">
        <v>6224.83989447512</v>
      </c>
      <c r="O117" s="23">
        <v>0</v>
      </c>
      <c r="P117" s="23">
        <v>0</v>
      </c>
      <c r="Q117" s="25">
        <f>Table753523[[#This Row], [Total Latency (sec)]]*1000</f>
      </c>
      <c r="R117" s="25">
        <f>Table753523[[#This Row], [Total Latency (ms)]]-Table753523[[#This Row], [Prefill Latency (ms)]]</f>
      </c>
      <c r="S117" s="39">
        <f>Table753523[[#This Row], [Output tokens generated]]*1000/Table753523[[#This Row], [Total Latency (ms)]]/Table753523[[#This Row], [No. H200 GPU on single server]]</f>
      </c>
      <c r="T117" s="39">
        <f>Table753523[[#This Row], [Input tokens]]*1000/(989.5*10^12)*(2*10^9*Table753523[[#This Row], [Active Parameters per GPU (BN)]])</f>
      </c>
      <c r="U117" s="27">
        <f>Table753523[[#This Row], [Active Parameters per GPU (BN)]]*10^9*2/4800/1024^3*1000</f>
      </c>
      <c r="V117" s="27">
        <f>1979/2*10^12*Table753523[[#This Row], [No. H200 GPU on single server]]/2/70/10^9</f>
      </c>
      <c r="W117" s="27">
        <f>(Table753523[[#This Row], [Input tokens]]+Table753523[[#This Row], [Output tokens generated]])/Table753523[[#This Row], [Total Latency (ms)]]*1000</f>
      </c>
      <c r="X117" s="28">
        <f>Table753523[[#This Row], [Total throughput]]/Table753523[[#This Row], [Estimated Max throughput tokens/s]]</f>
      </c>
      <c r="Y117" s="26">
        <f>2*Table753523[[#This Row], [Active Parameters per GPU (BN)]]*Table753523[[#This Row], [Input tokens]]*10^9/Table753523[[#This Row], [Prefill Latency (ms)]]/10^12*1000</f>
      </c>
      <c r="Z1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" s="29">
        <f>Table753523[[#This Row], [Expected Prefill latency (ms)]]/Table753523[[#This Row], [Prefill Latency (ms)]]</f>
      </c>
      <c r="AB117" s="30">
        <f>Table753523[[#This Row], [Expected TPOT (ms)]]/Table753523[[#This Row], [TPOT (ms)]]</f>
      </c>
      <c r="AC117" s="31">
        <f>Table753523[[#This Row], [Prefill TFLOPS]]/989.5</f>
      </c>
      <c r="AD117" s="32">
        <f>Table753523[[#This Row], [Decode TFLOPS]]/1979</f>
      </c>
      <c r="AE1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" customHeight="1" ht="17.25">
      <c r="A118" s="20">
        <v>8</v>
      </c>
      <c r="B118" s="34">
        <v>70</v>
      </c>
      <c r="C118" s="35">
        <f>Table753523[[#This Row], [Active Parameters (BN)]]/8</f>
      </c>
      <c r="D118" s="20">
        <v>512</v>
      </c>
      <c r="E118" s="20">
        <v>1</v>
      </c>
      <c r="F118" s="23">
        <v>16</v>
      </c>
      <c r="G118" s="23">
        <v>14</v>
      </c>
      <c r="H118" s="23">
        <v>7168</v>
      </c>
      <c r="I118" s="43">
        <v>14</v>
      </c>
      <c r="J118" s="24">
        <v>532.606491706766</v>
      </c>
      <c r="K118" s="24">
        <v>0.622975444013719</v>
      </c>
      <c r="L118" s="24">
        <v>22.4727958935276</v>
      </c>
      <c r="M118" s="24">
        <v>22.4727958935276</v>
      </c>
      <c r="N118" s="24">
        <v>11528.5442933796</v>
      </c>
      <c r="O118" s="23">
        <v>0</v>
      </c>
      <c r="P118" s="23">
        <v>0</v>
      </c>
      <c r="Q118" s="25">
        <f>Table753523[[#This Row], [Total Latency (sec)]]*1000</f>
      </c>
      <c r="R118" s="25">
        <f>Table753523[[#This Row], [Total Latency (ms)]]-Table753523[[#This Row], [Prefill Latency (ms)]]</f>
      </c>
      <c r="S118" s="39">
        <f>Table753523[[#This Row], [Output tokens generated]]*1000/Table753523[[#This Row], [Total Latency (ms)]]/Table753523[[#This Row], [No. H200 GPU on single server]]</f>
      </c>
      <c r="T118" s="39">
        <f>Table753523[[#This Row], [Input tokens]]*1000/(989.5*10^12)*(2*10^9*Table753523[[#This Row], [Active Parameters per GPU (BN)]])</f>
      </c>
      <c r="U118" s="27">
        <f>Table753523[[#This Row], [Active Parameters per GPU (BN)]]*10^9*2/4800/1024^3*1000</f>
      </c>
      <c r="V118" s="27">
        <f>1979/2*10^12*Table753523[[#This Row], [No. H200 GPU on single server]]/2/70/10^9</f>
      </c>
      <c r="W118" s="27">
        <f>(Table753523[[#This Row], [Input tokens]]+Table753523[[#This Row], [Output tokens generated]])/Table753523[[#This Row], [Total Latency (ms)]]*1000</f>
      </c>
      <c r="X118" s="28">
        <f>Table753523[[#This Row], [Total throughput]]/Table753523[[#This Row], [Estimated Max throughput tokens/s]]</f>
      </c>
      <c r="Y118" s="26">
        <f>2*Table753523[[#This Row], [Active Parameters per GPU (BN)]]*Table753523[[#This Row], [Input tokens]]*10^9/Table753523[[#This Row], [Prefill Latency (ms)]]/10^12*1000</f>
      </c>
      <c r="Z1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" s="29">
        <f>Table753523[[#This Row], [Expected Prefill latency (ms)]]/Table753523[[#This Row], [Prefill Latency (ms)]]</f>
      </c>
      <c r="AB118" s="30">
        <f>Table753523[[#This Row], [Expected TPOT (ms)]]/Table753523[[#This Row], [TPOT (ms)]]</f>
      </c>
      <c r="AC118" s="31">
        <f>Table753523[[#This Row], [Prefill TFLOPS]]/989.5</f>
      </c>
      <c r="AD118" s="32">
        <f>Table753523[[#This Row], [Decode TFLOPS]]/1979</f>
      </c>
      <c r="AE1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" customHeight="1" ht="17.25">
      <c r="A119" s="20">
        <v>8</v>
      </c>
      <c r="B119" s="34">
        <v>70</v>
      </c>
      <c r="C119" s="35">
        <f>Table753523[[#This Row], [Active Parameters (BN)]]/8</f>
      </c>
      <c r="D119" s="20">
        <v>512</v>
      </c>
      <c r="E119" s="20">
        <v>1</v>
      </c>
      <c r="F119" s="23">
        <v>32</v>
      </c>
      <c r="G119" s="23">
        <v>29</v>
      </c>
      <c r="H119" s="23">
        <v>14848</v>
      </c>
      <c r="I119" s="43">
        <v>29</v>
      </c>
      <c r="J119" s="24">
        <v>886.816078345372</v>
      </c>
      <c r="K119" s="24">
        <v>0.997879191010725</v>
      </c>
      <c r="L119" s="24">
        <v>29.0616341750014</v>
      </c>
      <c r="M119" s="24">
        <v>29.0616341750014</v>
      </c>
      <c r="N119" s="24">
        <v>14908.6183317757</v>
      </c>
      <c r="O119" s="23">
        <v>0</v>
      </c>
      <c r="P119" s="23">
        <v>0</v>
      </c>
      <c r="Q119" s="25">
        <f>Table753523[[#This Row], [Total Latency (sec)]]*1000</f>
      </c>
      <c r="R119" s="25">
        <f>Table753523[[#This Row], [Total Latency (ms)]]-Table753523[[#This Row], [Prefill Latency (ms)]]</f>
      </c>
      <c r="S119" s="39">
        <f>Table753523[[#This Row], [Output tokens generated]]*1000/Table753523[[#This Row], [Total Latency (ms)]]/Table753523[[#This Row], [No. H200 GPU on single server]]</f>
      </c>
      <c r="T119" s="39">
        <f>Table753523[[#This Row], [Input tokens]]*1000/(989.5*10^12)*(2*10^9*Table753523[[#This Row], [Active Parameters per GPU (BN)]])</f>
      </c>
      <c r="U119" s="27">
        <f>Table753523[[#This Row], [Active Parameters per GPU (BN)]]*10^9*2/4800/1024^3*1000</f>
      </c>
      <c r="V119" s="27">
        <f>1979/2*10^12*Table753523[[#This Row], [No. H200 GPU on single server]]/2/70/10^9</f>
      </c>
      <c r="W119" s="27">
        <f>(Table753523[[#This Row], [Input tokens]]+Table753523[[#This Row], [Output tokens generated]])/Table753523[[#This Row], [Total Latency (ms)]]*1000</f>
      </c>
      <c r="X119" s="28">
        <f>Table753523[[#This Row], [Total throughput]]/Table753523[[#This Row], [Estimated Max throughput tokens/s]]</f>
      </c>
      <c r="Y119" s="26">
        <f>2*Table753523[[#This Row], [Active Parameters per GPU (BN)]]*Table753523[[#This Row], [Input tokens]]*10^9/Table753523[[#This Row], [Prefill Latency (ms)]]/10^12*1000</f>
      </c>
      <c r="Z1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" s="29">
        <f>Table753523[[#This Row], [Expected Prefill latency (ms)]]/Table753523[[#This Row], [Prefill Latency (ms)]]</f>
      </c>
      <c r="AB119" s="30">
        <f>Table753523[[#This Row], [Expected TPOT (ms)]]/Table753523[[#This Row], [TPOT (ms)]]</f>
      </c>
      <c r="AC119" s="31">
        <f>Table753523[[#This Row], [Prefill TFLOPS]]/989.5</f>
      </c>
      <c r="AD119" s="32">
        <f>Table753523[[#This Row], [Decode TFLOPS]]/1979</f>
      </c>
      <c r="AE1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" customHeight="1" ht="17.25">
      <c r="A120" s="20">
        <v>8</v>
      </c>
      <c r="B120" s="34">
        <v>70</v>
      </c>
      <c r="C120" s="35">
        <f>Table753523[[#This Row], [Active Parameters (BN)]]/8</f>
      </c>
      <c r="D120" s="20">
        <v>512</v>
      </c>
      <c r="E120" s="20">
        <v>1</v>
      </c>
      <c r="F120" s="23">
        <v>64</v>
      </c>
      <c r="G120" s="23">
        <v>59</v>
      </c>
      <c r="H120" s="23">
        <v>30208</v>
      </c>
      <c r="I120" s="43">
        <v>59</v>
      </c>
      <c r="J120" s="24">
        <v>1627.64508750732</v>
      </c>
      <c r="K120" s="24">
        <v>1.64044793799985</v>
      </c>
      <c r="L120" s="24">
        <v>35.9657863156187</v>
      </c>
      <c r="M120" s="24">
        <v>35.9657863156187</v>
      </c>
      <c r="N120" s="24">
        <v>18450.4483799124</v>
      </c>
      <c r="O120" s="23">
        <v>0</v>
      </c>
      <c r="P120" s="23">
        <v>0</v>
      </c>
      <c r="Q120" s="25">
        <f>Table753523[[#This Row], [Total Latency (sec)]]*1000</f>
      </c>
      <c r="R120" s="25">
        <f>Table753523[[#This Row], [Total Latency (ms)]]-Table753523[[#This Row], [Prefill Latency (ms)]]</f>
      </c>
      <c r="S120" s="39">
        <f>Table753523[[#This Row], [Output tokens generated]]*1000/Table753523[[#This Row], [Total Latency (ms)]]/Table753523[[#This Row], [No. H200 GPU on single server]]</f>
      </c>
      <c r="T120" s="39">
        <f>Table753523[[#This Row], [Input tokens]]*1000/(989.5*10^12)*(2*10^9*Table753523[[#This Row], [Active Parameters per GPU (BN)]])</f>
      </c>
      <c r="U120" s="27">
        <f>Table753523[[#This Row], [Active Parameters per GPU (BN)]]*10^9*2/4800/1024^3*1000</f>
      </c>
      <c r="V120" s="27">
        <f>1979/2*10^12*Table753523[[#This Row], [No. H200 GPU on single server]]/2/70/10^9</f>
      </c>
      <c r="W120" s="27">
        <f>(Table753523[[#This Row], [Input tokens]]+Table753523[[#This Row], [Output tokens generated]])/Table753523[[#This Row], [Total Latency (ms)]]*1000</f>
      </c>
      <c r="X120" s="28">
        <f>Table753523[[#This Row], [Total throughput]]/Table753523[[#This Row], [Estimated Max throughput tokens/s]]</f>
      </c>
      <c r="Y120" s="26">
        <f>2*Table753523[[#This Row], [Active Parameters per GPU (BN)]]*Table753523[[#This Row], [Input tokens]]*10^9/Table753523[[#This Row], [Prefill Latency (ms)]]/10^12*1000</f>
      </c>
      <c r="Z12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" s="29">
        <f>Table753523[[#This Row], [Expected Prefill latency (ms)]]/Table753523[[#This Row], [Prefill Latency (ms)]]</f>
      </c>
      <c r="AB120" s="30">
        <f>Table753523[[#This Row], [Expected TPOT (ms)]]/Table753523[[#This Row], [TPOT (ms)]]</f>
      </c>
      <c r="AC120" s="31">
        <f>Table753523[[#This Row], [Prefill TFLOPS]]/989.5</f>
      </c>
      <c r="AD120" s="32">
        <f>Table753523[[#This Row], [Decode TFLOPS]]/1979</f>
      </c>
      <c r="AE1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" customHeight="1" ht="17.25">
      <c r="A121" s="20">
        <v>8</v>
      </c>
      <c r="B121" s="34">
        <v>70</v>
      </c>
      <c r="C121" s="35">
        <f>Table753523[[#This Row], [Active Parameters (BN)]]/8</f>
      </c>
      <c r="D121" s="20">
        <v>512</v>
      </c>
      <c r="E121" s="20">
        <v>1</v>
      </c>
      <c r="F121" s="23">
        <v>128</v>
      </c>
      <c r="G121" s="23">
        <v>119</v>
      </c>
      <c r="H121" s="23">
        <v>60928</v>
      </c>
      <c r="I121" s="43">
        <v>119</v>
      </c>
      <c r="J121" s="24">
        <v>3129.1841776482</v>
      </c>
      <c r="K121" s="24">
        <v>3.15901627397398</v>
      </c>
      <c r="L121" s="24">
        <v>37.6699547198915</v>
      </c>
      <c r="M121" s="24">
        <v>37.6699547198915</v>
      </c>
      <c r="N121" s="24">
        <v>19324.6867713043</v>
      </c>
      <c r="O121" s="23">
        <v>0</v>
      </c>
      <c r="P121" s="23">
        <v>0</v>
      </c>
      <c r="Q121" s="25">
        <f>Table753523[[#This Row], [Total Latency (sec)]]*1000</f>
      </c>
      <c r="R121" s="25">
        <f>Table753523[[#This Row], [Total Latency (ms)]]-Table753523[[#This Row], [Prefill Latency (ms)]]</f>
      </c>
      <c r="S121" s="39">
        <f>Table753523[[#This Row], [Output tokens generated]]*1000/Table753523[[#This Row], [Total Latency (ms)]]/Table753523[[#This Row], [No. H200 GPU on single server]]</f>
      </c>
      <c r="T121" s="39">
        <f>Table753523[[#This Row], [Input tokens]]*1000/(989.5*10^12)*(2*10^9*Table753523[[#This Row], [Active Parameters per GPU (BN)]])</f>
      </c>
      <c r="U121" s="27">
        <f>Table753523[[#This Row], [Active Parameters per GPU (BN)]]*10^9*2/4800/1024^3*1000</f>
      </c>
      <c r="V121" s="27">
        <f>1979/2*10^12*Table753523[[#This Row], [No. H200 GPU on single server]]/2/70/10^9</f>
      </c>
      <c r="W121" s="27">
        <f>(Table753523[[#This Row], [Input tokens]]+Table753523[[#This Row], [Output tokens generated]])/Table753523[[#This Row], [Total Latency (ms)]]*1000</f>
      </c>
      <c r="X121" s="28">
        <f>Table753523[[#This Row], [Total throughput]]/Table753523[[#This Row], [Estimated Max throughput tokens/s]]</f>
      </c>
      <c r="Y121" s="26">
        <f>2*Table753523[[#This Row], [Active Parameters per GPU (BN)]]*Table753523[[#This Row], [Input tokens]]*10^9/Table753523[[#This Row], [Prefill Latency (ms)]]/10^12*1000</f>
      </c>
      <c r="Z12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" s="29">
        <f>Table753523[[#This Row], [Expected Prefill latency (ms)]]/Table753523[[#This Row], [Prefill Latency (ms)]]</f>
      </c>
      <c r="AB121" s="30">
        <f>Table753523[[#This Row], [Expected TPOT (ms)]]/Table753523[[#This Row], [TPOT (ms)]]</f>
      </c>
      <c r="AC121" s="31">
        <f>Table753523[[#This Row], [Prefill TFLOPS]]/989.5</f>
      </c>
      <c r="AD121" s="32">
        <f>Table753523[[#This Row], [Decode TFLOPS]]/1979</f>
      </c>
      <c r="AE1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" customHeight="1" ht="17.25">
      <c r="A122" s="20">
        <v>8</v>
      </c>
      <c r="B122" s="34">
        <v>70</v>
      </c>
      <c r="C122" s="35">
        <f>Table753523[[#This Row], [Active Parameters (BN)]]/8</f>
      </c>
      <c r="D122" s="20">
        <v>512</v>
      </c>
      <c r="E122" s="20">
        <v>1</v>
      </c>
      <c r="F122" s="23">
        <v>256</v>
      </c>
      <c r="G122" s="23">
        <v>240</v>
      </c>
      <c r="H122" s="23">
        <v>122880</v>
      </c>
      <c r="I122" s="43">
        <v>240</v>
      </c>
      <c r="J122" s="24">
        <v>4856.13949569403</v>
      </c>
      <c r="K122" s="24">
        <v>5.97957926697563</v>
      </c>
      <c r="L122" s="24">
        <v>40.136603142881</v>
      </c>
      <c r="M122" s="24">
        <v>40.136603142881</v>
      </c>
      <c r="N122" s="24">
        <v>20590.0774122979</v>
      </c>
      <c r="O122" s="23">
        <v>0</v>
      </c>
      <c r="P122" s="23">
        <v>0</v>
      </c>
      <c r="Q122" s="25">
        <f>Table753523[[#This Row], [Total Latency (sec)]]*1000</f>
      </c>
      <c r="R122" s="25">
        <f>Table753523[[#This Row], [Total Latency (ms)]]-Table753523[[#This Row], [Prefill Latency (ms)]]</f>
      </c>
      <c r="S122" s="39">
        <f>Table753523[[#This Row], [Output tokens generated]]*1000/Table753523[[#This Row], [Total Latency (ms)]]/Table753523[[#This Row], [No. H200 GPU on single server]]</f>
      </c>
      <c r="T122" s="39">
        <f>Table753523[[#This Row], [Input tokens]]*1000/(989.5*10^12)*(2*10^9*Table753523[[#This Row], [Active Parameters per GPU (BN)]])</f>
      </c>
      <c r="U122" s="27">
        <f>Table753523[[#This Row], [Active Parameters per GPU (BN)]]*10^9*2/4800/1024^3*1000</f>
      </c>
      <c r="V122" s="27">
        <f>1979/2*10^12*Table753523[[#This Row], [No. H200 GPU on single server]]/2/70/10^9</f>
      </c>
      <c r="W122" s="27">
        <f>(Table753523[[#This Row], [Input tokens]]+Table753523[[#This Row], [Output tokens generated]])/Table753523[[#This Row], [Total Latency (ms)]]*1000</f>
      </c>
      <c r="X122" s="28">
        <f>Table753523[[#This Row], [Total throughput]]/Table753523[[#This Row], [Estimated Max throughput tokens/s]]</f>
      </c>
      <c r="Y122" s="26">
        <f>2*Table753523[[#This Row], [Active Parameters per GPU (BN)]]*Table753523[[#This Row], [Input tokens]]*10^9/Table753523[[#This Row], [Prefill Latency (ms)]]/10^12*1000</f>
      </c>
      <c r="Z12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" s="29">
        <f>Table753523[[#This Row], [Expected Prefill latency (ms)]]/Table753523[[#This Row], [Prefill Latency (ms)]]</f>
      </c>
      <c r="AB122" s="30">
        <f>Table753523[[#This Row], [Expected TPOT (ms)]]/Table753523[[#This Row], [TPOT (ms)]]</f>
      </c>
      <c r="AC122" s="31">
        <f>Table753523[[#This Row], [Prefill TFLOPS]]/989.5</f>
      </c>
      <c r="AD122" s="32">
        <f>Table753523[[#This Row], [Decode TFLOPS]]/1979</f>
      </c>
      <c r="AE1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" customHeight="1" ht="17.25">
      <c r="A123" s="20">
        <v>8</v>
      </c>
      <c r="B123" s="34">
        <v>70</v>
      </c>
      <c r="C123" s="35">
        <f>Table753523[[#This Row], [Active Parameters (BN)]]/8</f>
      </c>
      <c r="D123" s="20">
        <v>512</v>
      </c>
      <c r="E123" s="20">
        <v>1</v>
      </c>
      <c r="F123" s="23">
        <v>512</v>
      </c>
      <c r="G123" s="23">
        <v>482</v>
      </c>
      <c r="H123" s="23">
        <v>246784</v>
      </c>
      <c r="I123" s="43">
        <v>482</v>
      </c>
      <c r="J123" s="24">
        <v>9046.80785066226</v>
      </c>
      <c r="K123" s="24">
        <v>12.0691321599879</v>
      </c>
      <c r="L123" s="24">
        <v>39.9365914309851</v>
      </c>
      <c r="M123" s="24">
        <v>39.9365914309851</v>
      </c>
      <c r="N123" s="24">
        <v>20487.4714040953</v>
      </c>
      <c r="O123" s="23">
        <v>0</v>
      </c>
      <c r="P123" s="23">
        <v>0</v>
      </c>
      <c r="Q123" s="25">
        <f>Table753523[[#This Row], [Total Latency (sec)]]*1000</f>
      </c>
      <c r="R123" s="25">
        <f>Table753523[[#This Row], [Total Latency (ms)]]-Table753523[[#This Row], [Prefill Latency (ms)]]</f>
      </c>
      <c r="S123" s="39">
        <f>Table753523[[#This Row], [Output tokens generated]]*1000/Table753523[[#This Row], [Total Latency (ms)]]/Table753523[[#This Row], [No. H200 GPU on single server]]</f>
      </c>
      <c r="T123" s="39">
        <f>Table753523[[#This Row], [Input tokens]]*1000/(989.5*10^12)*(2*10^9*Table753523[[#This Row], [Active Parameters per GPU (BN)]])</f>
      </c>
      <c r="U123" s="27">
        <f>Table753523[[#This Row], [Active Parameters per GPU (BN)]]*10^9*2/4800/1024^3*1000</f>
      </c>
      <c r="V123" s="27">
        <f>1979/2*10^12*Table753523[[#This Row], [No. H200 GPU on single server]]/2/70/10^9</f>
      </c>
      <c r="W123" s="27">
        <f>(Table753523[[#This Row], [Input tokens]]+Table753523[[#This Row], [Output tokens generated]])/Table753523[[#This Row], [Total Latency (ms)]]*1000</f>
      </c>
      <c r="X123" s="28">
        <f>Table753523[[#This Row], [Total throughput]]/Table753523[[#This Row], [Estimated Max throughput tokens/s]]</f>
      </c>
      <c r="Y123" s="26">
        <f>2*Table753523[[#This Row], [Active Parameters per GPU (BN)]]*Table753523[[#This Row], [Input tokens]]*10^9/Table753523[[#This Row], [Prefill Latency (ms)]]/10^12*1000</f>
      </c>
      <c r="Z12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" s="29">
        <f>Table753523[[#This Row], [Expected Prefill latency (ms)]]/Table753523[[#This Row], [Prefill Latency (ms)]]</f>
      </c>
      <c r="AB123" s="30">
        <f>Table753523[[#This Row], [Expected TPOT (ms)]]/Table753523[[#This Row], [TPOT (ms)]]</f>
      </c>
      <c r="AC123" s="31">
        <f>Table753523[[#This Row], [Prefill TFLOPS]]/989.5</f>
      </c>
      <c r="AD123" s="32">
        <f>Table753523[[#This Row], [Decode TFLOPS]]/1979</f>
      </c>
      <c r="AE1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" customHeight="1" ht="17.25">
      <c r="A124" s="20">
        <v>8</v>
      </c>
      <c r="B124" s="34">
        <v>70</v>
      </c>
      <c r="C124" s="35">
        <f>Table753523[[#This Row], [Active Parameters (BN)]]/8</f>
      </c>
      <c r="D124" s="20">
        <v>512</v>
      </c>
      <c r="E124" s="20">
        <v>1</v>
      </c>
      <c r="F124" s="23">
        <v>1024</v>
      </c>
      <c r="G124" s="23">
        <v>968</v>
      </c>
      <c r="H124" s="23">
        <v>495616</v>
      </c>
      <c r="I124" s="43">
        <v>968</v>
      </c>
      <c r="J124" s="24">
        <v>15806.290868504</v>
      </c>
      <c r="K124" s="24">
        <v>23.9284134509508</v>
      </c>
      <c r="L124" s="24">
        <v>40.4539984225966</v>
      </c>
      <c r="M124" s="24">
        <v>40.4539984225966</v>
      </c>
      <c r="N124" s="24">
        <v>20752.901190792</v>
      </c>
      <c r="O124" s="23">
        <v>0</v>
      </c>
      <c r="P124" s="23">
        <v>0</v>
      </c>
      <c r="Q124" s="25">
        <f>Table753523[[#This Row], [Total Latency (sec)]]*1000</f>
      </c>
      <c r="R124" s="25">
        <f>Table753523[[#This Row], [Total Latency (ms)]]-Table753523[[#This Row], [Prefill Latency (ms)]]</f>
      </c>
      <c r="S124" s="39">
        <f>Table753523[[#This Row], [Output tokens generated]]*1000/Table753523[[#This Row], [Total Latency (ms)]]/Table753523[[#This Row], [No. H200 GPU on single server]]</f>
      </c>
      <c r="T124" s="39">
        <f>Table753523[[#This Row], [Input tokens]]*1000/(989.5*10^12)*(2*10^9*Table753523[[#This Row], [Active Parameters per GPU (BN)]])</f>
      </c>
      <c r="U124" s="27">
        <f>Table753523[[#This Row], [Active Parameters per GPU (BN)]]*10^9*2/4800/1024^3*1000</f>
      </c>
      <c r="V124" s="27">
        <f>1979/2*10^12*Table753523[[#This Row], [No. H200 GPU on single server]]/2/70/10^9</f>
      </c>
      <c r="W124" s="27">
        <f>(Table753523[[#This Row], [Input tokens]]+Table753523[[#This Row], [Output tokens generated]])/Table753523[[#This Row], [Total Latency (ms)]]*1000</f>
      </c>
      <c r="X124" s="28">
        <f>Table753523[[#This Row], [Total throughput]]/Table753523[[#This Row], [Estimated Max throughput tokens/s]]</f>
      </c>
      <c r="Y124" s="26">
        <f>2*Table753523[[#This Row], [Active Parameters per GPU (BN)]]*Table753523[[#This Row], [Input tokens]]*10^9/Table753523[[#This Row], [Prefill Latency (ms)]]/10^12*1000</f>
      </c>
      <c r="Z12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" s="29">
        <f>Table753523[[#This Row], [Expected Prefill latency (ms)]]/Table753523[[#This Row], [Prefill Latency (ms)]]</f>
      </c>
      <c r="AB124" s="30">
        <f>Table753523[[#This Row], [Expected TPOT (ms)]]/Table753523[[#This Row], [TPOT (ms)]]</f>
      </c>
      <c r="AC124" s="31">
        <f>Table753523[[#This Row], [Prefill TFLOPS]]/989.5</f>
      </c>
      <c r="AD124" s="32">
        <f>Table753523[[#This Row], [Decode TFLOPS]]/1979</f>
      </c>
      <c r="AE1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" customHeight="1" ht="17.25">
      <c r="A125" s="20">
        <v>8</v>
      </c>
      <c r="B125" s="34">
        <v>70</v>
      </c>
      <c r="C125" s="35">
        <f>Table753523[[#This Row], [Active Parameters (BN)]]/8</f>
      </c>
      <c r="D125" s="20">
        <v>512</v>
      </c>
      <c r="E125" s="20">
        <v>1</v>
      </c>
      <c r="F125" s="36">
        <v>2048</v>
      </c>
      <c r="G125" s="36">
        <v>1917</v>
      </c>
      <c r="H125" s="36">
        <v>981504</v>
      </c>
      <c r="I125" s="43">
        <v>1917</v>
      </c>
      <c r="J125" s="37">
        <v>28263.8609556444</v>
      </c>
      <c r="K125" s="37">
        <v>47.5769094079733</v>
      </c>
      <c r="L125" s="37">
        <v>40.2926550684844</v>
      </c>
      <c r="M125" s="37">
        <v>40.2926550684844</v>
      </c>
      <c r="N125" s="37">
        <v>20670.1320501325</v>
      </c>
      <c r="O125" s="36">
        <v>0</v>
      </c>
      <c r="P125" s="36">
        <v>0</v>
      </c>
      <c r="Q125" s="38">
        <f>Table753523[[#This Row], [Total Latency (sec)]]*1000</f>
      </c>
      <c r="R125" s="38">
        <f>Table753523[[#This Row], [Total Latency (ms)]]-Table753523[[#This Row], [Prefill Latency (ms)]]</f>
      </c>
      <c r="S125" s="39">
        <f>Table753523[[#This Row], [Output tokens generated]]*1000/Table753523[[#This Row], [Total Latency (ms)]]/Table753523[[#This Row], [No. H200 GPU on single server]]</f>
      </c>
      <c r="T125" s="39">
        <f>Table753523[[#This Row], [Input tokens]]*1000/(989.5*10^12)*(2*10^9*Table753523[[#This Row], [Active Parameters per GPU (BN)]])</f>
      </c>
      <c r="U125" s="39">
        <f>Table753523[[#This Row], [Active Parameters per GPU (BN)]]*10^9*2/4800/1024^3*1000</f>
      </c>
      <c r="V125" s="39">
        <f>1979/2*10^12*Table753523[[#This Row], [No. H200 GPU on single server]]/2/70/10^9</f>
      </c>
      <c r="W125" s="27">
        <f>(Table753523[[#This Row], [Input tokens]]+Table753523[[#This Row], [Output tokens generated]])/Table753523[[#This Row], [Total Latency (ms)]]*1000</f>
      </c>
      <c r="X125" s="28">
        <f>Table753523[[#This Row], [Total throughput]]/Table753523[[#This Row], [Estimated Max throughput tokens/s]]</f>
      </c>
      <c r="Y125" s="26">
        <f>2*Table753523[[#This Row], [Active Parameters per GPU (BN)]]*Table753523[[#This Row], [Input tokens]]*10^9/Table753523[[#This Row], [Prefill Latency (ms)]]/10^12*1000</f>
      </c>
      <c r="Z12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" s="29">
        <f>Table753523[[#This Row], [Expected Prefill latency (ms)]]/Table753523[[#This Row], [Prefill Latency (ms)]]</f>
      </c>
      <c r="AB125" s="41">
        <f>Table753523[[#This Row], [Expected TPOT (ms)]]/Table753523[[#This Row], [TPOT (ms)]]</f>
      </c>
      <c r="AC125" s="31">
        <f>Table753523[[#This Row], [Prefill TFLOPS]]/989.5</f>
      </c>
      <c r="AD125" s="32">
        <f>Table753523[[#This Row], [Decode TFLOPS]]/1979</f>
      </c>
      <c r="AE125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" customHeight="1" ht="17.25">
      <c r="A126" s="20">
        <v>8</v>
      </c>
      <c r="B126" s="34">
        <v>70</v>
      </c>
      <c r="C126" s="35">
        <f>Table753523[[#This Row], [Active Parameters (BN)]]/8</f>
      </c>
      <c r="D126" s="20">
        <v>512</v>
      </c>
      <c r="E126" s="20">
        <v>1</v>
      </c>
      <c r="F126" s="23">
        <v>4096</v>
      </c>
      <c r="G126" s="23">
        <v>961</v>
      </c>
      <c r="H126" s="23">
        <v>492032</v>
      </c>
      <c r="I126" s="36">
        <v>961</v>
      </c>
      <c r="J126" s="24">
        <v>16840.2740045238</v>
      </c>
      <c r="K126" s="24">
        <v>24.9608443629695</v>
      </c>
      <c r="L126" s="24">
        <v>38.5003001511313</v>
      </c>
      <c r="M126" s="24">
        <v>38.5003001511313</v>
      </c>
      <c r="N126" s="24">
        <v>19750.6539775304</v>
      </c>
      <c r="O126" s="23">
        <v>0</v>
      </c>
      <c r="P126" s="23">
        <v>0</v>
      </c>
      <c r="Q126" s="25">
        <f>Table753523[[#This Row], [Total Latency (sec)]]*1000</f>
      </c>
      <c r="R126" s="25">
        <f>Table753523[[#This Row], [Total Latency (ms)]]-Table753523[[#This Row], [Prefill Latency (ms)]]</f>
      </c>
      <c r="S126" s="27">
        <f>Table753523[[#This Row], [Output tokens generated]]*1000/Table753523[[#This Row], [Total Latency (ms)]]/Table753523[[#This Row], [No. H200 GPU on single server]]</f>
      </c>
      <c r="T126" s="27">
        <f>Table753523[[#This Row], [Input tokens]]*1000/(989.5*10^12)*(2*10^9*Table753523[[#This Row], [Active Parameters per GPU (BN)]])</f>
      </c>
      <c r="U126" s="27">
        <f>Table753523[[#This Row], [Active Parameters per GPU (BN)]]*10^9*2/4800/1024^3*1000</f>
      </c>
      <c r="V126" s="27">
        <f>1979/2*10^12*Table753523[[#This Row], [No. H200 GPU on single server]]/2/70/10^9</f>
      </c>
      <c r="W126" s="27">
        <f>(Table753523[[#This Row], [Input tokens]]+Table753523[[#This Row], [Output tokens generated]])/Table753523[[#This Row], [Total Latency (ms)]]*1000</f>
      </c>
      <c r="X126" s="42">
        <f>Table753523[[#This Row], [Total throughput]]/Table753523[[#This Row], [Estimated Max throughput tokens/s]]</f>
      </c>
      <c r="Y126" s="26">
        <f>2*Table753523[[#This Row], [Active Parameters per GPU (BN)]]*Table753523[[#This Row], [Input tokens]]*10^9/Table753523[[#This Row], [Prefill Latency (ms)]]/10^12*1000</f>
      </c>
      <c r="Z12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" s="32">
        <f>Table753523[[#This Row], [Expected Prefill latency (ms)]]/Table753523[[#This Row], [Prefill Latency (ms)]]</f>
      </c>
      <c r="AB126" s="30">
        <f>Table753523[[#This Row], [Expected TPOT (ms)]]/Table753523[[#This Row], [TPOT (ms)]]</f>
      </c>
      <c r="AC126" s="31">
        <f>Table753523[[#This Row], [Prefill TFLOPS]]/989.5</f>
      </c>
      <c r="AD126" s="32">
        <f>Table753523[[#This Row], [Decode TFLOPS]]/1979</f>
      </c>
      <c r="AE1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" customHeight="1" ht="17.25">
      <c r="A127" s="20">
        <v>8</v>
      </c>
      <c r="B127" s="34">
        <v>70</v>
      </c>
      <c r="C127" s="35">
        <f>Table753523[[#This Row], [Active Parameters (BN)]]/8</f>
      </c>
      <c r="D127" s="20">
        <v>512</v>
      </c>
      <c r="E127" s="20">
        <v>1</v>
      </c>
      <c r="F127" s="23">
        <v>8192</v>
      </c>
      <c r="G127" s="23">
        <v>960</v>
      </c>
      <c r="H127" s="23">
        <v>491520</v>
      </c>
      <c r="I127" s="36">
        <v>960</v>
      </c>
      <c r="J127" s="24">
        <v>17910.3334378511</v>
      </c>
      <c r="K127" s="24">
        <v>26.2066824369831</v>
      </c>
      <c r="L127" s="24">
        <v>36.6318782359586</v>
      </c>
      <c r="M127" s="24">
        <v>36.6318782359586</v>
      </c>
      <c r="N127" s="24">
        <v>18792.1535350468</v>
      </c>
      <c r="O127" s="23">
        <v>0</v>
      </c>
      <c r="P127" s="23">
        <v>0</v>
      </c>
      <c r="Q127" s="25">
        <f>Table753523[[#This Row], [Total Latency (sec)]]*1000</f>
      </c>
      <c r="R127" s="25">
        <f>Table753523[[#This Row], [Total Latency (ms)]]-Table753523[[#This Row], [Prefill Latency (ms)]]</f>
      </c>
      <c r="S127" s="27">
        <f>Table753523[[#This Row], [Output tokens generated]]*1000/Table753523[[#This Row], [Total Latency (ms)]]/Table753523[[#This Row], [No. H200 GPU on single server]]</f>
      </c>
      <c r="T127" s="27">
        <f>Table753523[[#This Row], [Input tokens]]*1000/(989.5*10^12)*(2*10^9*Table753523[[#This Row], [Active Parameters per GPU (BN)]])</f>
      </c>
      <c r="U127" s="27">
        <f>Table753523[[#This Row], [Active Parameters per GPU (BN)]]*10^9*2/4800/1024^3*1000</f>
      </c>
      <c r="V127" s="27">
        <f>1979/2*10^12*Table753523[[#This Row], [No. H200 GPU on single server]]/2/70/10^9</f>
      </c>
      <c r="W127" s="27">
        <f>(Table753523[[#This Row], [Input tokens]]+Table753523[[#This Row], [Output tokens generated]])/Table753523[[#This Row], [Total Latency (ms)]]*1000</f>
      </c>
      <c r="X127" s="42">
        <f>Table753523[[#This Row], [Total throughput]]/Table753523[[#This Row], [Estimated Max throughput tokens/s]]</f>
      </c>
      <c r="Y127" s="26">
        <f>2*Table753523[[#This Row], [Active Parameters per GPU (BN)]]*Table753523[[#This Row], [Input tokens]]*10^9/Table753523[[#This Row], [Prefill Latency (ms)]]/10^12*1000</f>
      </c>
      <c r="Z12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" s="32">
        <f>Table753523[[#This Row], [Expected Prefill latency (ms)]]/Table753523[[#This Row], [Prefill Latency (ms)]]</f>
      </c>
      <c r="AB127" s="30">
        <f>Table753523[[#This Row], [Expected TPOT (ms)]]/Table753523[[#This Row], [TPOT (ms)]]</f>
      </c>
      <c r="AC127" s="31">
        <f>Table753523[[#This Row], [Prefill TFLOPS]]/989.5</f>
      </c>
      <c r="AD127" s="32">
        <f>Table753523[[#This Row], [Decode TFLOPS]]/1979</f>
      </c>
      <c r="AE1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" customHeight="1" ht="17.25">
      <c r="A128" s="20">
        <v>8</v>
      </c>
      <c r="B128" s="34">
        <v>70</v>
      </c>
      <c r="C128" s="35">
        <f>Table753523[[#This Row], [Active Parameters (BN)]]/8</f>
      </c>
      <c r="D128" s="20">
        <v>512</v>
      </c>
      <c r="E128" s="20">
        <v>1</v>
      </c>
      <c r="F128" s="23">
        <v>1</v>
      </c>
      <c r="G128" s="23">
        <v>1</v>
      </c>
      <c r="H128" s="23">
        <v>512</v>
      </c>
      <c r="I128" s="36">
        <v>1</v>
      </c>
      <c r="J128" s="24">
        <v>346.28466097638</v>
      </c>
      <c r="K128" s="24">
        <v>0.346888913016301</v>
      </c>
      <c r="L128" s="24">
        <v>2.88276725625131</v>
      </c>
      <c r="M128" s="24">
        <v>2.88276725625131</v>
      </c>
      <c r="N128" s="24">
        <v>1478.85960245692</v>
      </c>
      <c r="O128" s="23">
        <v>0</v>
      </c>
      <c r="P128" s="23">
        <v>0</v>
      </c>
      <c r="Q128" s="25">
        <f>Table753523[[#This Row], [Total Latency (sec)]]*1000</f>
      </c>
      <c r="R128" s="25">
        <f>Table753523[[#This Row], [Total Latency (ms)]]-Table753523[[#This Row], [Prefill Latency (ms)]]</f>
      </c>
      <c r="S128" s="39">
        <f>Table753523[[#This Row], [Output tokens generated]]*1000/Table753523[[#This Row], [Total Latency (ms)]]/Table753523[[#This Row], [No. H200 GPU on single server]]</f>
      </c>
      <c r="T128" s="39">
        <f>Table753523[[#This Row], [Input tokens]]*1000/(989.5*10^12)*(2*10^9*Table753523[[#This Row], [Active Parameters per GPU (BN)]])</f>
      </c>
      <c r="U128" s="27">
        <f>Table753523[[#This Row], [Active Parameters per GPU (BN)]]*10^9*2/4800/1024^3*1000</f>
      </c>
      <c r="V128" s="27">
        <f>1979/2*10^12*Table753523[[#This Row], [No. H200 GPU on single server]]/2/70/10^9</f>
      </c>
      <c r="W128" s="27">
        <f>(Table753523[[#This Row], [Input tokens]]+Table753523[[#This Row], [Output tokens generated]])/Table753523[[#This Row], [Total Latency (ms)]]*1000</f>
      </c>
      <c r="X128" s="28">
        <f>Table753523[[#This Row], [Total throughput]]/Table753523[[#This Row], [Estimated Max throughput tokens/s]]</f>
      </c>
      <c r="Y128" s="26">
        <f>2*Table753523[[#This Row], [Active Parameters per GPU (BN)]]*Table753523[[#This Row], [Input tokens]]*10^9/Table753523[[#This Row], [Prefill Latency (ms)]]/10^12*1000</f>
      </c>
      <c r="Z12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" s="29">
        <f>Table753523[[#This Row], [Expected Prefill latency (ms)]]/Table753523[[#This Row], [Prefill Latency (ms)]]</f>
      </c>
      <c r="AB128" s="30">
        <f>Table753523[[#This Row], [Expected TPOT (ms)]]/Table753523[[#This Row], [TPOT (ms)]]</f>
      </c>
      <c r="AC128" s="31">
        <f>Table753523[[#This Row], [Prefill TFLOPS]]/989.5</f>
      </c>
      <c r="AD128" s="32">
        <f>Table753523[[#This Row], [Decode TFLOPS]]/1979</f>
      </c>
      <c r="AE1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" customHeight="1" ht="17.25">
      <c r="A129" s="20">
        <v>8</v>
      </c>
      <c r="B129" s="34">
        <v>70</v>
      </c>
      <c r="C129" s="35">
        <f>Table753523[[#This Row], [Active Parameters (BN)]]/8</f>
      </c>
      <c r="D129" s="20">
        <v>1024</v>
      </c>
      <c r="E129" s="20">
        <v>1</v>
      </c>
      <c r="F129" s="23">
        <v>2</v>
      </c>
      <c r="G129" s="23">
        <v>2</v>
      </c>
      <c r="H129" s="23">
        <v>2048</v>
      </c>
      <c r="I129" s="43">
        <v>2</v>
      </c>
      <c r="J129" s="24">
        <v>314.349590509664</v>
      </c>
      <c r="K129" s="24">
        <v>0.358079121971969</v>
      </c>
      <c r="L129" s="24">
        <v>5.5853577527387</v>
      </c>
      <c r="M129" s="24">
        <v>5.5853577527387</v>
      </c>
      <c r="N129" s="24">
        <v>5724.99169655716</v>
      </c>
      <c r="O129" s="23">
        <v>0</v>
      </c>
      <c r="P129" s="23">
        <v>0</v>
      </c>
      <c r="Q129" s="25">
        <f>Table753523[[#This Row], [Total Latency (sec)]]*1000</f>
      </c>
      <c r="R129" s="25">
        <f>Table753523[[#This Row], [Total Latency (ms)]]-Table753523[[#This Row], [Prefill Latency (ms)]]</f>
      </c>
      <c r="S129" s="39">
        <f>Table753523[[#This Row], [Output tokens generated]]*1000/Table753523[[#This Row], [Total Latency (ms)]]/Table753523[[#This Row], [No. H200 GPU on single server]]</f>
      </c>
      <c r="T129" s="39">
        <f>Table753523[[#This Row], [Input tokens]]*1000/(989.5*10^12)*(2*10^9*Table753523[[#This Row], [Active Parameters per GPU (BN)]])</f>
      </c>
      <c r="U129" s="27">
        <f>Table753523[[#This Row], [Active Parameters per GPU (BN)]]*10^9*2/4800/1024^3*1000</f>
      </c>
      <c r="V129" s="27">
        <f>1979/2*10^12*Table753523[[#This Row], [No. H200 GPU on single server]]/2/70/10^9</f>
      </c>
      <c r="W129" s="27">
        <f>(Table753523[[#This Row], [Input tokens]]+Table753523[[#This Row], [Output tokens generated]])/Table753523[[#This Row], [Total Latency (ms)]]*1000</f>
      </c>
      <c r="X129" s="28">
        <f>Table753523[[#This Row], [Total throughput]]/Table753523[[#This Row], [Estimated Max throughput tokens/s]]</f>
      </c>
      <c r="Y129" s="26">
        <f>2*Table753523[[#This Row], [Active Parameters per GPU (BN)]]*Table753523[[#This Row], [Input tokens]]*10^9/Table753523[[#This Row], [Prefill Latency (ms)]]/10^12*1000</f>
      </c>
      <c r="Z12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" s="29">
        <f>Table753523[[#This Row], [Expected Prefill latency (ms)]]/Table753523[[#This Row], [Prefill Latency (ms)]]</f>
      </c>
      <c r="AB129" s="30">
        <f>Table753523[[#This Row], [Expected TPOT (ms)]]/Table753523[[#This Row], [TPOT (ms)]]</f>
      </c>
      <c r="AC129" s="31">
        <f>Table753523[[#This Row], [Prefill TFLOPS]]/989.5</f>
      </c>
      <c r="AD129" s="32">
        <f>Table753523[[#This Row], [Decode TFLOPS]]/1979</f>
      </c>
      <c r="AE1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" customHeight="1" ht="17.25">
      <c r="A130" s="20">
        <v>8</v>
      </c>
      <c r="B130" s="34">
        <v>70</v>
      </c>
      <c r="C130" s="35">
        <f>Table753523[[#This Row], [Active Parameters (BN)]]/8</f>
      </c>
      <c r="D130" s="20">
        <v>1024</v>
      </c>
      <c r="E130" s="20">
        <v>1</v>
      </c>
      <c r="F130" s="23">
        <v>4</v>
      </c>
      <c r="G130" s="23">
        <v>4</v>
      </c>
      <c r="H130" s="23">
        <v>4096</v>
      </c>
      <c r="I130" s="43">
        <v>4</v>
      </c>
      <c r="J130" s="24">
        <v>358.651338974596</v>
      </c>
      <c r="K130" s="24">
        <v>0.44591460400261</v>
      </c>
      <c r="L130" s="24">
        <v>8.97032742165266</v>
      </c>
      <c r="M130" s="24">
        <v>8.97032742165266</v>
      </c>
      <c r="N130" s="24">
        <v>9194.58560719398</v>
      </c>
      <c r="O130" s="23">
        <v>0</v>
      </c>
      <c r="P130" s="23">
        <v>0</v>
      </c>
      <c r="Q130" s="25">
        <f>Table753523[[#This Row], [Total Latency (sec)]]*1000</f>
      </c>
      <c r="R130" s="25">
        <f>Table753523[[#This Row], [Total Latency (ms)]]-Table753523[[#This Row], [Prefill Latency (ms)]]</f>
      </c>
      <c r="S130" s="39">
        <f>Table753523[[#This Row], [Output tokens generated]]*1000/Table753523[[#This Row], [Total Latency (ms)]]/Table753523[[#This Row], [No. H200 GPU on single server]]</f>
      </c>
      <c r="T130" s="39">
        <f>Table753523[[#This Row], [Input tokens]]*1000/(989.5*10^12)*(2*10^9*Table753523[[#This Row], [Active Parameters per GPU (BN)]])</f>
      </c>
      <c r="U130" s="27">
        <f>Table753523[[#This Row], [Active Parameters per GPU (BN)]]*10^9*2/4800/1024^3*1000</f>
      </c>
      <c r="V130" s="27">
        <f>1979/2*10^12*Table753523[[#This Row], [No. H200 GPU on single server]]/2/70/10^9</f>
      </c>
      <c r="W130" s="27">
        <f>(Table753523[[#This Row], [Input tokens]]+Table753523[[#This Row], [Output tokens generated]])/Table753523[[#This Row], [Total Latency (ms)]]*1000</f>
      </c>
      <c r="X130" s="28">
        <f>Table753523[[#This Row], [Total throughput]]/Table753523[[#This Row], [Estimated Max throughput tokens/s]]</f>
      </c>
      <c r="Y130" s="26">
        <f>2*Table753523[[#This Row], [Active Parameters per GPU (BN)]]*Table753523[[#This Row], [Input tokens]]*10^9/Table753523[[#This Row], [Prefill Latency (ms)]]/10^12*1000</f>
      </c>
      <c r="Z13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" s="29">
        <f>Table753523[[#This Row], [Expected Prefill latency (ms)]]/Table753523[[#This Row], [Prefill Latency (ms)]]</f>
      </c>
      <c r="AB130" s="30">
        <f>Table753523[[#This Row], [Expected TPOT (ms)]]/Table753523[[#This Row], [TPOT (ms)]]</f>
      </c>
      <c r="AC130" s="31">
        <f>Table753523[[#This Row], [Prefill TFLOPS]]/989.5</f>
      </c>
      <c r="AD130" s="32">
        <f>Table753523[[#This Row], [Decode TFLOPS]]/1979</f>
      </c>
      <c r="AE1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" customHeight="1" ht="17.25">
      <c r="A131" s="20">
        <v>8</v>
      </c>
      <c r="B131" s="34">
        <v>70</v>
      </c>
      <c r="C131" s="35">
        <f>Table753523[[#This Row], [Active Parameters (BN)]]/8</f>
      </c>
      <c r="D131" s="20">
        <v>1024</v>
      </c>
      <c r="E131" s="20">
        <v>1</v>
      </c>
      <c r="F131" s="23">
        <v>8</v>
      </c>
      <c r="G131" s="23">
        <v>8</v>
      </c>
      <c r="H131" s="23">
        <v>8192</v>
      </c>
      <c r="I131" s="43">
        <v>8</v>
      </c>
      <c r="J131" s="24">
        <v>528.555267388583</v>
      </c>
      <c r="K131" s="24">
        <v>0.657036484975833</v>
      </c>
      <c r="L131" s="24">
        <v>12.1758839622038</v>
      </c>
      <c r="M131" s="24">
        <v>12.1758839622038</v>
      </c>
      <c r="N131" s="24">
        <v>12480.2810612589</v>
      </c>
      <c r="O131" s="23">
        <v>0</v>
      </c>
      <c r="P131" s="23">
        <v>0</v>
      </c>
      <c r="Q131" s="25">
        <f>Table753523[[#This Row], [Total Latency (sec)]]*1000</f>
      </c>
      <c r="R131" s="25">
        <f>Table753523[[#This Row], [Total Latency (ms)]]-Table753523[[#This Row], [Prefill Latency (ms)]]</f>
      </c>
      <c r="S131" s="39">
        <f>Table753523[[#This Row], [Output tokens generated]]*1000/Table753523[[#This Row], [Total Latency (ms)]]/Table753523[[#This Row], [No. H200 GPU on single server]]</f>
      </c>
      <c r="T131" s="39">
        <f>Table753523[[#This Row], [Input tokens]]*1000/(989.5*10^12)*(2*10^9*Table753523[[#This Row], [Active Parameters per GPU (BN)]])</f>
      </c>
      <c r="U131" s="27">
        <f>Table753523[[#This Row], [Active Parameters per GPU (BN)]]*10^9*2/4800/1024^3*1000</f>
      </c>
      <c r="V131" s="27">
        <f>1979/2*10^12*Table753523[[#This Row], [No. H200 GPU on single server]]/2/70/10^9</f>
      </c>
      <c r="W131" s="27">
        <f>(Table753523[[#This Row], [Input tokens]]+Table753523[[#This Row], [Output tokens generated]])/Table753523[[#This Row], [Total Latency (ms)]]*1000</f>
      </c>
      <c r="X131" s="28">
        <f>Table753523[[#This Row], [Total throughput]]/Table753523[[#This Row], [Estimated Max throughput tokens/s]]</f>
      </c>
      <c r="Y131" s="26">
        <f>2*Table753523[[#This Row], [Active Parameters per GPU (BN)]]*Table753523[[#This Row], [Input tokens]]*10^9/Table753523[[#This Row], [Prefill Latency (ms)]]/10^12*1000</f>
      </c>
      <c r="Z13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" s="29">
        <f>Table753523[[#This Row], [Expected Prefill latency (ms)]]/Table753523[[#This Row], [Prefill Latency (ms)]]</f>
      </c>
      <c r="AB131" s="30">
        <f>Table753523[[#This Row], [Expected TPOT (ms)]]/Table753523[[#This Row], [TPOT (ms)]]</f>
      </c>
      <c r="AC131" s="31">
        <f>Table753523[[#This Row], [Prefill TFLOPS]]/989.5</f>
      </c>
      <c r="AD131" s="32">
        <f>Table753523[[#This Row], [Decode TFLOPS]]/1979</f>
      </c>
      <c r="AE1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" customHeight="1" ht="17.25">
      <c r="A132" s="20">
        <v>8</v>
      </c>
      <c r="B132" s="34">
        <v>70</v>
      </c>
      <c r="C132" s="35">
        <f>Table753523[[#This Row], [Active Parameters (BN)]]/8</f>
      </c>
      <c r="D132" s="20">
        <v>1024</v>
      </c>
      <c r="E132" s="20">
        <v>1</v>
      </c>
      <c r="F132" s="23">
        <v>16</v>
      </c>
      <c r="G132" s="23">
        <v>15</v>
      </c>
      <c r="H132" s="23">
        <v>15360</v>
      </c>
      <c r="I132" s="43">
        <v>15</v>
      </c>
      <c r="J132" s="24">
        <v>880.037960464445</v>
      </c>
      <c r="K132" s="24">
        <v>0.977998764021322</v>
      </c>
      <c r="L132" s="24">
        <v>15.3374426960656</v>
      </c>
      <c r="M132" s="24">
        <v>15.3374426960656</v>
      </c>
      <c r="N132" s="24">
        <v>15720.8787634672</v>
      </c>
      <c r="O132" s="23">
        <v>0</v>
      </c>
      <c r="P132" s="23">
        <v>0</v>
      </c>
      <c r="Q132" s="25">
        <f>Table753523[[#This Row], [Total Latency (sec)]]*1000</f>
      </c>
      <c r="R132" s="25">
        <f>Table753523[[#This Row], [Total Latency (ms)]]-Table753523[[#This Row], [Prefill Latency (ms)]]</f>
      </c>
      <c r="S132" s="39">
        <f>Table753523[[#This Row], [Output tokens generated]]*1000/Table753523[[#This Row], [Total Latency (ms)]]/Table753523[[#This Row], [No. H200 GPU on single server]]</f>
      </c>
      <c r="T132" s="39">
        <f>Table753523[[#This Row], [Input tokens]]*1000/(989.5*10^12)*(2*10^9*Table753523[[#This Row], [Active Parameters per GPU (BN)]])</f>
      </c>
      <c r="U132" s="27">
        <f>Table753523[[#This Row], [Active Parameters per GPU (BN)]]*10^9*2/4800/1024^3*1000</f>
      </c>
      <c r="V132" s="27">
        <f>1979/2*10^12*Table753523[[#This Row], [No. H200 GPU on single server]]/2/70/10^9</f>
      </c>
      <c r="W132" s="27">
        <f>(Table753523[[#This Row], [Input tokens]]+Table753523[[#This Row], [Output tokens generated]])/Table753523[[#This Row], [Total Latency (ms)]]*1000</f>
      </c>
      <c r="X132" s="28">
        <f>Table753523[[#This Row], [Total throughput]]/Table753523[[#This Row], [Estimated Max throughput tokens/s]]</f>
      </c>
      <c r="Y132" s="26">
        <f>2*Table753523[[#This Row], [Active Parameters per GPU (BN)]]*Table753523[[#This Row], [Input tokens]]*10^9/Table753523[[#This Row], [Prefill Latency (ms)]]/10^12*1000</f>
      </c>
      <c r="Z13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" s="29">
        <f>Table753523[[#This Row], [Expected Prefill latency (ms)]]/Table753523[[#This Row], [Prefill Latency (ms)]]</f>
      </c>
      <c r="AB132" s="30">
        <f>Table753523[[#This Row], [Expected TPOT (ms)]]/Table753523[[#This Row], [TPOT (ms)]]</f>
      </c>
      <c r="AC132" s="31">
        <f>Table753523[[#This Row], [Prefill TFLOPS]]/989.5</f>
      </c>
      <c r="AD132" s="32">
        <f>Table753523[[#This Row], [Decode TFLOPS]]/1979</f>
      </c>
      <c r="AE1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" customHeight="1" ht="17.25">
      <c r="A133" s="20">
        <v>8</v>
      </c>
      <c r="B133" s="34">
        <v>70</v>
      </c>
      <c r="C133" s="35">
        <f>Table753523[[#This Row], [Active Parameters (BN)]]/8</f>
      </c>
      <c r="D133" s="20">
        <v>1024</v>
      </c>
      <c r="E133" s="20">
        <v>1</v>
      </c>
      <c r="F133" s="23">
        <v>32</v>
      </c>
      <c r="G133" s="23">
        <v>31</v>
      </c>
      <c r="H133" s="23">
        <v>31744</v>
      </c>
      <c r="I133" s="43">
        <v>31</v>
      </c>
      <c r="J133" s="24">
        <v>1621.70093370444</v>
      </c>
      <c r="K133" s="24">
        <v>1.70431630295934</v>
      </c>
      <c r="L133" s="24">
        <v>18.1891119307914</v>
      </c>
      <c r="M133" s="24">
        <v>18.1891119307914</v>
      </c>
      <c r="N133" s="24">
        <v>18643.8397290612</v>
      </c>
      <c r="O133" s="23">
        <v>0</v>
      </c>
      <c r="P133" s="23">
        <v>0</v>
      </c>
      <c r="Q133" s="25">
        <f>Table753523[[#This Row], [Total Latency (sec)]]*1000</f>
      </c>
      <c r="R133" s="25">
        <f>Table753523[[#This Row], [Total Latency (ms)]]-Table753523[[#This Row], [Prefill Latency (ms)]]</f>
      </c>
      <c r="S133" s="39">
        <f>Table753523[[#This Row], [Output tokens generated]]*1000/Table753523[[#This Row], [Total Latency (ms)]]/Table753523[[#This Row], [No. H200 GPU on single server]]</f>
      </c>
      <c r="T133" s="39">
        <f>Table753523[[#This Row], [Input tokens]]*1000/(989.5*10^12)*(2*10^9*Table753523[[#This Row], [Active Parameters per GPU (BN)]])</f>
      </c>
      <c r="U133" s="27">
        <f>Table753523[[#This Row], [Active Parameters per GPU (BN)]]*10^9*2/4800/1024^3*1000</f>
      </c>
      <c r="V133" s="27">
        <f>1979/2*10^12*Table753523[[#This Row], [No. H200 GPU on single server]]/2/70/10^9</f>
      </c>
      <c r="W133" s="27">
        <f>(Table753523[[#This Row], [Input tokens]]+Table753523[[#This Row], [Output tokens generated]])/Table753523[[#This Row], [Total Latency (ms)]]*1000</f>
      </c>
      <c r="X133" s="28">
        <f>Table753523[[#This Row], [Total throughput]]/Table753523[[#This Row], [Estimated Max throughput tokens/s]]</f>
      </c>
      <c r="Y133" s="26">
        <f>2*Table753523[[#This Row], [Active Parameters per GPU (BN)]]*Table753523[[#This Row], [Input tokens]]*10^9/Table753523[[#This Row], [Prefill Latency (ms)]]/10^12*1000</f>
      </c>
      <c r="Z13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" s="29">
        <f>Table753523[[#This Row], [Expected Prefill latency (ms)]]/Table753523[[#This Row], [Prefill Latency (ms)]]</f>
      </c>
      <c r="AB133" s="30">
        <f>Table753523[[#This Row], [Expected TPOT (ms)]]/Table753523[[#This Row], [TPOT (ms)]]</f>
      </c>
      <c r="AC133" s="31">
        <f>Table753523[[#This Row], [Prefill TFLOPS]]/989.5</f>
      </c>
      <c r="AD133" s="32">
        <f>Table753523[[#This Row], [Decode TFLOPS]]/1979</f>
      </c>
      <c r="AE1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" customHeight="1" ht="17.25">
      <c r="A134" s="20">
        <v>8</v>
      </c>
      <c r="B134" s="34">
        <v>70</v>
      </c>
      <c r="C134" s="35">
        <f>Table753523[[#This Row], [Active Parameters (BN)]]/8</f>
      </c>
      <c r="D134" s="20">
        <v>1024</v>
      </c>
      <c r="E134" s="20">
        <v>1</v>
      </c>
      <c r="F134" s="23">
        <v>64</v>
      </c>
      <c r="G134" s="23">
        <v>62</v>
      </c>
      <c r="H134" s="23">
        <v>63488</v>
      </c>
      <c r="I134" s="43">
        <v>62</v>
      </c>
      <c r="J134" s="24">
        <v>3043.95410846712</v>
      </c>
      <c r="K134" s="24">
        <v>3.05714565701783</v>
      </c>
      <c r="L134" s="24">
        <v>20.2803552580741</v>
      </c>
      <c r="M134" s="24">
        <v>20.2803552580741</v>
      </c>
      <c r="N134" s="24">
        <v>20787.364139526</v>
      </c>
      <c r="O134" s="23">
        <v>0</v>
      </c>
      <c r="P134" s="23">
        <v>0</v>
      </c>
      <c r="Q134" s="25">
        <f>Table753523[[#This Row], [Total Latency (sec)]]*1000</f>
      </c>
      <c r="R134" s="25">
        <f>Table753523[[#This Row], [Total Latency (ms)]]-Table753523[[#This Row], [Prefill Latency (ms)]]</f>
      </c>
      <c r="S134" s="39">
        <f>Table753523[[#This Row], [Output tokens generated]]*1000/Table753523[[#This Row], [Total Latency (ms)]]/Table753523[[#This Row], [No. H200 GPU on single server]]</f>
      </c>
      <c r="T134" s="39">
        <f>Table753523[[#This Row], [Input tokens]]*1000/(989.5*10^12)*(2*10^9*Table753523[[#This Row], [Active Parameters per GPU (BN)]])</f>
      </c>
      <c r="U134" s="27">
        <f>Table753523[[#This Row], [Active Parameters per GPU (BN)]]*10^9*2/4800/1024^3*1000</f>
      </c>
      <c r="V134" s="27">
        <f>1979/2*10^12*Table753523[[#This Row], [No. H200 GPU on single server]]/2/70/10^9</f>
      </c>
      <c r="W134" s="27">
        <f>(Table753523[[#This Row], [Input tokens]]+Table753523[[#This Row], [Output tokens generated]])/Table753523[[#This Row], [Total Latency (ms)]]*1000</f>
      </c>
      <c r="X134" s="28">
        <f>Table753523[[#This Row], [Total throughput]]/Table753523[[#This Row], [Estimated Max throughput tokens/s]]</f>
      </c>
      <c r="Y134" s="26">
        <f>2*Table753523[[#This Row], [Active Parameters per GPU (BN)]]*Table753523[[#This Row], [Input tokens]]*10^9/Table753523[[#This Row], [Prefill Latency (ms)]]/10^12*1000</f>
      </c>
      <c r="Z13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" s="29">
        <f>Table753523[[#This Row], [Expected Prefill latency (ms)]]/Table753523[[#This Row], [Prefill Latency (ms)]]</f>
      </c>
      <c r="AB134" s="30">
        <f>Table753523[[#This Row], [Expected TPOT (ms)]]/Table753523[[#This Row], [TPOT (ms)]]</f>
      </c>
      <c r="AC134" s="31">
        <f>Table753523[[#This Row], [Prefill TFLOPS]]/989.5</f>
      </c>
      <c r="AD134" s="32">
        <f>Table753523[[#This Row], [Decode TFLOPS]]/1979</f>
      </c>
      <c r="AE1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" customHeight="1" ht="17.25">
      <c r="A135" s="20">
        <v>8</v>
      </c>
      <c r="B135" s="34">
        <v>70</v>
      </c>
      <c r="C135" s="35">
        <f>Table753523[[#This Row], [Active Parameters (BN)]]/8</f>
      </c>
      <c r="D135" s="20">
        <v>1024</v>
      </c>
      <c r="E135" s="20">
        <v>1</v>
      </c>
      <c r="F135" s="23">
        <v>128</v>
      </c>
      <c r="G135" s="23">
        <v>123</v>
      </c>
      <c r="H135" s="23">
        <v>125952</v>
      </c>
      <c r="I135" s="43">
        <v>123</v>
      </c>
      <c r="J135" s="24">
        <v>4791.18204253586</v>
      </c>
      <c r="K135" s="24">
        <v>5.93754978297511</v>
      </c>
      <c r="L135" s="24">
        <v>20.7156157835815</v>
      </c>
      <c r="M135" s="24">
        <v>20.7156157835815</v>
      </c>
      <c r="N135" s="24">
        <v>21233.506178171</v>
      </c>
      <c r="O135" s="23">
        <v>0</v>
      </c>
      <c r="P135" s="23">
        <v>0</v>
      </c>
      <c r="Q135" s="25">
        <f>Table753523[[#This Row], [Total Latency (sec)]]*1000</f>
      </c>
      <c r="R135" s="25">
        <f>Table753523[[#This Row], [Total Latency (ms)]]-Table753523[[#This Row], [Prefill Latency (ms)]]</f>
      </c>
      <c r="S135" s="39">
        <f>Table753523[[#This Row], [Output tokens generated]]*1000/Table753523[[#This Row], [Total Latency (ms)]]/Table753523[[#This Row], [No. H200 GPU on single server]]</f>
      </c>
      <c r="T135" s="39">
        <f>Table753523[[#This Row], [Input tokens]]*1000/(989.5*10^12)*(2*10^9*Table753523[[#This Row], [Active Parameters per GPU (BN)]])</f>
      </c>
      <c r="U135" s="27">
        <f>Table753523[[#This Row], [Active Parameters per GPU (BN)]]*10^9*2/4800/1024^3*1000</f>
      </c>
      <c r="V135" s="27">
        <f>1979/2*10^12*Table753523[[#This Row], [No. H200 GPU on single server]]/2/70/10^9</f>
      </c>
      <c r="W135" s="27">
        <f>(Table753523[[#This Row], [Input tokens]]+Table753523[[#This Row], [Output tokens generated]])/Table753523[[#This Row], [Total Latency (ms)]]*1000</f>
      </c>
      <c r="X135" s="28">
        <f>Table753523[[#This Row], [Total throughput]]/Table753523[[#This Row], [Estimated Max throughput tokens/s]]</f>
      </c>
      <c r="Y135" s="26">
        <f>2*Table753523[[#This Row], [Active Parameters per GPU (BN)]]*Table753523[[#This Row], [Input tokens]]*10^9/Table753523[[#This Row], [Prefill Latency (ms)]]/10^12*1000</f>
      </c>
      <c r="Z13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" s="29">
        <f>Table753523[[#This Row], [Expected Prefill latency (ms)]]/Table753523[[#This Row], [Prefill Latency (ms)]]</f>
      </c>
      <c r="AB135" s="30">
        <f>Table753523[[#This Row], [Expected TPOT (ms)]]/Table753523[[#This Row], [TPOT (ms)]]</f>
      </c>
      <c r="AC135" s="31">
        <f>Table753523[[#This Row], [Prefill TFLOPS]]/989.5</f>
      </c>
      <c r="AD135" s="32">
        <f>Table753523[[#This Row], [Decode TFLOPS]]/1979</f>
      </c>
      <c r="AE1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" customHeight="1" ht="17.25">
      <c r="A136" s="20">
        <v>8</v>
      </c>
      <c r="B136" s="34">
        <v>70</v>
      </c>
      <c r="C136" s="35">
        <f>Table753523[[#This Row], [Active Parameters (BN)]]/8</f>
      </c>
      <c r="D136" s="20">
        <v>1024</v>
      </c>
      <c r="E136" s="20">
        <v>1</v>
      </c>
      <c r="F136" s="23">
        <v>256</v>
      </c>
      <c r="G136" s="23">
        <v>247</v>
      </c>
      <c r="H136" s="23">
        <v>252928</v>
      </c>
      <c r="I136" s="43">
        <v>247</v>
      </c>
      <c r="J136" s="24">
        <v>8808.37823764816</v>
      </c>
      <c r="K136" s="24">
        <v>11.8524589390145</v>
      </c>
      <c r="L136" s="24">
        <v>20.8395575357748</v>
      </c>
      <c r="M136" s="24">
        <v>20.8395575357748</v>
      </c>
      <c r="N136" s="24">
        <v>21360.5464741691</v>
      </c>
      <c r="O136" s="23">
        <v>0</v>
      </c>
      <c r="P136" s="23">
        <v>0</v>
      </c>
      <c r="Q136" s="25">
        <f>Table753523[[#This Row], [Total Latency (sec)]]*1000</f>
      </c>
      <c r="R136" s="25">
        <f>Table753523[[#This Row], [Total Latency (ms)]]-Table753523[[#This Row], [Prefill Latency (ms)]]</f>
      </c>
      <c r="S136" s="39">
        <f>Table753523[[#This Row], [Output tokens generated]]*1000/Table753523[[#This Row], [Total Latency (ms)]]/Table753523[[#This Row], [No. H200 GPU on single server]]</f>
      </c>
      <c r="T136" s="39">
        <f>Table753523[[#This Row], [Input tokens]]*1000/(989.5*10^12)*(2*10^9*Table753523[[#This Row], [Active Parameters per GPU (BN)]])</f>
      </c>
      <c r="U136" s="27">
        <f>Table753523[[#This Row], [Active Parameters per GPU (BN)]]*10^9*2/4800/1024^3*1000</f>
      </c>
      <c r="V136" s="27">
        <f>1979/2*10^12*Table753523[[#This Row], [No. H200 GPU on single server]]/2/70/10^9</f>
      </c>
      <c r="W136" s="27">
        <f>(Table753523[[#This Row], [Input tokens]]+Table753523[[#This Row], [Output tokens generated]])/Table753523[[#This Row], [Total Latency (ms)]]*1000</f>
      </c>
      <c r="X136" s="28">
        <f>Table753523[[#This Row], [Total throughput]]/Table753523[[#This Row], [Estimated Max throughput tokens/s]]</f>
      </c>
      <c r="Y136" s="26">
        <f>2*Table753523[[#This Row], [Active Parameters per GPU (BN)]]*Table753523[[#This Row], [Input tokens]]*10^9/Table753523[[#This Row], [Prefill Latency (ms)]]/10^12*1000</f>
      </c>
      <c r="Z13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" s="29">
        <f>Table753523[[#This Row], [Expected Prefill latency (ms)]]/Table753523[[#This Row], [Prefill Latency (ms)]]</f>
      </c>
      <c r="AB136" s="30">
        <f>Table753523[[#This Row], [Expected TPOT (ms)]]/Table753523[[#This Row], [TPOT (ms)]]</f>
      </c>
      <c r="AC136" s="31">
        <f>Table753523[[#This Row], [Prefill TFLOPS]]/989.5</f>
      </c>
      <c r="AD136" s="32">
        <f>Table753523[[#This Row], [Decode TFLOPS]]/1979</f>
      </c>
      <c r="AE1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" customHeight="1" ht="17.25">
      <c r="A137" s="20">
        <v>8</v>
      </c>
      <c r="B137" s="34">
        <v>70</v>
      </c>
      <c r="C137" s="35">
        <f>Table753523[[#This Row], [Active Parameters (BN)]]/8</f>
      </c>
      <c r="D137" s="20">
        <v>1024</v>
      </c>
      <c r="E137" s="20">
        <v>1</v>
      </c>
      <c r="F137" s="23">
        <v>512</v>
      </c>
      <c r="G137" s="23">
        <v>495</v>
      </c>
      <c r="H137" s="23">
        <v>506880</v>
      </c>
      <c r="I137" s="43">
        <v>495</v>
      </c>
      <c r="J137" s="24">
        <v>15249.2463972979</v>
      </c>
      <c r="K137" s="24">
        <v>23.3578837570385</v>
      </c>
      <c r="L137" s="24">
        <v>21.1919883303144</v>
      </c>
      <c r="M137" s="24">
        <v>21.1919883303144</v>
      </c>
      <c r="N137" s="24">
        <v>21721.7880385722</v>
      </c>
      <c r="O137" s="23">
        <v>0</v>
      </c>
      <c r="P137" s="23">
        <v>0</v>
      </c>
      <c r="Q137" s="25">
        <f>Table753523[[#This Row], [Total Latency (sec)]]*1000</f>
      </c>
      <c r="R137" s="25">
        <f>Table753523[[#This Row], [Total Latency (ms)]]-Table753523[[#This Row], [Prefill Latency (ms)]]</f>
      </c>
      <c r="S137" s="39">
        <f>Table753523[[#This Row], [Output tokens generated]]*1000/Table753523[[#This Row], [Total Latency (ms)]]/Table753523[[#This Row], [No. H200 GPU on single server]]</f>
      </c>
      <c r="T137" s="39">
        <f>Table753523[[#This Row], [Input tokens]]*1000/(989.5*10^12)*(2*10^9*Table753523[[#This Row], [Active Parameters per GPU (BN)]])</f>
      </c>
      <c r="U137" s="27">
        <f>Table753523[[#This Row], [Active Parameters per GPU (BN)]]*10^9*2/4800/1024^3*1000</f>
      </c>
      <c r="V137" s="27">
        <f>1979/2*10^12*Table753523[[#This Row], [No. H200 GPU on single server]]/2/70/10^9</f>
      </c>
      <c r="W137" s="27">
        <f>(Table753523[[#This Row], [Input tokens]]+Table753523[[#This Row], [Output tokens generated]])/Table753523[[#This Row], [Total Latency (ms)]]*1000</f>
      </c>
      <c r="X137" s="28">
        <f>Table753523[[#This Row], [Total throughput]]/Table753523[[#This Row], [Estimated Max throughput tokens/s]]</f>
      </c>
      <c r="Y137" s="26">
        <f>2*Table753523[[#This Row], [Active Parameters per GPU (BN)]]*Table753523[[#This Row], [Input tokens]]*10^9/Table753523[[#This Row], [Prefill Latency (ms)]]/10^12*1000</f>
      </c>
      <c r="Z13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" s="29">
        <f>Table753523[[#This Row], [Expected Prefill latency (ms)]]/Table753523[[#This Row], [Prefill Latency (ms)]]</f>
      </c>
      <c r="AB137" s="30">
        <f>Table753523[[#This Row], [Expected TPOT (ms)]]/Table753523[[#This Row], [TPOT (ms)]]</f>
      </c>
      <c r="AC137" s="31">
        <f>Table753523[[#This Row], [Prefill TFLOPS]]/989.5</f>
      </c>
      <c r="AD137" s="32">
        <f>Table753523[[#This Row], [Decode TFLOPS]]/1979</f>
      </c>
      <c r="AE1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" customHeight="1" ht="17.25">
      <c r="A138" s="20">
        <v>8</v>
      </c>
      <c r="B138" s="34">
        <v>70</v>
      </c>
      <c r="C138" s="35">
        <f>Table753523[[#This Row], [Active Parameters (BN)]]/8</f>
      </c>
      <c r="D138" s="20">
        <v>1024</v>
      </c>
      <c r="E138" s="20">
        <v>1</v>
      </c>
      <c r="F138" s="23">
        <v>1024</v>
      </c>
      <c r="G138" s="23">
        <v>981</v>
      </c>
      <c r="H138" s="23">
        <v>1004544</v>
      </c>
      <c r="I138" s="43">
        <v>981</v>
      </c>
      <c r="J138" s="24">
        <v>27602.15929</v>
      </c>
      <c r="K138" s="24">
        <v>46.7744525</v>
      </c>
      <c r="L138" s="24">
        <v>20.97298734</v>
      </c>
      <c r="M138" s="24">
        <v>20.97298734</v>
      </c>
      <c r="N138" s="24">
        <v>21497.31202</v>
      </c>
      <c r="O138" s="23">
        <v>0</v>
      </c>
      <c r="P138" s="23">
        <v>0</v>
      </c>
      <c r="Q138" s="25">
        <f>Table753523[[#This Row], [Total Latency (sec)]]*1000</f>
      </c>
      <c r="R138" s="25">
        <f>Table753523[[#This Row], [Total Latency (ms)]]-Table753523[[#This Row], [Prefill Latency (ms)]]</f>
      </c>
      <c r="S138" s="39">
        <f>Table753523[[#This Row], [Output tokens generated]]*1000/Table753523[[#This Row], [Total Latency (ms)]]/Table753523[[#This Row], [No. H200 GPU on single server]]</f>
      </c>
      <c r="T138" s="39">
        <f>Table753523[[#This Row], [Input tokens]]*1000/(989.5*10^12)*(2*10^9*Table753523[[#This Row], [Active Parameters per GPU (BN)]])</f>
      </c>
      <c r="U138" s="27">
        <f>Table753523[[#This Row], [Active Parameters per GPU (BN)]]*10^9*2/4800/1024^3*1000</f>
      </c>
      <c r="V138" s="27">
        <f>1979/2*10^12*Table753523[[#This Row], [No. H200 GPU on single server]]/2/70/10^9</f>
      </c>
      <c r="W138" s="27">
        <f>(Table753523[[#This Row], [Input tokens]]+Table753523[[#This Row], [Output tokens generated]])/Table753523[[#This Row], [Total Latency (ms)]]*1000</f>
      </c>
      <c r="X138" s="28">
        <f>Table753523[[#This Row], [Total throughput]]/Table753523[[#This Row], [Estimated Max throughput tokens/s]]</f>
      </c>
      <c r="Y138" s="26">
        <f>2*Table753523[[#This Row], [Active Parameters per GPU (BN)]]*Table753523[[#This Row], [Input tokens]]*10^9/Table753523[[#This Row], [Prefill Latency (ms)]]/10^12*1000</f>
      </c>
      <c r="Z13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" s="29">
        <f>Table753523[[#This Row], [Expected Prefill latency (ms)]]/Table753523[[#This Row], [Prefill Latency (ms)]]</f>
      </c>
      <c r="AB138" s="30">
        <f>Table753523[[#This Row], [Expected TPOT (ms)]]/Table753523[[#This Row], [TPOT (ms)]]</f>
      </c>
      <c r="AC138" s="31">
        <f>Table753523[[#This Row], [Prefill TFLOPS]]/989.5</f>
      </c>
      <c r="AD138" s="32">
        <f>Table753523[[#This Row], [Decode TFLOPS]]/1979</f>
      </c>
      <c r="AE1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" customHeight="1" ht="17.25">
      <c r="A139" s="20">
        <v>8</v>
      </c>
      <c r="B139" s="34">
        <v>70</v>
      </c>
      <c r="C139" s="35">
        <f>Table753523[[#This Row], [Active Parameters (BN)]]/8</f>
      </c>
      <c r="D139" s="20">
        <v>1024</v>
      </c>
      <c r="E139" s="20">
        <v>1</v>
      </c>
      <c r="F139" s="36">
        <v>2048</v>
      </c>
      <c r="G139" s="36">
        <v>1945</v>
      </c>
      <c r="H139" s="36">
        <v>1991680</v>
      </c>
      <c r="I139" s="43">
        <v>1945</v>
      </c>
      <c r="J139" s="37">
        <v>50752.61796</v>
      </c>
      <c r="K139" s="37">
        <v>92.62750848</v>
      </c>
      <c r="L139" s="37">
        <v>20.9980818</v>
      </c>
      <c r="M139" s="37">
        <v>20.9980818</v>
      </c>
      <c r="N139" s="37">
        <v>21523.03384</v>
      </c>
      <c r="O139" s="36">
        <v>0</v>
      </c>
      <c r="P139" s="36">
        <v>0</v>
      </c>
      <c r="Q139" s="38">
        <f>Table753523[[#This Row], [Total Latency (sec)]]*1000</f>
      </c>
      <c r="R139" s="38">
        <f>Table753523[[#This Row], [Total Latency (ms)]]-Table753523[[#This Row], [Prefill Latency (ms)]]</f>
      </c>
      <c r="S139" s="39">
        <f>Table753523[[#This Row], [Output tokens generated]]*1000/Table753523[[#This Row], [Total Latency (ms)]]/Table753523[[#This Row], [No. H200 GPU on single server]]</f>
      </c>
      <c r="T139" s="39">
        <f>Table753523[[#This Row], [Input tokens]]*1000/(989.5*10^12)*(2*10^9*Table753523[[#This Row], [Active Parameters per GPU (BN)]])</f>
      </c>
      <c r="U139" s="39">
        <f>Table753523[[#This Row], [Active Parameters per GPU (BN)]]*10^9*2/4800/1024^3*1000</f>
      </c>
      <c r="V139" s="39">
        <f>1979/2*10^12*Table753523[[#This Row], [No. H200 GPU on single server]]/2/70/10^9</f>
      </c>
      <c r="W139" s="27">
        <f>(Table753523[[#This Row], [Input tokens]]+Table753523[[#This Row], [Output tokens generated]])/Table753523[[#This Row], [Total Latency (ms)]]*1000</f>
      </c>
      <c r="X139" s="28">
        <f>Table753523[[#This Row], [Total throughput]]/Table753523[[#This Row], [Estimated Max throughput tokens/s]]</f>
      </c>
      <c r="Y139" s="26">
        <f>2*Table753523[[#This Row], [Active Parameters per GPU (BN)]]*Table753523[[#This Row], [Input tokens]]*10^9/Table753523[[#This Row], [Prefill Latency (ms)]]/10^12*1000</f>
      </c>
      <c r="Z13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" s="29">
        <f>Table753523[[#This Row], [Expected Prefill latency (ms)]]/Table753523[[#This Row], [Prefill Latency (ms)]]</f>
      </c>
      <c r="AB139" s="41">
        <f>Table753523[[#This Row], [Expected TPOT (ms)]]/Table753523[[#This Row], [TPOT (ms)]]</f>
      </c>
      <c r="AC139" s="31">
        <f>Table753523[[#This Row], [Prefill TFLOPS]]/989.5</f>
      </c>
      <c r="AD139" s="32">
        <f>Table753523[[#This Row], [Decode TFLOPS]]/1979</f>
      </c>
      <c r="AE139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" customHeight="1" ht="17.25">
      <c r="A140" s="20">
        <v>8</v>
      </c>
      <c r="B140" s="34">
        <v>70</v>
      </c>
      <c r="C140" s="35">
        <f>Table753523[[#This Row], [Active Parameters (BN)]]/8</f>
      </c>
      <c r="D140" s="20">
        <v>1024</v>
      </c>
      <c r="E140" s="20">
        <v>1</v>
      </c>
      <c r="F140" s="23">
        <v>4096</v>
      </c>
      <c r="G140" s="23">
        <v>3875</v>
      </c>
      <c r="H140" s="23">
        <v>3968000</v>
      </c>
      <c r="I140" s="36">
        <v>3875</v>
      </c>
      <c r="J140" s="24">
        <v>98093.19475</v>
      </c>
      <c r="K140" s="24">
        <v>185.2160321</v>
      </c>
      <c r="L140" s="24">
        <v>20.92151503</v>
      </c>
      <c r="M140" s="24">
        <v>20.92151503</v>
      </c>
      <c r="N140" s="24">
        <v>21444.55291</v>
      </c>
      <c r="O140" s="23">
        <v>0</v>
      </c>
      <c r="P140" s="23">
        <v>0</v>
      </c>
      <c r="Q140" s="25">
        <f>Table753523[[#This Row], [Total Latency (sec)]]*1000</f>
      </c>
      <c r="R140" s="25">
        <f>Table753523[[#This Row], [Total Latency (ms)]]-Table753523[[#This Row], [Prefill Latency (ms)]]</f>
      </c>
      <c r="S140" s="27">
        <f>Table753523[[#This Row], [Output tokens generated]]*1000/Table753523[[#This Row], [Total Latency (ms)]]/Table753523[[#This Row], [No. H200 GPU on single server]]</f>
      </c>
      <c r="T140" s="27">
        <f>Table753523[[#This Row], [Input tokens]]*1000/(989.5*10^12)*(2*10^9*Table753523[[#This Row], [Active Parameters per GPU (BN)]])</f>
      </c>
      <c r="U140" s="27">
        <f>Table753523[[#This Row], [Active Parameters per GPU (BN)]]*10^9*2/4800/1024^3*1000</f>
      </c>
      <c r="V140" s="27">
        <f>1979/2*10^12*Table753523[[#This Row], [No. H200 GPU on single server]]/2/70/10^9</f>
      </c>
      <c r="W140" s="27">
        <f>(Table753523[[#This Row], [Input tokens]]+Table753523[[#This Row], [Output tokens generated]])/Table753523[[#This Row], [Total Latency (ms)]]*1000</f>
      </c>
      <c r="X140" s="42">
        <f>Table753523[[#This Row], [Total throughput]]/Table753523[[#This Row], [Estimated Max throughput tokens/s]]</f>
      </c>
      <c r="Y140" s="26">
        <f>2*Table753523[[#This Row], [Active Parameters per GPU (BN)]]*Table753523[[#This Row], [Input tokens]]*10^9/Table753523[[#This Row], [Prefill Latency (ms)]]/10^12*1000</f>
      </c>
      <c r="Z14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" s="32">
        <f>Table753523[[#This Row], [Expected Prefill latency (ms)]]/Table753523[[#This Row], [Prefill Latency (ms)]]</f>
      </c>
      <c r="AB140" s="30">
        <f>Table753523[[#This Row], [Expected TPOT (ms)]]/Table753523[[#This Row], [TPOT (ms)]]</f>
      </c>
      <c r="AC140" s="31">
        <f>Table753523[[#This Row], [Prefill TFLOPS]]/989.5</f>
      </c>
      <c r="AD140" s="32">
        <f>Table753523[[#This Row], [Decode TFLOPS]]/1979</f>
      </c>
      <c r="AE1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" customHeight="1" ht="17.25">
      <c r="A141" s="20">
        <v>8</v>
      </c>
      <c r="B141" s="34">
        <v>70</v>
      </c>
      <c r="C141" s="35">
        <f>Table753523[[#This Row], [Active Parameters (BN)]]/8</f>
      </c>
      <c r="D141" s="20">
        <v>1024</v>
      </c>
      <c r="E141" s="20">
        <v>1</v>
      </c>
      <c r="F141" s="23">
        <v>8192</v>
      </c>
      <c r="G141" s="23">
        <v>7754</v>
      </c>
      <c r="H141" s="23">
        <v>7940096</v>
      </c>
      <c r="I141" s="36">
        <v>7754</v>
      </c>
      <c r="J141" s="24">
        <v>192954.9239</v>
      </c>
      <c r="K141" s="24">
        <v>370.1110887</v>
      </c>
      <c r="L141" s="24">
        <v>20.9504666</v>
      </c>
      <c r="M141" s="24">
        <v>20.9504666</v>
      </c>
      <c r="N141" s="24">
        <v>21474.22826</v>
      </c>
      <c r="O141" s="23">
        <v>0</v>
      </c>
      <c r="P141" s="23">
        <v>0</v>
      </c>
      <c r="Q141" s="25">
        <f>Table753523[[#This Row], [Total Latency (sec)]]*1000</f>
      </c>
      <c r="R141" s="25">
        <f>Table753523[[#This Row], [Total Latency (ms)]]-Table753523[[#This Row], [Prefill Latency (ms)]]</f>
      </c>
      <c r="S141" s="27">
        <f>Table753523[[#This Row], [Output tokens generated]]*1000/Table753523[[#This Row], [Total Latency (ms)]]/Table753523[[#This Row], [No. H200 GPU on single server]]</f>
      </c>
      <c r="T141" s="27">
        <f>Table753523[[#This Row], [Input tokens]]*1000/(989.5*10^12)*(2*10^9*Table753523[[#This Row], [Active Parameters per GPU (BN)]])</f>
      </c>
      <c r="U141" s="27">
        <f>Table753523[[#This Row], [Active Parameters per GPU (BN)]]*10^9*2/4800/1024^3*1000</f>
      </c>
      <c r="V141" s="27">
        <f>1979/2*10^12*Table753523[[#This Row], [No. H200 GPU on single server]]/2/70/10^9</f>
      </c>
      <c r="W141" s="27">
        <f>(Table753523[[#This Row], [Input tokens]]+Table753523[[#This Row], [Output tokens generated]])/Table753523[[#This Row], [Total Latency (ms)]]*1000</f>
      </c>
      <c r="X141" s="42">
        <f>Table753523[[#This Row], [Total throughput]]/Table753523[[#This Row], [Estimated Max throughput tokens/s]]</f>
      </c>
      <c r="Y141" s="26">
        <f>2*Table753523[[#This Row], [Active Parameters per GPU (BN)]]*Table753523[[#This Row], [Input tokens]]*10^9/Table753523[[#This Row], [Prefill Latency (ms)]]/10^12*1000</f>
      </c>
      <c r="Z14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" s="32">
        <f>Table753523[[#This Row], [Expected Prefill latency (ms)]]/Table753523[[#This Row], [Prefill Latency (ms)]]</f>
      </c>
      <c r="AB141" s="30">
        <f>Table753523[[#This Row], [Expected TPOT (ms)]]/Table753523[[#This Row], [TPOT (ms)]]</f>
      </c>
      <c r="AC141" s="31">
        <f>Table753523[[#This Row], [Prefill TFLOPS]]/989.5</f>
      </c>
      <c r="AD141" s="32">
        <f>Table753523[[#This Row], [Decode TFLOPS]]/1979</f>
      </c>
      <c r="AE1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" customHeight="1" ht="17.25">
      <c r="A142" s="20">
        <v>8</v>
      </c>
      <c r="B142" s="34">
        <v>70</v>
      </c>
      <c r="C142" s="35">
        <f>Table753523[[#This Row], [Active Parameters (BN)]]/8</f>
      </c>
      <c r="D142" s="20">
        <v>1024</v>
      </c>
      <c r="E142" s="20">
        <v>1</v>
      </c>
      <c r="F142" s="23">
        <v>1</v>
      </c>
      <c r="G142" s="23">
        <v>1</v>
      </c>
      <c r="H142" s="23">
        <v>1024</v>
      </c>
      <c r="I142" s="36">
        <v>1</v>
      </c>
      <c r="J142" s="24">
        <v>317.263964039739</v>
      </c>
      <c r="K142" s="24">
        <v>0.317805805010721</v>
      </c>
      <c r="L142" s="24">
        <v>3.14657562647814</v>
      </c>
      <c r="M142" s="24">
        <v>3.14657562647814</v>
      </c>
      <c r="N142" s="24">
        <v>3225.2400171401</v>
      </c>
      <c r="O142" s="23">
        <v>0</v>
      </c>
      <c r="P142" s="23">
        <v>0</v>
      </c>
      <c r="Q142" s="25">
        <f>Table753523[[#This Row], [Total Latency (sec)]]*1000</f>
      </c>
      <c r="R142" s="25">
        <f>Table753523[[#This Row], [Total Latency (ms)]]-Table753523[[#This Row], [Prefill Latency (ms)]]</f>
      </c>
      <c r="S142" s="39">
        <f>Table753523[[#This Row], [Output tokens generated]]*1000/Table753523[[#This Row], [Total Latency (ms)]]/Table753523[[#This Row], [No. H200 GPU on single server]]</f>
      </c>
      <c r="T142" s="39">
        <f>Table753523[[#This Row], [Input tokens]]*1000/(989.5*10^12)*(2*10^9*Table753523[[#This Row], [Active Parameters per GPU (BN)]])</f>
      </c>
      <c r="U142" s="27">
        <f>Table753523[[#This Row], [Active Parameters per GPU (BN)]]*10^9*2/4800/1024^3*1000</f>
      </c>
      <c r="V142" s="27">
        <f>1979/2*10^12*Table753523[[#This Row], [No. H200 GPU on single server]]/2/70/10^9</f>
      </c>
      <c r="W142" s="27">
        <f>(Table753523[[#This Row], [Input tokens]]+Table753523[[#This Row], [Output tokens generated]])/Table753523[[#This Row], [Total Latency (ms)]]*1000</f>
      </c>
      <c r="X142" s="28">
        <f>Table753523[[#This Row], [Total throughput]]/Table753523[[#This Row], [Estimated Max throughput tokens/s]]</f>
      </c>
      <c r="Y142" s="26">
        <f>2*Table753523[[#This Row], [Active Parameters per GPU (BN)]]*Table753523[[#This Row], [Input tokens]]*10^9/Table753523[[#This Row], [Prefill Latency (ms)]]/10^12*1000</f>
      </c>
      <c r="Z14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" s="29">
        <f>Table753523[[#This Row], [Expected Prefill latency (ms)]]/Table753523[[#This Row], [Prefill Latency (ms)]]</f>
      </c>
      <c r="AB142" s="30">
        <f>Table753523[[#This Row], [Expected TPOT (ms)]]/Table753523[[#This Row], [TPOT (ms)]]</f>
      </c>
      <c r="AC142" s="31">
        <f>Table753523[[#This Row], [Prefill TFLOPS]]/989.5</f>
      </c>
      <c r="AD142" s="32">
        <f>Table753523[[#This Row], [Decode TFLOPS]]/1979</f>
      </c>
      <c r="AE1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" customHeight="1" ht="17.25">
      <c r="A143" s="20">
        <v>8</v>
      </c>
      <c r="B143" s="34">
        <v>70</v>
      </c>
      <c r="C143" s="35">
        <f>Table753523[[#This Row], [Active Parameters (BN)]]/8</f>
      </c>
      <c r="D143" s="20">
        <v>2048</v>
      </c>
      <c r="E143" s="20">
        <v>1</v>
      </c>
      <c r="F143" s="23">
        <v>2</v>
      </c>
      <c r="G143" s="23">
        <v>2</v>
      </c>
      <c r="H143" s="23">
        <v>4096</v>
      </c>
      <c r="I143" s="43">
        <v>2</v>
      </c>
      <c r="J143" s="24">
        <v>403.306077467278</v>
      </c>
      <c r="K143" s="24">
        <v>0.445905446016695</v>
      </c>
      <c r="L143" s="24">
        <v>4.48525582691609</v>
      </c>
      <c r="M143" s="24">
        <v>4.48525582691609</v>
      </c>
      <c r="N143" s="24">
        <v>9190.28918935106</v>
      </c>
      <c r="O143" s="23">
        <v>0</v>
      </c>
      <c r="P143" s="23">
        <v>0</v>
      </c>
      <c r="Q143" s="25">
        <f>Table753523[[#This Row], [Total Latency (sec)]]*1000</f>
      </c>
      <c r="R143" s="25">
        <f>Table753523[[#This Row], [Total Latency (ms)]]-Table753523[[#This Row], [Prefill Latency (ms)]]</f>
      </c>
      <c r="S143" s="39">
        <f>Table753523[[#This Row], [Output tokens generated]]*1000/Table753523[[#This Row], [Total Latency (ms)]]/Table753523[[#This Row], [No. H200 GPU on single server]]</f>
      </c>
      <c r="T143" s="39">
        <f>Table753523[[#This Row], [Input tokens]]*1000/(989.5*10^12)*(2*10^9*Table753523[[#This Row], [Active Parameters per GPU (BN)]])</f>
      </c>
      <c r="U143" s="27">
        <f>Table753523[[#This Row], [Active Parameters per GPU (BN)]]*10^9*2/4800/1024^3*1000</f>
      </c>
      <c r="V143" s="27">
        <f>1979/2*10^12*Table753523[[#This Row], [No. H200 GPU on single server]]/2/70/10^9</f>
      </c>
      <c r="W143" s="27">
        <f>(Table753523[[#This Row], [Input tokens]]+Table753523[[#This Row], [Output tokens generated]])/Table753523[[#This Row], [Total Latency (ms)]]*1000</f>
      </c>
      <c r="X143" s="28">
        <f>Table753523[[#This Row], [Total throughput]]/Table753523[[#This Row], [Estimated Max throughput tokens/s]]</f>
      </c>
      <c r="Y143" s="26">
        <f>2*Table753523[[#This Row], [Active Parameters per GPU (BN)]]*Table753523[[#This Row], [Input tokens]]*10^9/Table753523[[#This Row], [Prefill Latency (ms)]]/10^12*1000</f>
      </c>
      <c r="Z14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" s="29">
        <f>Table753523[[#This Row], [Expected Prefill latency (ms)]]/Table753523[[#This Row], [Prefill Latency (ms)]]</f>
      </c>
      <c r="AB143" s="30">
        <f>Table753523[[#This Row], [Expected TPOT (ms)]]/Table753523[[#This Row], [TPOT (ms)]]</f>
      </c>
      <c r="AC143" s="31">
        <f>Table753523[[#This Row], [Prefill TFLOPS]]/989.5</f>
      </c>
      <c r="AD143" s="32">
        <f>Table753523[[#This Row], [Decode TFLOPS]]/1979</f>
      </c>
      <c r="AE1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" customHeight="1" ht="17.25">
      <c r="A144" s="20">
        <v>8</v>
      </c>
      <c r="B144" s="34">
        <v>70</v>
      </c>
      <c r="C144" s="35">
        <f>Table753523[[#This Row], [Active Parameters (BN)]]/8</f>
      </c>
      <c r="D144" s="20">
        <v>2048</v>
      </c>
      <c r="E144" s="20">
        <v>1</v>
      </c>
      <c r="F144" s="23">
        <v>4</v>
      </c>
      <c r="G144" s="23">
        <v>4</v>
      </c>
      <c r="H144" s="23">
        <v>8192</v>
      </c>
      <c r="I144" s="43">
        <v>4</v>
      </c>
      <c r="J144" s="24">
        <v>530.635427028756</v>
      </c>
      <c r="K144" s="24">
        <v>0.659232404024806</v>
      </c>
      <c r="L144" s="24">
        <v>6.0676628994249</v>
      </c>
      <c r="M144" s="24">
        <v>6.0676628994249</v>
      </c>
      <c r="N144" s="24">
        <v>12432.6412809216</v>
      </c>
      <c r="O144" s="23">
        <v>0</v>
      </c>
      <c r="P144" s="23">
        <v>0</v>
      </c>
      <c r="Q144" s="25">
        <f>Table753523[[#This Row], [Total Latency (sec)]]*1000</f>
      </c>
      <c r="R144" s="25">
        <f>Table753523[[#This Row], [Total Latency (ms)]]-Table753523[[#This Row], [Prefill Latency (ms)]]</f>
      </c>
      <c r="S144" s="39">
        <f>Table753523[[#This Row], [Output tokens generated]]*1000/Table753523[[#This Row], [Total Latency (ms)]]/Table753523[[#This Row], [No. H200 GPU on single server]]</f>
      </c>
      <c r="T144" s="39">
        <f>Table753523[[#This Row], [Input tokens]]*1000/(989.5*10^12)*(2*10^9*Table753523[[#This Row], [Active Parameters per GPU (BN)]])</f>
      </c>
      <c r="U144" s="27">
        <f>Table753523[[#This Row], [Active Parameters per GPU (BN)]]*10^9*2/4800/1024^3*1000</f>
      </c>
      <c r="V144" s="27">
        <f>1979/2*10^12*Table753523[[#This Row], [No. H200 GPU on single server]]/2/70/10^9</f>
      </c>
      <c r="W144" s="27">
        <f>(Table753523[[#This Row], [Input tokens]]+Table753523[[#This Row], [Output tokens generated]])/Table753523[[#This Row], [Total Latency (ms)]]*1000</f>
      </c>
      <c r="X144" s="28">
        <f>Table753523[[#This Row], [Total throughput]]/Table753523[[#This Row], [Estimated Max throughput tokens/s]]</f>
      </c>
      <c r="Y144" s="26">
        <f>2*Table753523[[#This Row], [Active Parameters per GPU (BN)]]*Table753523[[#This Row], [Input tokens]]*10^9/Table753523[[#This Row], [Prefill Latency (ms)]]/10^12*1000</f>
      </c>
      <c r="Z14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" s="29">
        <f>Table753523[[#This Row], [Expected Prefill latency (ms)]]/Table753523[[#This Row], [Prefill Latency (ms)]]</f>
      </c>
      <c r="AB144" s="30">
        <f>Table753523[[#This Row], [Expected TPOT (ms)]]/Table753523[[#This Row], [TPOT (ms)]]</f>
      </c>
      <c r="AC144" s="31">
        <f>Table753523[[#This Row], [Prefill TFLOPS]]/989.5</f>
      </c>
      <c r="AD144" s="32">
        <f>Table753523[[#This Row], [Decode TFLOPS]]/1979</f>
      </c>
      <c r="AE1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" customHeight="1" ht="17.25">
      <c r="A145" s="20">
        <v>8</v>
      </c>
      <c r="B145" s="34">
        <v>70</v>
      </c>
      <c r="C145" s="35">
        <f>Table753523[[#This Row], [Active Parameters (BN)]]/8</f>
      </c>
      <c r="D145" s="20">
        <v>2048</v>
      </c>
      <c r="E145" s="20">
        <v>1</v>
      </c>
      <c r="F145" s="23">
        <v>8</v>
      </c>
      <c r="G145" s="23">
        <v>8</v>
      </c>
      <c r="H145" s="23">
        <v>16384</v>
      </c>
      <c r="I145" s="43">
        <v>8</v>
      </c>
      <c r="J145" s="24">
        <v>880.988325989165</v>
      </c>
      <c r="K145" s="24">
        <v>0.969501673011109</v>
      </c>
      <c r="L145" s="24">
        <v>8.25166188228778</v>
      </c>
      <c r="M145" s="24">
        <v>8.25166188228778</v>
      </c>
      <c r="N145" s="24">
        <v>16907.6551968077</v>
      </c>
      <c r="O145" s="23">
        <v>0</v>
      </c>
      <c r="P145" s="23">
        <v>0</v>
      </c>
      <c r="Q145" s="25">
        <f>Table753523[[#This Row], [Total Latency (sec)]]*1000</f>
      </c>
      <c r="R145" s="25">
        <f>Table753523[[#This Row], [Total Latency (ms)]]-Table753523[[#This Row], [Prefill Latency (ms)]]</f>
      </c>
      <c r="S145" s="39">
        <f>Table753523[[#This Row], [Output tokens generated]]*1000/Table753523[[#This Row], [Total Latency (ms)]]/Table753523[[#This Row], [No. H200 GPU on single server]]</f>
      </c>
      <c r="T145" s="39">
        <f>Table753523[[#This Row], [Input tokens]]*1000/(989.5*10^12)*(2*10^9*Table753523[[#This Row], [Active Parameters per GPU (BN)]])</f>
      </c>
      <c r="U145" s="27">
        <f>Table753523[[#This Row], [Active Parameters per GPU (BN)]]*10^9*2/4800/1024^3*1000</f>
      </c>
      <c r="V145" s="27">
        <f>1979/2*10^12*Table753523[[#This Row], [No. H200 GPU on single server]]/2/70/10^9</f>
      </c>
      <c r="W145" s="27">
        <f>(Table753523[[#This Row], [Input tokens]]+Table753523[[#This Row], [Output tokens generated]])/Table753523[[#This Row], [Total Latency (ms)]]*1000</f>
      </c>
      <c r="X145" s="28">
        <f>Table753523[[#This Row], [Total throughput]]/Table753523[[#This Row], [Estimated Max throughput tokens/s]]</f>
      </c>
      <c r="Y145" s="26">
        <f>2*Table753523[[#This Row], [Active Parameters per GPU (BN)]]*Table753523[[#This Row], [Input tokens]]*10^9/Table753523[[#This Row], [Prefill Latency (ms)]]/10^12*1000</f>
      </c>
      <c r="Z14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" s="29">
        <f>Table753523[[#This Row], [Expected Prefill latency (ms)]]/Table753523[[#This Row], [Prefill Latency (ms)]]</f>
      </c>
      <c r="AB145" s="30">
        <f>Table753523[[#This Row], [Expected TPOT (ms)]]/Table753523[[#This Row], [TPOT (ms)]]</f>
      </c>
      <c r="AC145" s="31">
        <f>Table753523[[#This Row], [Prefill TFLOPS]]/989.5</f>
      </c>
      <c r="AD145" s="32">
        <f>Table753523[[#This Row], [Decode TFLOPS]]/1979</f>
      </c>
      <c r="AE1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" customHeight="1" ht="17.25">
      <c r="A146" s="20">
        <v>8</v>
      </c>
      <c r="B146" s="34">
        <v>70</v>
      </c>
      <c r="C146" s="35">
        <f>Table753523[[#This Row], [Active Parameters (BN)]]/8</f>
      </c>
      <c r="D146" s="20">
        <v>2048</v>
      </c>
      <c r="E146" s="20">
        <v>1</v>
      </c>
      <c r="F146" s="23">
        <v>16</v>
      </c>
      <c r="G146" s="23">
        <v>16</v>
      </c>
      <c r="H146" s="23">
        <v>32768</v>
      </c>
      <c r="I146" s="43">
        <v>16</v>
      </c>
      <c r="J146" s="24">
        <v>1623.79450399749</v>
      </c>
      <c r="K146" s="24">
        <v>1.70221340697026</v>
      </c>
      <c r="L146" s="24">
        <v>9.39952648386088</v>
      </c>
      <c r="M146" s="24">
        <v>9.39952648386088</v>
      </c>
      <c r="N146" s="24">
        <v>19259.6297654309</v>
      </c>
      <c r="O146" s="23">
        <v>0</v>
      </c>
      <c r="P146" s="23">
        <v>0</v>
      </c>
      <c r="Q146" s="25">
        <f>Table753523[[#This Row], [Total Latency (sec)]]*1000</f>
      </c>
      <c r="R146" s="25">
        <f>Table753523[[#This Row], [Total Latency (ms)]]-Table753523[[#This Row], [Prefill Latency (ms)]]</f>
      </c>
      <c r="S146" s="39">
        <f>Table753523[[#This Row], [Output tokens generated]]*1000/Table753523[[#This Row], [Total Latency (ms)]]/Table753523[[#This Row], [No. H200 GPU on single server]]</f>
      </c>
      <c r="T146" s="39">
        <f>Table753523[[#This Row], [Input tokens]]*1000/(989.5*10^12)*(2*10^9*Table753523[[#This Row], [Active Parameters per GPU (BN)]])</f>
      </c>
      <c r="U146" s="27">
        <f>Table753523[[#This Row], [Active Parameters per GPU (BN)]]*10^9*2/4800/1024^3*1000</f>
      </c>
      <c r="V146" s="27">
        <f>1979/2*10^12*Table753523[[#This Row], [No. H200 GPU on single server]]/2/70/10^9</f>
      </c>
      <c r="W146" s="27">
        <f>(Table753523[[#This Row], [Input tokens]]+Table753523[[#This Row], [Output tokens generated]])/Table753523[[#This Row], [Total Latency (ms)]]*1000</f>
      </c>
      <c r="X146" s="28">
        <f>Table753523[[#This Row], [Total throughput]]/Table753523[[#This Row], [Estimated Max throughput tokens/s]]</f>
      </c>
      <c r="Y146" s="26">
        <f>2*Table753523[[#This Row], [Active Parameters per GPU (BN)]]*Table753523[[#This Row], [Input tokens]]*10^9/Table753523[[#This Row], [Prefill Latency (ms)]]/10^12*1000</f>
      </c>
      <c r="Z14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" s="29">
        <f>Table753523[[#This Row], [Expected Prefill latency (ms)]]/Table753523[[#This Row], [Prefill Latency (ms)]]</f>
      </c>
      <c r="AB146" s="30">
        <f>Table753523[[#This Row], [Expected TPOT (ms)]]/Table753523[[#This Row], [TPOT (ms)]]</f>
      </c>
      <c r="AC146" s="31">
        <f>Table753523[[#This Row], [Prefill TFLOPS]]/989.5</f>
      </c>
      <c r="AD146" s="32">
        <f>Table753523[[#This Row], [Decode TFLOPS]]/1979</f>
      </c>
      <c r="AE1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" customHeight="1" ht="17.25">
      <c r="A147" s="20">
        <v>8</v>
      </c>
      <c r="B147" s="34">
        <v>70</v>
      </c>
      <c r="C147" s="35">
        <f>Table753523[[#This Row], [Active Parameters (BN)]]/8</f>
      </c>
      <c r="D147" s="20">
        <v>2048</v>
      </c>
      <c r="E147" s="20">
        <v>1</v>
      </c>
      <c r="F147" s="23">
        <v>32</v>
      </c>
      <c r="G147" s="23">
        <v>32</v>
      </c>
      <c r="H147" s="23">
        <v>65536</v>
      </c>
      <c r="I147" s="43">
        <v>32</v>
      </c>
      <c r="J147" s="24">
        <v>3058.01625040294</v>
      </c>
      <c r="K147" s="24">
        <v>3.16432418499608</v>
      </c>
      <c r="L147" s="24">
        <v>10.1127438685742</v>
      </c>
      <c r="M147" s="24">
        <v>10.1127438685742</v>
      </c>
      <c r="N147" s="24">
        <v>20721.0121867085</v>
      </c>
      <c r="O147" s="23">
        <v>0</v>
      </c>
      <c r="P147" s="23">
        <v>0</v>
      </c>
      <c r="Q147" s="25">
        <f>Table753523[[#This Row], [Total Latency (sec)]]*1000</f>
      </c>
      <c r="R147" s="25">
        <f>Table753523[[#This Row], [Total Latency (ms)]]-Table753523[[#This Row], [Prefill Latency (ms)]]</f>
      </c>
      <c r="S147" s="39">
        <f>Table753523[[#This Row], [Output tokens generated]]*1000/Table753523[[#This Row], [Total Latency (ms)]]/Table753523[[#This Row], [No. H200 GPU on single server]]</f>
      </c>
      <c r="T147" s="39">
        <f>Table753523[[#This Row], [Input tokens]]*1000/(989.5*10^12)*(2*10^9*Table753523[[#This Row], [Active Parameters per GPU (BN)]])</f>
      </c>
      <c r="U147" s="27">
        <f>Table753523[[#This Row], [Active Parameters per GPU (BN)]]*10^9*2/4800/1024^3*1000</f>
      </c>
      <c r="V147" s="27">
        <f>1979/2*10^12*Table753523[[#This Row], [No. H200 GPU on single server]]/2/70/10^9</f>
      </c>
      <c r="W147" s="27">
        <f>(Table753523[[#This Row], [Input tokens]]+Table753523[[#This Row], [Output tokens generated]])/Table753523[[#This Row], [Total Latency (ms)]]*1000</f>
      </c>
      <c r="X147" s="28">
        <f>Table753523[[#This Row], [Total throughput]]/Table753523[[#This Row], [Estimated Max throughput tokens/s]]</f>
      </c>
      <c r="Y147" s="26">
        <f>2*Table753523[[#This Row], [Active Parameters per GPU (BN)]]*Table753523[[#This Row], [Input tokens]]*10^9/Table753523[[#This Row], [Prefill Latency (ms)]]/10^12*1000</f>
      </c>
      <c r="Z14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" s="29">
        <f>Table753523[[#This Row], [Expected Prefill latency (ms)]]/Table753523[[#This Row], [Prefill Latency (ms)]]</f>
      </c>
      <c r="AB147" s="30">
        <f>Table753523[[#This Row], [Expected TPOT (ms)]]/Table753523[[#This Row], [TPOT (ms)]]</f>
      </c>
      <c r="AC147" s="31">
        <f>Table753523[[#This Row], [Prefill TFLOPS]]/989.5</f>
      </c>
      <c r="AD147" s="32">
        <f>Table753523[[#This Row], [Decode TFLOPS]]/1979</f>
      </c>
      <c r="AE1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" customHeight="1" ht="17.25">
      <c r="A148" s="20">
        <v>8</v>
      </c>
      <c r="B148" s="34">
        <v>70</v>
      </c>
      <c r="C148" s="35">
        <f>Table753523[[#This Row], [Active Parameters (BN)]]/8</f>
      </c>
      <c r="D148" s="20">
        <v>2048</v>
      </c>
      <c r="E148" s="20">
        <v>1</v>
      </c>
      <c r="F148" s="23">
        <v>64</v>
      </c>
      <c r="G148" s="23">
        <v>59</v>
      </c>
      <c r="H148" s="23">
        <v>120832</v>
      </c>
      <c r="I148" s="43">
        <v>59</v>
      </c>
      <c r="J148" s="24">
        <v>4785.41740537542</v>
      </c>
      <c r="K148" s="24">
        <v>5.9747592509957</v>
      </c>
      <c r="L148" s="24">
        <v>9.87487487301979</v>
      </c>
      <c r="M148" s="24">
        <v>9.87487487301979</v>
      </c>
      <c r="N148" s="24">
        <v>20233.6186148175</v>
      </c>
      <c r="O148" s="23">
        <v>0</v>
      </c>
      <c r="P148" s="23">
        <v>0</v>
      </c>
      <c r="Q148" s="25">
        <f>Table753523[[#This Row], [Total Latency (sec)]]*1000</f>
      </c>
      <c r="R148" s="25">
        <f>Table753523[[#This Row], [Total Latency (ms)]]-Table753523[[#This Row], [Prefill Latency (ms)]]</f>
      </c>
      <c r="S148" s="39">
        <f>Table753523[[#This Row], [Output tokens generated]]*1000/Table753523[[#This Row], [Total Latency (ms)]]/Table753523[[#This Row], [No. H200 GPU on single server]]</f>
      </c>
      <c r="T148" s="39">
        <f>Table753523[[#This Row], [Input tokens]]*1000/(989.5*10^12)*(2*10^9*Table753523[[#This Row], [Active Parameters per GPU (BN)]])</f>
      </c>
      <c r="U148" s="27">
        <f>Table753523[[#This Row], [Active Parameters per GPU (BN)]]*10^9*2/4800/1024^3*1000</f>
      </c>
      <c r="V148" s="27">
        <f>1979/2*10^12*Table753523[[#This Row], [No. H200 GPU on single server]]/2/70/10^9</f>
      </c>
      <c r="W148" s="27">
        <f>(Table753523[[#This Row], [Input tokens]]+Table753523[[#This Row], [Output tokens generated]])/Table753523[[#This Row], [Total Latency (ms)]]*1000</f>
      </c>
      <c r="X148" s="28">
        <f>Table753523[[#This Row], [Total throughput]]/Table753523[[#This Row], [Estimated Max throughput tokens/s]]</f>
      </c>
      <c r="Y148" s="26">
        <f>2*Table753523[[#This Row], [Active Parameters per GPU (BN)]]*Table753523[[#This Row], [Input tokens]]*10^9/Table753523[[#This Row], [Prefill Latency (ms)]]/10^12*1000</f>
      </c>
      <c r="Z14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" s="29">
        <f>Table753523[[#This Row], [Expected Prefill latency (ms)]]/Table753523[[#This Row], [Prefill Latency (ms)]]</f>
      </c>
      <c r="AB148" s="30">
        <f>Table753523[[#This Row], [Expected TPOT (ms)]]/Table753523[[#This Row], [TPOT (ms)]]</f>
      </c>
      <c r="AC148" s="31">
        <f>Table753523[[#This Row], [Prefill TFLOPS]]/989.5</f>
      </c>
      <c r="AD148" s="32">
        <f>Table753523[[#This Row], [Decode TFLOPS]]/1979</f>
      </c>
      <c r="AE1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" customHeight="1" ht="17.25">
      <c r="A149" s="20">
        <v>8</v>
      </c>
      <c r="B149" s="34">
        <v>70</v>
      </c>
      <c r="C149" s="35">
        <f>Table753523[[#This Row], [Active Parameters (BN)]]/8</f>
      </c>
      <c r="D149" s="20">
        <v>2048</v>
      </c>
      <c r="E149" s="20">
        <v>1</v>
      </c>
      <c r="F149" s="23">
        <v>128</v>
      </c>
      <c r="G149" s="23">
        <v>120</v>
      </c>
      <c r="H149" s="23">
        <v>245760</v>
      </c>
      <c r="I149" s="43">
        <v>120</v>
      </c>
      <c r="J149" s="24">
        <v>8601.35879277417</v>
      </c>
      <c r="K149" s="24">
        <v>11.6615719900001</v>
      </c>
      <c r="L149" s="24">
        <v>10.2902078813132</v>
      </c>
      <c r="M149" s="24">
        <v>10.2902078813132</v>
      </c>
      <c r="N149" s="24">
        <v>21084.6359488107</v>
      </c>
      <c r="O149" s="23">
        <v>0</v>
      </c>
      <c r="P149" s="23">
        <v>0</v>
      </c>
      <c r="Q149" s="25">
        <f>Table753523[[#This Row], [Total Latency (sec)]]*1000</f>
      </c>
      <c r="R149" s="25">
        <f>Table753523[[#This Row], [Total Latency (ms)]]-Table753523[[#This Row], [Prefill Latency (ms)]]</f>
      </c>
      <c r="S149" s="39">
        <f>Table753523[[#This Row], [Output tokens generated]]*1000/Table753523[[#This Row], [Total Latency (ms)]]/Table753523[[#This Row], [No. H200 GPU on single server]]</f>
      </c>
      <c r="T149" s="39">
        <f>Table753523[[#This Row], [Input tokens]]*1000/(989.5*10^12)*(2*10^9*Table753523[[#This Row], [Active Parameters per GPU (BN)]])</f>
      </c>
      <c r="U149" s="27">
        <f>Table753523[[#This Row], [Active Parameters per GPU (BN)]]*10^9*2/4800/1024^3*1000</f>
      </c>
      <c r="V149" s="27">
        <f>1979/2*10^12*Table753523[[#This Row], [No. H200 GPU on single server]]/2/70/10^9</f>
      </c>
      <c r="W149" s="27">
        <f>(Table753523[[#This Row], [Input tokens]]+Table753523[[#This Row], [Output tokens generated]])/Table753523[[#This Row], [Total Latency (ms)]]*1000</f>
      </c>
      <c r="X149" s="28">
        <f>Table753523[[#This Row], [Total throughput]]/Table753523[[#This Row], [Estimated Max throughput tokens/s]]</f>
      </c>
      <c r="Y149" s="26">
        <f>2*Table753523[[#This Row], [Active Parameters per GPU (BN)]]*Table753523[[#This Row], [Input tokens]]*10^9/Table753523[[#This Row], [Prefill Latency (ms)]]/10^12*1000</f>
      </c>
      <c r="Z14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" s="29">
        <f>Table753523[[#This Row], [Expected Prefill latency (ms)]]/Table753523[[#This Row], [Prefill Latency (ms)]]</f>
      </c>
      <c r="AB149" s="30">
        <f>Table753523[[#This Row], [Expected TPOT (ms)]]/Table753523[[#This Row], [TPOT (ms)]]</f>
      </c>
      <c r="AC149" s="31">
        <f>Table753523[[#This Row], [Prefill TFLOPS]]/989.5</f>
      </c>
      <c r="AD149" s="32">
        <f>Table753523[[#This Row], [Decode TFLOPS]]/1979</f>
      </c>
      <c r="AE1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" customHeight="1" ht="17.25">
      <c r="A150" s="20">
        <v>8</v>
      </c>
      <c r="B150" s="34">
        <v>70</v>
      </c>
      <c r="C150" s="35">
        <f>Table753523[[#This Row], [Active Parameters (BN)]]/8</f>
      </c>
      <c r="D150" s="20">
        <v>2048</v>
      </c>
      <c r="E150" s="20">
        <v>1</v>
      </c>
      <c r="F150" s="23">
        <v>256</v>
      </c>
      <c r="G150" s="23">
        <v>237</v>
      </c>
      <c r="H150" s="23">
        <v>485376</v>
      </c>
      <c r="I150" s="43">
        <v>237</v>
      </c>
      <c r="J150" s="24">
        <v>15425.4366686339</v>
      </c>
      <c r="K150" s="24">
        <v>23.6759461790207</v>
      </c>
      <c r="L150" s="24">
        <v>10.0101596028296</v>
      </c>
      <c r="M150" s="24">
        <v>10.0101596028296</v>
      </c>
      <c r="N150" s="24">
        <v>20510.8170261978</v>
      </c>
      <c r="O150" s="23">
        <v>0</v>
      </c>
      <c r="P150" s="23">
        <v>0</v>
      </c>
      <c r="Q150" s="25">
        <f>Table753523[[#This Row], [Total Latency (sec)]]*1000</f>
      </c>
      <c r="R150" s="25">
        <f>Table753523[[#This Row], [Total Latency (ms)]]-Table753523[[#This Row], [Prefill Latency (ms)]]</f>
      </c>
      <c r="S150" s="39">
        <f>Table753523[[#This Row], [Output tokens generated]]*1000/Table753523[[#This Row], [Total Latency (ms)]]/Table753523[[#This Row], [No. H200 GPU on single server]]</f>
      </c>
      <c r="T150" s="39">
        <f>Table753523[[#This Row], [Input tokens]]*1000/(989.5*10^12)*(2*10^9*Table753523[[#This Row], [Active Parameters per GPU (BN)]])</f>
      </c>
      <c r="U150" s="27">
        <f>Table753523[[#This Row], [Active Parameters per GPU (BN)]]*10^9*2/4800/1024^3*1000</f>
      </c>
      <c r="V150" s="27">
        <f>1979/2*10^12*Table753523[[#This Row], [No. H200 GPU on single server]]/2/70/10^9</f>
      </c>
      <c r="W150" s="27">
        <f>(Table753523[[#This Row], [Input tokens]]+Table753523[[#This Row], [Output tokens generated]])/Table753523[[#This Row], [Total Latency (ms)]]*1000</f>
      </c>
      <c r="X150" s="28">
        <f>Table753523[[#This Row], [Total throughput]]/Table753523[[#This Row], [Estimated Max throughput tokens/s]]</f>
      </c>
      <c r="Y150" s="26">
        <f>2*Table753523[[#This Row], [Active Parameters per GPU (BN)]]*Table753523[[#This Row], [Input tokens]]*10^9/Table753523[[#This Row], [Prefill Latency (ms)]]/10^12*1000</f>
      </c>
      <c r="Z15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" s="29">
        <f>Table753523[[#This Row], [Expected Prefill latency (ms)]]/Table753523[[#This Row], [Prefill Latency (ms)]]</f>
      </c>
      <c r="AB150" s="30">
        <f>Table753523[[#This Row], [Expected TPOT (ms)]]/Table753523[[#This Row], [TPOT (ms)]]</f>
      </c>
      <c r="AC150" s="31">
        <f>Table753523[[#This Row], [Prefill TFLOPS]]/989.5</f>
      </c>
      <c r="AD150" s="32">
        <f>Table753523[[#This Row], [Decode TFLOPS]]/1979</f>
      </c>
      <c r="AE1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" customHeight="1" ht="17.25">
      <c r="A151" s="20">
        <v>8</v>
      </c>
      <c r="B151" s="34">
        <v>70</v>
      </c>
      <c r="C151" s="35">
        <f>Table753523[[#This Row], [Active Parameters (BN)]]/8</f>
      </c>
      <c r="D151" s="20">
        <v>2048</v>
      </c>
      <c r="E151" s="20">
        <v>1</v>
      </c>
      <c r="F151" s="23">
        <v>512</v>
      </c>
      <c r="G151" s="23">
        <v>479</v>
      </c>
      <c r="H151" s="23">
        <v>980992</v>
      </c>
      <c r="I151" s="43">
        <v>479</v>
      </c>
      <c r="J151" s="24">
        <v>27151.4975265226</v>
      </c>
      <c r="K151" s="24">
        <v>46.4833088560263</v>
      </c>
      <c r="L151" s="24">
        <v>10.3047741606265</v>
      </c>
      <c r="M151" s="24">
        <v>10.3047741606265</v>
      </c>
      <c r="N151" s="24">
        <v>21114.4822551237</v>
      </c>
      <c r="O151" s="23">
        <v>0</v>
      </c>
      <c r="P151" s="23">
        <v>0</v>
      </c>
      <c r="Q151" s="25">
        <f>Table753523[[#This Row], [Total Latency (sec)]]*1000</f>
      </c>
      <c r="R151" s="25">
        <f>Table753523[[#This Row], [Total Latency (ms)]]-Table753523[[#This Row], [Prefill Latency (ms)]]</f>
      </c>
      <c r="S151" s="39">
        <f>Table753523[[#This Row], [Output tokens generated]]*1000/Table753523[[#This Row], [Total Latency (ms)]]/Table753523[[#This Row], [No. H200 GPU on single server]]</f>
      </c>
      <c r="T151" s="39">
        <f>Table753523[[#This Row], [Input tokens]]*1000/(989.5*10^12)*(2*10^9*Table753523[[#This Row], [Active Parameters per GPU (BN)]])</f>
      </c>
      <c r="U151" s="27">
        <f>Table753523[[#This Row], [Active Parameters per GPU (BN)]]*10^9*2/4800/1024^3*1000</f>
      </c>
      <c r="V151" s="27">
        <f>1979/2*10^12*Table753523[[#This Row], [No. H200 GPU on single server]]/2/70/10^9</f>
      </c>
      <c r="W151" s="27">
        <f>(Table753523[[#This Row], [Input tokens]]+Table753523[[#This Row], [Output tokens generated]])/Table753523[[#This Row], [Total Latency (ms)]]*1000</f>
      </c>
      <c r="X151" s="28">
        <f>Table753523[[#This Row], [Total throughput]]/Table753523[[#This Row], [Estimated Max throughput tokens/s]]</f>
      </c>
      <c r="Y151" s="26">
        <f>2*Table753523[[#This Row], [Active Parameters per GPU (BN)]]*Table753523[[#This Row], [Input tokens]]*10^9/Table753523[[#This Row], [Prefill Latency (ms)]]/10^12*1000</f>
      </c>
      <c r="Z15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" s="29">
        <f>Table753523[[#This Row], [Expected Prefill latency (ms)]]/Table753523[[#This Row], [Prefill Latency (ms)]]</f>
      </c>
      <c r="AB151" s="30">
        <f>Table753523[[#This Row], [Expected TPOT (ms)]]/Table753523[[#This Row], [TPOT (ms)]]</f>
      </c>
      <c r="AC151" s="31">
        <f>Table753523[[#This Row], [Prefill TFLOPS]]/989.5</f>
      </c>
      <c r="AD151" s="32">
        <f>Table753523[[#This Row], [Decode TFLOPS]]/1979</f>
      </c>
      <c r="AE1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" customHeight="1" ht="17.25">
      <c r="A152" s="20">
        <v>8</v>
      </c>
      <c r="B152" s="34">
        <v>70</v>
      </c>
      <c r="C152" s="35">
        <f>Table753523[[#This Row], [Active Parameters (BN)]]/8</f>
      </c>
      <c r="D152" s="20">
        <v>2048</v>
      </c>
      <c r="E152" s="20">
        <v>1</v>
      </c>
      <c r="F152" s="23">
        <v>1024</v>
      </c>
      <c r="G152" s="23">
        <v>969</v>
      </c>
      <c r="H152" s="23">
        <v>1984512</v>
      </c>
      <c r="I152" s="43">
        <v>969</v>
      </c>
      <c r="J152" s="24">
        <v>51603.01914</v>
      </c>
      <c r="K152" s="24">
        <v>93.28257522</v>
      </c>
      <c r="L152" s="24">
        <v>10.38779212</v>
      </c>
      <c r="M152" s="24">
        <v>10.38779212</v>
      </c>
      <c r="N152" s="24">
        <v>21284.58606</v>
      </c>
      <c r="O152" s="23">
        <v>0</v>
      </c>
      <c r="P152" s="23">
        <v>0</v>
      </c>
      <c r="Q152" s="25">
        <f>Table753523[[#This Row], [Total Latency (sec)]]*1000</f>
      </c>
      <c r="R152" s="25">
        <f>Table753523[[#This Row], [Total Latency (ms)]]-Table753523[[#This Row], [Prefill Latency (ms)]]</f>
      </c>
      <c r="S152" s="39">
        <f>Table753523[[#This Row], [Output tokens generated]]*1000/Table753523[[#This Row], [Total Latency (ms)]]/Table753523[[#This Row], [No. H200 GPU on single server]]</f>
      </c>
      <c r="T152" s="39">
        <f>Table753523[[#This Row], [Input tokens]]*1000/(989.5*10^12)*(2*10^9*Table753523[[#This Row], [Active Parameters per GPU (BN)]])</f>
      </c>
      <c r="U152" s="27">
        <f>Table753523[[#This Row], [Active Parameters per GPU (BN)]]*10^9*2/4800/1024^3*1000</f>
      </c>
      <c r="V152" s="27">
        <f>1979/2*10^12*Table753523[[#This Row], [No. H200 GPU on single server]]/2/70/10^9</f>
      </c>
      <c r="W152" s="27">
        <f>(Table753523[[#This Row], [Input tokens]]+Table753523[[#This Row], [Output tokens generated]])/Table753523[[#This Row], [Total Latency (ms)]]*1000</f>
      </c>
      <c r="X152" s="28">
        <f>Table753523[[#This Row], [Total throughput]]/Table753523[[#This Row], [Estimated Max throughput tokens/s]]</f>
      </c>
      <c r="Y152" s="26">
        <f>2*Table753523[[#This Row], [Active Parameters per GPU (BN)]]*Table753523[[#This Row], [Input tokens]]*10^9/Table753523[[#This Row], [Prefill Latency (ms)]]/10^12*1000</f>
      </c>
      <c r="Z15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" s="29">
        <f>Table753523[[#This Row], [Expected Prefill latency (ms)]]/Table753523[[#This Row], [Prefill Latency (ms)]]</f>
      </c>
      <c r="AB152" s="30">
        <f>Table753523[[#This Row], [Expected TPOT (ms)]]/Table753523[[#This Row], [TPOT (ms)]]</f>
      </c>
      <c r="AC152" s="31">
        <f>Table753523[[#This Row], [Prefill TFLOPS]]/989.5</f>
      </c>
      <c r="AD152" s="32">
        <f>Table753523[[#This Row], [Decode TFLOPS]]/1979</f>
      </c>
      <c r="AE1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" customHeight="1" ht="17.25">
      <c r="A153" s="20">
        <v>8</v>
      </c>
      <c r="B153" s="34">
        <v>70</v>
      </c>
      <c r="C153" s="35">
        <f>Table753523[[#This Row], [Active Parameters (BN)]]/8</f>
      </c>
      <c r="D153" s="20">
        <v>2048</v>
      </c>
      <c r="E153" s="20">
        <v>1</v>
      </c>
      <c r="F153" s="36">
        <v>2048</v>
      </c>
      <c r="G153" s="36">
        <v>1942</v>
      </c>
      <c r="H153" s="36">
        <v>3977216</v>
      </c>
      <c r="I153" s="43">
        <v>1942</v>
      </c>
      <c r="J153" s="37">
        <v>97637.91905</v>
      </c>
      <c r="K153" s="37">
        <v>185.0470038</v>
      </c>
      <c r="L153" s="37">
        <v>10.49463088</v>
      </c>
      <c r="M153" s="37">
        <v>10.49463088</v>
      </c>
      <c r="N153" s="37">
        <v>21503.49867</v>
      </c>
      <c r="O153" s="36">
        <v>0</v>
      </c>
      <c r="P153" s="36">
        <v>0</v>
      </c>
      <c r="Q153" s="38">
        <f>Table753523[[#This Row], [Total Latency (sec)]]*1000</f>
      </c>
      <c r="R153" s="38">
        <f>Table753523[[#This Row], [Total Latency (ms)]]-Table753523[[#This Row], [Prefill Latency (ms)]]</f>
      </c>
      <c r="S153" s="39">
        <f>Table753523[[#This Row], [Output tokens generated]]*1000/Table753523[[#This Row], [Total Latency (ms)]]/Table753523[[#This Row], [No. H200 GPU on single server]]</f>
      </c>
      <c r="T153" s="39">
        <f>Table753523[[#This Row], [Input tokens]]*1000/(989.5*10^12)*(2*10^9*Table753523[[#This Row], [Active Parameters per GPU (BN)]])</f>
      </c>
      <c r="U153" s="39">
        <f>Table753523[[#This Row], [Active Parameters per GPU (BN)]]*10^9*2/4800/1024^3*1000</f>
      </c>
      <c r="V153" s="39">
        <f>1979/2*10^12*Table753523[[#This Row], [No. H200 GPU on single server]]/2/70/10^9</f>
      </c>
      <c r="W153" s="27">
        <f>(Table753523[[#This Row], [Input tokens]]+Table753523[[#This Row], [Output tokens generated]])/Table753523[[#This Row], [Total Latency (ms)]]*1000</f>
      </c>
      <c r="X153" s="28">
        <f>Table753523[[#This Row], [Total throughput]]/Table753523[[#This Row], [Estimated Max throughput tokens/s]]</f>
      </c>
      <c r="Y153" s="26">
        <f>2*Table753523[[#This Row], [Active Parameters per GPU (BN)]]*Table753523[[#This Row], [Input tokens]]*10^9/Table753523[[#This Row], [Prefill Latency (ms)]]/10^12*1000</f>
      </c>
      <c r="Z15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" s="29">
        <f>Table753523[[#This Row], [Expected Prefill latency (ms)]]/Table753523[[#This Row], [Prefill Latency (ms)]]</f>
      </c>
      <c r="AB153" s="41">
        <f>Table753523[[#This Row], [Expected TPOT (ms)]]/Table753523[[#This Row], [TPOT (ms)]]</f>
      </c>
      <c r="AC153" s="31">
        <f>Table753523[[#This Row], [Prefill TFLOPS]]/989.5</f>
      </c>
      <c r="AD153" s="32">
        <f>Table753523[[#This Row], [Decode TFLOPS]]/1979</f>
      </c>
      <c r="AE153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" customHeight="1" ht="17.25">
      <c r="A154" s="20">
        <v>8</v>
      </c>
      <c r="B154" s="34">
        <v>70</v>
      </c>
      <c r="C154" s="35">
        <f>Table753523[[#This Row], [Active Parameters (BN)]]/8</f>
      </c>
      <c r="D154" s="20">
        <v>2048</v>
      </c>
      <c r="E154" s="20">
        <v>1</v>
      </c>
      <c r="F154" s="23">
        <v>4096</v>
      </c>
      <c r="G154" s="23">
        <v>3901</v>
      </c>
      <c r="H154" s="23">
        <v>7989248</v>
      </c>
      <c r="I154" s="36">
        <v>3901</v>
      </c>
      <c r="J154" s="24">
        <v>191278.3397</v>
      </c>
      <c r="K154" s="24">
        <v>369.6734675</v>
      </c>
      <c r="L154" s="24">
        <v>10.55255609</v>
      </c>
      <c r="M154" s="24">
        <v>10.55255609</v>
      </c>
      <c r="N154" s="24">
        <v>21622.18742</v>
      </c>
      <c r="O154" s="23">
        <v>0</v>
      </c>
      <c r="P154" s="23">
        <v>0</v>
      </c>
      <c r="Q154" s="25">
        <f>Table753523[[#This Row], [Total Latency (sec)]]*1000</f>
      </c>
      <c r="R154" s="25">
        <f>Table753523[[#This Row], [Total Latency (ms)]]-Table753523[[#This Row], [Prefill Latency (ms)]]</f>
      </c>
      <c r="S154" s="27">
        <f>Table753523[[#This Row], [Output tokens generated]]*1000/Table753523[[#This Row], [Total Latency (ms)]]/Table753523[[#This Row], [No. H200 GPU on single server]]</f>
      </c>
      <c r="T154" s="27">
        <f>Table753523[[#This Row], [Input tokens]]*1000/(989.5*10^12)*(2*10^9*Table753523[[#This Row], [Active Parameters per GPU (BN)]])</f>
      </c>
      <c r="U154" s="27">
        <f>Table753523[[#This Row], [Active Parameters per GPU (BN)]]*10^9*2/4800/1024^3*1000</f>
      </c>
      <c r="V154" s="27">
        <f>1979/2*10^12*Table753523[[#This Row], [No. H200 GPU on single server]]/2/70/10^9</f>
      </c>
      <c r="W154" s="27">
        <f>(Table753523[[#This Row], [Input tokens]]+Table753523[[#This Row], [Output tokens generated]])/Table753523[[#This Row], [Total Latency (ms)]]*1000</f>
      </c>
      <c r="X154" s="42">
        <f>Table753523[[#This Row], [Total throughput]]/Table753523[[#This Row], [Estimated Max throughput tokens/s]]</f>
      </c>
      <c r="Y154" s="26">
        <f>2*Table753523[[#This Row], [Active Parameters per GPU (BN)]]*Table753523[[#This Row], [Input tokens]]*10^9/Table753523[[#This Row], [Prefill Latency (ms)]]/10^12*1000</f>
      </c>
      <c r="Z15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" s="32">
        <f>Table753523[[#This Row], [Expected Prefill latency (ms)]]/Table753523[[#This Row], [Prefill Latency (ms)]]</f>
      </c>
      <c r="AB154" s="30">
        <f>Table753523[[#This Row], [Expected TPOT (ms)]]/Table753523[[#This Row], [TPOT (ms)]]</f>
      </c>
      <c r="AC154" s="31">
        <f>Table753523[[#This Row], [Prefill TFLOPS]]/989.5</f>
      </c>
      <c r="AD154" s="32">
        <f>Table753523[[#This Row], [Decode TFLOPS]]/1979</f>
      </c>
      <c r="AE1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" customHeight="1" ht="17.25">
      <c r="A155" s="20">
        <v>8</v>
      </c>
      <c r="B155" s="34">
        <v>70</v>
      </c>
      <c r="C155" s="35">
        <f>Table753523[[#This Row], [Active Parameters (BN)]]/8</f>
      </c>
      <c r="D155" s="20">
        <v>2048</v>
      </c>
      <c r="E155" s="20">
        <v>1</v>
      </c>
      <c r="F155" s="23">
        <v>8192</v>
      </c>
      <c r="G155" s="23">
        <v>7814</v>
      </c>
      <c r="H155" s="23">
        <v>16003072</v>
      </c>
      <c r="I155" s="36">
        <v>7814</v>
      </c>
      <c r="J155" s="24">
        <v>379175.7181</v>
      </c>
      <c r="K155" s="24">
        <v>740.2740654</v>
      </c>
      <c r="L155" s="24">
        <v>10.55555012</v>
      </c>
      <c r="M155" s="24">
        <v>10.55555012</v>
      </c>
      <c r="N155" s="24">
        <v>21628.32219</v>
      </c>
      <c r="O155" s="23">
        <v>0</v>
      </c>
      <c r="P155" s="23">
        <v>0</v>
      </c>
      <c r="Q155" s="25">
        <f>Table753523[[#This Row], [Total Latency (sec)]]*1000</f>
      </c>
      <c r="R155" s="25">
        <f>Table753523[[#This Row], [Total Latency (ms)]]-Table753523[[#This Row], [Prefill Latency (ms)]]</f>
      </c>
      <c r="S155" s="27">
        <f>Table753523[[#This Row], [Output tokens generated]]*1000/Table753523[[#This Row], [Total Latency (ms)]]/Table753523[[#This Row], [No. H200 GPU on single server]]</f>
      </c>
      <c r="T155" s="27">
        <f>Table753523[[#This Row], [Input tokens]]*1000/(989.5*10^12)*(2*10^9*Table753523[[#This Row], [Active Parameters per GPU (BN)]])</f>
      </c>
      <c r="U155" s="27">
        <f>Table753523[[#This Row], [Active Parameters per GPU (BN)]]*10^9*2/4800/1024^3*1000</f>
      </c>
      <c r="V155" s="27">
        <f>1979/2*10^12*Table753523[[#This Row], [No. H200 GPU on single server]]/2/70/10^9</f>
      </c>
      <c r="W155" s="27">
        <f>(Table753523[[#This Row], [Input tokens]]+Table753523[[#This Row], [Output tokens generated]])/Table753523[[#This Row], [Total Latency (ms)]]*1000</f>
      </c>
      <c r="X155" s="42">
        <f>Table753523[[#This Row], [Total throughput]]/Table753523[[#This Row], [Estimated Max throughput tokens/s]]</f>
      </c>
      <c r="Y155" s="26">
        <f>2*Table753523[[#This Row], [Active Parameters per GPU (BN)]]*Table753523[[#This Row], [Input tokens]]*10^9/Table753523[[#This Row], [Prefill Latency (ms)]]/10^12*1000</f>
      </c>
      <c r="Z15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5" s="32">
        <f>Table753523[[#This Row], [Expected Prefill latency (ms)]]/Table753523[[#This Row], [Prefill Latency (ms)]]</f>
      </c>
      <c r="AB155" s="30">
        <f>Table753523[[#This Row], [Expected TPOT (ms)]]/Table753523[[#This Row], [TPOT (ms)]]</f>
      </c>
      <c r="AC155" s="31">
        <f>Table753523[[#This Row], [Prefill TFLOPS]]/989.5</f>
      </c>
      <c r="AD155" s="32">
        <f>Table753523[[#This Row], [Decode TFLOPS]]/1979</f>
      </c>
      <c r="AE1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" customHeight="1" ht="17.25">
      <c r="A156" s="20">
        <v>8</v>
      </c>
      <c r="B156" s="34">
        <v>70</v>
      </c>
      <c r="C156" s="35">
        <f>Table753523[[#This Row], [Active Parameters (BN)]]/8</f>
      </c>
      <c r="D156" s="20">
        <v>2048</v>
      </c>
      <c r="E156" s="20">
        <v>1</v>
      </c>
      <c r="F156" s="23">
        <v>1</v>
      </c>
      <c r="G156" s="23">
        <v>1</v>
      </c>
      <c r="H156" s="23">
        <v>2048</v>
      </c>
      <c r="I156" s="36">
        <v>1</v>
      </c>
      <c r="J156" s="24">
        <v>359.686342009809</v>
      </c>
      <c r="K156" s="24">
        <v>0.360212976986077</v>
      </c>
      <c r="L156" s="24">
        <v>2.77613540846601</v>
      </c>
      <c r="M156" s="24">
        <v>2.77613540846601</v>
      </c>
      <c r="N156" s="24">
        <v>5688.30145194686</v>
      </c>
      <c r="O156" s="23">
        <v>0</v>
      </c>
      <c r="P156" s="23">
        <v>0</v>
      </c>
      <c r="Q156" s="25">
        <f>Table753523[[#This Row], [Total Latency (sec)]]*1000</f>
      </c>
      <c r="R156" s="25">
        <f>Table753523[[#This Row], [Total Latency (ms)]]-Table753523[[#This Row], [Prefill Latency (ms)]]</f>
      </c>
      <c r="S156" s="27">
        <f>Table753523[[#This Row], [Output tokens generated]]*1000/Table753523[[#This Row], [Total Latency (ms)]]/Table753523[[#This Row], [No. H200 GPU on single server]]</f>
      </c>
      <c r="T156" s="27">
        <f>Table753523[[#This Row], [Input tokens]]*1000/(989.5*10^12)*(2*10^9*Table753523[[#This Row], [Active Parameters per GPU (BN)]])</f>
      </c>
      <c r="U156" s="27">
        <f>Table753523[[#This Row], [Active Parameters per GPU (BN)]]*10^9*2/4800/1024^3*1000</f>
      </c>
      <c r="V156" s="27">
        <f>1979/2*10^12*Table753523[[#This Row], [No. H200 GPU on single server]]/2/70/10^9</f>
      </c>
      <c r="W156" s="27">
        <f>(Table753523[[#This Row], [Input tokens]]+Table753523[[#This Row], [Output tokens generated]])/Table753523[[#This Row], [Total Latency (ms)]]*1000</f>
      </c>
      <c r="X156" s="42">
        <f>Table753523[[#This Row], [Total throughput]]/Table753523[[#This Row], [Estimated Max throughput tokens/s]]</f>
      </c>
      <c r="Y156" s="26">
        <f>2*Table753523[[#This Row], [Active Parameters per GPU (BN)]]*Table753523[[#This Row], [Input tokens]]*10^9/Table753523[[#This Row], [Prefill Latency (ms)]]/10^12*1000</f>
      </c>
      <c r="Z15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" s="32">
        <f>Table753523[[#This Row], [Expected Prefill latency (ms)]]/Table753523[[#This Row], [Prefill Latency (ms)]]</f>
      </c>
      <c r="AB156" s="30">
        <f>Table753523[[#This Row], [Expected TPOT (ms)]]/Table753523[[#This Row], [TPOT (ms)]]</f>
      </c>
      <c r="AC156" s="31">
        <f>Table753523[[#This Row], [Prefill TFLOPS]]/989.5</f>
      </c>
      <c r="AD156" s="32">
        <f>Table753523[[#This Row], [Decode TFLOPS]]/1979</f>
      </c>
      <c r="AE1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" customHeight="1" ht="17.25">
      <c r="A157" s="20">
        <v>8</v>
      </c>
      <c r="B157" s="34">
        <v>70</v>
      </c>
      <c r="C157" s="35">
        <f>Table753523[[#This Row], [Active Parameters (BN)]]/8</f>
      </c>
      <c r="D157" s="20">
        <v>4096</v>
      </c>
      <c r="E157" s="20">
        <v>1</v>
      </c>
      <c r="F157" s="23">
        <v>1</v>
      </c>
      <c r="G157" s="23">
        <v>1</v>
      </c>
      <c r="H157" s="23">
        <v>4096</v>
      </c>
      <c r="I157" s="43">
        <v>1</v>
      </c>
      <c r="J157" s="24">
        <v>462.171528022736</v>
      </c>
      <c r="K157" s="24">
        <v>0.46271119103767</v>
      </c>
      <c r="L157" s="24">
        <v>2.16117530625835</v>
      </c>
      <c r="M157" s="24">
        <v>2.16117530625835</v>
      </c>
      <c r="N157" s="24">
        <v>8854.33522974044</v>
      </c>
      <c r="O157" s="23">
        <v>0</v>
      </c>
      <c r="P157" s="23">
        <v>0</v>
      </c>
      <c r="Q157" s="25">
        <f>Table753523[[#This Row], [Total Latency (sec)]]*1000</f>
      </c>
      <c r="R157" s="25">
        <f>Table753523[[#This Row], [Total Latency (ms)]]-Table753523[[#This Row], [Prefill Latency (ms)]]</f>
      </c>
      <c r="S157" s="27">
        <f>Table753523[[#This Row], [Output tokens generated]]*1000/Table753523[[#This Row], [Total Latency (ms)]]/Table753523[[#This Row], [No. H200 GPU on single server]]</f>
      </c>
      <c r="T157" s="27">
        <f>Table753523[[#This Row], [Input tokens]]*1000/(989.5*10^12)*(2*10^9*Table753523[[#This Row], [Active Parameters per GPU (BN)]])</f>
      </c>
      <c r="U157" s="27">
        <f>Table753523[[#This Row], [Active Parameters per GPU (BN)]]*10^9*2/4800/1024^3*1000</f>
      </c>
      <c r="V157" s="27">
        <f>1979/2*10^12*Table753523[[#This Row], [No. H200 GPU on single server]]/2/70/10^9</f>
      </c>
      <c r="W157" s="27">
        <f>(Table753523[[#This Row], [Input tokens]]+Table753523[[#This Row], [Output tokens generated]])/Table753523[[#This Row], [Total Latency (ms)]]*1000</f>
      </c>
      <c r="X157" s="42">
        <f>Table753523[[#This Row], [Total throughput]]/Table753523[[#This Row], [Estimated Max throughput tokens/s]]</f>
      </c>
      <c r="Y157" s="26">
        <f>2*Table753523[[#This Row], [Active Parameters per GPU (BN)]]*Table753523[[#This Row], [Input tokens]]*10^9/Table753523[[#This Row], [Prefill Latency (ms)]]/10^12*1000</f>
      </c>
      <c r="Z15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" s="32">
        <f>Table753523[[#This Row], [Expected Prefill latency (ms)]]/Table753523[[#This Row], [Prefill Latency (ms)]]</f>
      </c>
      <c r="AB157" s="30">
        <f>Table753523[[#This Row], [Expected TPOT (ms)]]/Table753523[[#This Row], [TPOT (ms)]]</f>
      </c>
      <c r="AC157" s="31">
        <f>Table753523[[#This Row], [Prefill TFLOPS]]/989.5</f>
      </c>
      <c r="AD157" s="32">
        <f>Table753523[[#This Row], [Decode TFLOPS]]/1979</f>
      </c>
      <c r="AE1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" customHeight="1" ht="17.25">
      <c r="A158" s="20">
        <v>8</v>
      </c>
      <c r="B158" s="34">
        <v>70</v>
      </c>
      <c r="C158" s="35">
        <f>Table753523[[#This Row], [Active Parameters (BN)]]/8</f>
      </c>
      <c r="D158" s="20">
        <v>4096</v>
      </c>
      <c r="E158" s="20">
        <v>1</v>
      </c>
      <c r="F158" s="23">
        <v>2</v>
      </c>
      <c r="G158" s="23">
        <v>2</v>
      </c>
      <c r="H158" s="23">
        <v>8192</v>
      </c>
      <c r="I158" s="43">
        <v>2</v>
      </c>
      <c r="J158" s="24">
        <v>592.594049492618</v>
      </c>
      <c r="K158" s="24">
        <v>0.63683542702347</v>
      </c>
      <c r="L158" s="24">
        <v>3.14052880089897</v>
      </c>
      <c r="M158" s="24">
        <v>3.14052880089897</v>
      </c>
      <c r="N158" s="24">
        <v>12866.7464972831</v>
      </c>
      <c r="O158" s="23">
        <v>0</v>
      </c>
      <c r="P158" s="23">
        <v>0</v>
      </c>
      <c r="Q158" s="25">
        <f>Table753523[[#This Row], [Total Latency (sec)]]*1000</f>
      </c>
      <c r="R158" s="25">
        <f>Table753523[[#This Row], [Total Latency (ms)]]-Table753523[[#This Row], [Prefill Latency (ms)]]</f>
      </c>
      <c r="S158" s="27">
        <f>Table753523[[#This Row], [Output tokens generated]]*1000/Table753523[[#This Row], [Total Latency (ms)]]/Table753523[[#This Row], [No. H200 GPU on single server]]</f>
      </c>
      <c r="T158" s="27">
        <f>Table753523[[#This Row], [Input tokens]]*1000/(989.5*10^12)*(2*10^9*Table753523[[#This Row], [Active Parameters per GPU (BN)]])</f>
      </c>
      <c r="U158" s="27">
        <f>Table753523[[#This Row], [Active Parameters per GPU (BN)]]*10^9*2/4800/1024^3*1000</f>
      </c>
      <c r="V158" s="27">
        <f>1979/2*10^12*Table753523[[#This Row], [No. H200 GPU on single server]]/2/70/10^9</f>
      </c>
      <c r="W158" s="27">
        <f>(Table753523[[#This Row], [Input tokens]]+Table753523[[#This Row], [Output tokens generated]])/Table753523[[#This Row], [Total Latency (ms)]]*1000</f>
      </c>
      <c r="X158" s="42">
        <f>Table753523[[#This Row], [Total throughput]]/Table753523[[#This Row], [Estimated Max throughput tokens/s]]</f>
      </c>
      <c r="Y158" s="26">
        <f>2*Table753523[[#This Row], [Active Parameters per GPU (BN)]]*Table753523[[#This Row], [Input tokens]]*10^9/Table753523[[#This Row], [Prefill Latency (ms)]]/10^12*1000</f>
      </c>
      <c r="Z15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" s="32">
        <f>Table753523[[#This Row], [Expected Prefill latency (ms)]]/Table753523[[#This Row], [Prefill Latency (ms)]]</f>
      </c>
      <c r="AB158" s="30">
        <f>Table753523[[#This Row], [Expected TPOT (ms)]]/Table753523[[#This Row], [TPOT (ms)]]</f>
      </c>
      <c r="AC158" s="31">
        <f>Table753523[[#This Row], [Prefill TFLOPS]]/989.5</f>
      </c>
      <c r="AD158" s="32">
        <f>Table753523[[#This Row], [Decode TFLOPS]]/1979</f>
      </c>
      <c r="AE1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" customHeight="1" ht="17.25">
      <c r="A159" s="20">
        <v>8</v>
      </c>
      <c r="B159" s="34">
        <v>70</v>
      </c>
      <c r="C159" s="35">
        <f>Table753523[[#This Row], [Active Parameters (BN)]]/8</f>
      </c>
      <c r="D159" s="20">
        <v>4096</v>
      </c>
      <c r="E159" s="20">
        <v>1</v>
      </c>
      <c r="F159" s="23">
        <v>4</v>
      </c>
      <c r="G159" s="23">
        <v>4</v>
      </c>
      <c r="H159" s="23">
        <v>16384</v>
      </c>
      <c r="I159" s="43">
        <v>4</v>
      </c>
      <c r="J159" s="24">
        <v>908.764281761251</v>
      </c>
      <c r="K159" s="24">
        <v>0.996551160991658</v>
      </c>
      <c r="L159" s="24">
        <v>4.013843098652</v>
      </c>
      <c r="M159" s="24">
        <v>4.013843098652</v>
      </c>
      <c r="N159" s="24">
        <v>16444.7151751772</v>
      </c>
      <c r="O159" s="23">
        <v>0</v>
      </c>
      <c r="P159" s="23">
        <v>0</v>
      </c>
      <c r="Q159" s="25">
        <f>Table753523[[#This Row], [Total Latency (sec)]]*1000</f>
      </c>
      <c r="R159" s="25">
        <f>Table753523[[#This Row], [Total Latency (ms)]]-Table753523[[#This Row], [Prefill Latency (ms)]]</f>
      </c>
      <c r="S159" s="27">
        <f>Table753523[[#This Row], [Output tokens generated]]*1000/Table753523[[#This Row], [Total Latency (ms)]]/Table753523[[#This Row], [No. H200 GPU on single server]]</f>
      </c>
      <c r="T159" s="27">
        <f>Table753523[[#This Row], [Input tokens]]*1000/(989.5*10^12)*(2*10^9*Table753523[[#This Row], [Active Parameters per GPU (BN)]])</f>
      </c>
      <c r="U159" s="27">
        <f>Table753523[[#This Row], [Active Parameters per GPU (BN)]]*10^9*2/4800/1024^3*1000</f>
      </c>
      <c r="V159" s="27">
        <f>1979/2*10^12*Table753523[[#This Row], [No. H200 GPU on single server]]/2/70/10^9</f>
      </c>
      <c r="W159" s="27">
        <f>(Table753523[[#This Row], [Input tokens]]+Table753523[[#This Row], [Output tokens generated]])/Table753523[[#This Row], [Total Latency (ms)]]*1000</f>
      </c>
      <c r="X159" s="42">
        <f>Table753523[[#This Row], [Total throughput]]/Table753523[[#This Row], [Estimated Max throughput tokens/s]]</f>
      </c>
      <c r="Y159" s="26">
        <f>2*Table753523[[#This Row], [Active Parameters per GPU (BN)]]*Table753523[[#This Row], [Input tokens]]*10^9/Table753523[[#This Row], [Prefill Latency (ms)]]/10^12*1000</f>
      </c>
      <c r="Z15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" s="32">
        <f>Table753523[[#This Row], [Expected Prefill latency (ms)]]/Table753523[[#This Row], [Prefill Latency (ms)]]</f>
      </c>
      <c r="AB159" s="30">
        <f>Table753523[[#This Row], [Expected TPOT (ms)]]/Table753523[[#This Row], [TPOT (ms)]]</f>
      </c>
      <c r="AC159" s="31">
        <f>Table753523[[#This Row], [Prefill TFLOPS]]/989.5</f>
      </c>
      <c r="AD159" s="32">
        <f>Table753523[[#This Row], [Decode TFLOPS]]/1979</f>
      </c>
      <c r="AE1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" customHeight="1" ht="17.25">
      <c r="A160" s="20">
        <v>8</v>
      </c>
      <c r="B160" s="34">
        <v>70</v>
      </c>
      <c r="C160" s="35">
        <f>Table753523[[#This Row], [Active Parameters (BN)]]/8</f>
      </c>
      <c r="D160" s="20">
        <v>4096</v>
      </c>
      <c r="E160" s="20">
        <v>1</v>
      </c>
      <c r="F160" s="23">
        <v>8</v>
      </c>
      <c r="G160" s="23">
        <v>8</v>
      </c>
      <c r="H160" s="23">
        <v>32768</v>
      </c>
      <c r="I160" s="43">
        <v>8</v>
      </c>
      <c r="J160" s="24">
        <v>1660.32711249864</v>
      </c>
      <c r="K160" s="24">
        <v>1.73808375600493</v>
      </c>
      <c r="L160" s="24">
        <v>4.60277013254437</v>
      </c>
      <c r="M160" s="24">
        <v>4.60277013254437</v>
      </c>
      <c r="N160" s="24">
        <v>18857.5492330343</v>
      </c>
      <c r="O160" s="23">
        <v>0</v>
      </c>
      <c r="P160" s="23">
        <v>0</v>
      </c>
      <c r="Q160" s="25">
        <f>Table753523[[#This Row], [Total Latency (sec)]]*1000</f>
      </c>
      <c r="R160" s="25">
        <f>Table753523[[#This Row], [Total Latency (ms)]]-Table753523[[#This Row], [Prefill Latency (ms)]]</f>
      </c>
      <c r="S160" s="27">
        <f>Table753523[[#This Row], [Output tokens generated]]*1000/Table753523[[#This Row], [Total Latency (ms)]]/Table753523[[#This Row], [No. H200 GPU on single server]]</f>
      </c>
      <c r="T160" s="27">
        <f>Table753523[[#This Row], [Input tokens]]*1000/(989.5*10^12)*(2*10^9*Table753523[[#This Row], [Active Parameters per GPU (BN)]])</f>
      </c>
      <c r="U160" s="27">
        <f>Table753523[[#This Row], [Active Parameters per GPU (BN)]]*10^9*2/4800/1024^3*1000</f>
      </c>
      <c r="V160" s="27">
        <f>1979/2*10^12*Table753523[[#This Row], [No. H200 GPU on single server]]/2/70/10^9</f>
      </c>
      <c r="W160" s="27">
        <f>(Table753523[[#This Row], [Input tokens]]+Table753523[[#This Row], [Output tokens generated]])/Table753523[[#This Row], [Total Latency (ms)]]*1000</f>
      </c>
      <c r="X160" s="42">
        <f>Table753523[[#This Row], [Total throughput]]/Table753523[[#This Row], [Estimated Max throughput tokens/s]]</f>
      </c>
      <c r="Y160" s="26">
        <f>2*Table753523[[#This Row], [Active Parameters per GPU (BN)]]*Table753523[[#This Row], [Input tokens]]*10^9/Table753523[[#This Row], [Prefill Latency (ms)]]/10^12*1000</f>
      </c>
      <c r="Z16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" s="32">
        <f>Table753523[[#This Row], [Expected Prefill latency (ms)]]/Table753523[[#This Row], [Prefill Latency (ms)]]</f>
      </c>
      <c r="AB160" s="30">
        <f>Table753523[[#This Row], [Expected TPOT (ms)]]/Table753523[[#This Row], [TPOT (ms)]]</f>
      </c>
      <c r="AC160" s="31">
        <f>Table753523[[#This Row], [Prefill TFLOPS]]/989.5</f>
      </c>
      <c r="AD160" s="32">
        <f>Table753523[[#This Row], [Decode TFLOPS]]/1979</f>
      </c>
      <c r="AE1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" customHeight="1" ht="17.25">
      <c r="A161" s="20">
        <v>8</v>
      </c>
      <c r="B161" s="34">
        <v>70</v>
      </c>
      <c r="C161" s="35">
        <f>Table753523[[#This Row], [Active Parameters (BN)]]/8</f>
      </c>
      <c r="D161" s="20">
        <v>4096</v>
      </c>
      <c r="E161" s="20">
        <v>1</v>
      </c>
      <c r="F161" s="23">
        <v>16</v>
      </c>
      <c r="G161" s="23">
        <v>15</v>
      </c>
      <c r="H161" s="23">
        <v>61440</v>
      </c>
      <c r="I161" s="43">
        <v>15</v>
      </c>
      <c r="J161" s="24">
        <v>3136.9834716587</v>
      </c>
      <c r="K161" s="24">
        <v>3.217502984975</v>
      </c>
      <c r="L161" s="24">
        <v>4.66200033692169</v>
      </c>
      <c r="M161" s="24">
        <v>4.66200033692169</v>
      </c>
      <c r="N161" s="24">
        <v>19100.2153803682</v>
      </c>
      <c r="O161" s="23">
        <v>0</v>
      </c>
      <c r="P161" s="23">
        <v>0</v>
      </c>
      <c r="Q161" s="25">
        <f>Table753523[[#This Row], [Total Latency (sec)]]*1000</f>
      </c>
      <c r="R161" s="25">
        <f>Table753523[[#This Row], [Total Latency (ms)]]-Table753523[[#This Row], [Prefill Latency (ms)]]</f>
      </c>
      <c r="S161" s="27">
        <f>Table753523[[#This Row], [Output tokens generated]]*1000/Table753523[[#This Row], [Total Latency (ms)]]/Table753523[[#This Row], [No. H200 GPU on single server]]</f>
      </c>
      <c r="T161" s="27">
        <f>Table753523[[#This Row], [Input tokens]]*1000/(989.5*10^12)*(2*10^9*Table753523[[#This Row], [Active Parameters per GPU (BN)]])</f>
      </c>
      <c r="U161" s="27">
        <f>Table753523[[#This Row], [Active Parameters per GPU (BN)]]*10^9*2/4800/1024^3*1000</f>
      </c>
      <c r="V161" s="27">
        <f>1979/2*10^12*Table753523[[#This Row], [No. H200 GPU on single server]]/2/70/10^9</f>
      </c>
      <c r="W161" s="27">
        <f>(Table753523[[#This Row], [Input tokens]]+Table753523[[#This Row], [Output tokens generated]])/Table753523[[#This Row], [Total Latency (ms)]]*1000</f>
      </c>
      <c r="X161" s="42">
        <f>Table753523[[#This Row], [Total throughput]]/Table753523[[#This Row], [Estimated Max throughput tokens/s]]</f>
      </c>
      <c r="Y161" s="26">
        <f>2*Table753523[[#This Row], [Active Parameters per GPU (BN)]]*Table753523[[#This Row], [Input tokens]]*10^9/Table753523[[#This Row], [Prefill Latency (ms)]]/10^12*1000</f>
      </c>
      <c r="Z16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" s="32">
        <f>Table753523[[#This Row], [Expected Prefill latency (ms)]]/Table753523[[#This Row], [Prefill Latency (ms)]]</f>
      </c>
      <c r="AB161" s="30">
        <f>Table753523[[#This Row], [Expected TPOT (ms)]]/Table753523[[#This Row], [TPOT (ms)]]</f>
      </c>
      <c r="AC161" s="31">
        <f>Table753523[[#This Row], [Prefill TFLOPS]]/989.5</f>
      </c>
      <c r="AD161" s="32">
        <f>Table753523[[#This Row], [Decode TFLOPS]]/1979</f>
      </c>
      <c r="AE1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" customHeight="1" ht="17.25">
      <c r="A162" s="20">
        <v>8</v>
      </c>
      <c r="B162" s="34">
        <v>70</v>
      </c>
      <c r="C162" s="35">
        <f>Table753523[[#This Row], [Active Parameters (BN)]]/8</f>
      </c>
      <c r="D162" s="20">
        <v>4096</v>
      </c>
      <c r="E162" s="20">
        <v>1</v>
      </c>
      <c r="F162" s="23">
        <v>32</v>
      </c>
      <c r="G162" s="23">
        <v>31</v>
      </c>
      <c r="H162" s="23">
        <v>126976</v>
      </c>
      <c r="I162" s="36">
        <v>31</v>
      </c>
      <c r="J162" s="24">
        <v>4929.54145512927</v>
      </c>
      <c r="K162" s="24">
        <v>6.2260772579466</v>
      </c>
      <c r="L162" s="24">
        <v>4.97905803536784</v>
      </c>
      <c r="M162" s="24">
        <v>4.97905803536784</v>
      </c>
      <c r="N162" s="24">
        <v>20399.2007709021</v>
      </c>
      <c r="O162" s="23">
        <v>0</v>
      </c>
      <c r="P162" s="23">
        <v>0</v>
      </c>
      <c r="Q162" s="25">
        <f>Table753523[[#This Row], [Total Latency (sec)]]*1000</f>
      </c>
      <c r="R162" s="25">
        <f>Table753523[[#This Row], [Total Latency (ms)]]-Table753523[[#This Row], [Prefill Latency (ms)]]</f>
      </c>
      <c r="S162" s="27">
        <f>Table753523[[#This Row], [Output tokens generated]]*1000/Table753523[[#This Row], [Total Latency (ms)]]/Table753523[[#This Row], [No. H200 GPU on single server]]</f>
      </c>
      <c r="T162" s="27">
        <f>Table753523[[#This Row], [Input tokens]]*1000/(989.5*10^12)*(2*10^9*Table753523[[#This Row], [Active Parameters per GPU (BN)]])</f>
      </c>
      <c r="U162" s="27">
        <f>Table753523[[#This Row], [Active Parameters per GPU (BN)]]*10^9*2/4800/1024^3*1000</f>
      </c>
      <c r="V162" s="27">
        <f>1979/2*10^12*Table753523[[#This Row], [No. H200 GPU on single server]]/2/70/10^9</f>
      </c>
      <c r="W162" s="27">
        <f>(Table753523[[#This Row], [Input tokens]]+Table753523[[#This Row], [Output tokens generated]])/Table753523[[#This Row], [Total Latency (ms)]]*1000</f>
      </c>
      <c r="X162" s="42">
        <f>Table753523[[#This Row], [Total throughput]]/Table753523[[#This Row], [Estimated Max throughput tokens/s]]</f>
      </c>
      <c r="Y162" s="26">
        <f>2*Table753523[[#This Row], [Active Parameters per GPU (BN)]]*Table753523[[#This Row], [Input tokens]]*10^9/Table753523[[#This Row], [Prefill Latency (ms)]]/10^12*1000</f>
      </c>
      <c r="Z16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" s="32">
        <f>Table753523[[#This Row], [Expected Prefill latency (ms)]]/Table753523[[#This Row], [Prefill Latency (ms)]]</f>
      </c>
      <c r="AB162" s="30">
        <f>Table753523[[#This Row], [Expected TPOT (ms)]]/Table753523[[#This Row], [TPOT (ms)]]</f>
      </c>
      <c r="AC162" s="31">
        <f>Table753523[[#This Row], [Prefill TFLOPS]]/989.5</f>
      </c>
      <c r="AD162" s="32">
        <f>Table753523[[#This Row], [Decode TFLOPS]]/1979</f>
      </c>
      <c r="AE1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" customHeight="1" ht="17.25">
      <c r="A163" s="20">
        <v>8</v>
      </c>
      <c r="B163" s="34">
        <v>70</v>
      </c>
      <c r="C163" s="35">
        <f>Table753523[[#This Row], [Active Parameters (BN)]]/8</f>
      </c>
      <c r="D163" s="20">
        <v>4096</v>
      </c>
      <c r="E163" s="20">
        <v>1</v>
      </c>
      <c r="F163" s="23">
        <v>64</v>
      </c>
      <c r="G163" s="23">
        <v>62</v>
      </c>
      <c r="H163" s="23">
        <v>253952</v>
      </c>
      <c r="I163" s="43">
        <v>62</v>
      </c>
      <c r="J163" s="24">
        <v>8831.80855548539</v>
      </c>
      <c r="K163" s="24">
        <v>11.9735455010086</v>
      </c>
      <c r="L163" s="24">
        <v>5.17808196367377</v>
      </c>
      <c r="M163" s="24">
        <v>5.17808196367377</v>
      </c>
      <c r="N163" s="24">
        <v>21214.6018051714</v>
      </c>
      <c r="O163" s="23">
        <v>0</v>
      </c>
      <c r="P163" s="23">
        <v>0</v>
      </c>
      <c r="Q163" s="25">
        <f>Table753523[[#This Row], [Total Latency (sec)]]*1000</f>
      </c>
      <c r="R163" s="25">
        <f>Table753523[[#This Row], [Total Latency (ms)]]-Table753523[[#This Row], [Prefill Latency (ms)]]</f>
      </c>
      <c r="S163" s="27">
        <f>Table753523[[#This Row], [Output tokens generated]]*1000/Table753523[[#This Row], [Total Latency (ms)]]/Table753523[[#This Row], [No. H200 GPU on single server]]</f>
      </c>
      <c r="T163" s="27">
        <f>Table753523[[#This Row], [Input tokens]]*1000/(989.5*10^12)*(2*10^9*Table753523[[#This Row], [Active Parameters per GPU (BN)]])</f>
      </c>
      <c r="U163" s="27">
        <f>Table753523[[#This Row], [Active Parameters per GPU (BN)]]*10^9*2/4800/1024^3*1000</f>
      </c>
      <c r="V163" s="27">
        <f>1979/2*10^12*Table753523[[#This Row], [No. H200 GPU on single server]]/2/70/10^9</f>
      </c>
      <c r="W163" s="27">
        <f>(Table753523[[#This Row], [Input tokens]]+Table753523[[#This Row], [Output tokens generated]])/Table753523[[#This Row], [Total Latency (ms)]]*1000</f>
      </c>
      <c r="X163" s="42">
        <f>Table753523[[#This Row], [Total throughput]]/Table753523[[#This Row], [Estimated Max throughput tokens/s]]</f>
      </c>
      <c r="Y163" s="26">
        <f>2*Table753523[[#This Row], [Active Parameters per GPU (BN)]]*Table753523[[#This Row], [Input tokens]]*10^9/Table753523[[#This Row], [Prefill Latency (ms)]]/10^12*1000</f>
      </c>
      <c r="Z16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" s="32">
        <f>Table753523[[#This Row], [Expected Prefill latency (ms)]]/Table753523[[#This Row], [Prefill Latency (ms)]]</f>
      </c>
      <c r="AB163" s="30">
        <f>Table753523[[#This Row], [Expected TPOT (ms)]]/Table753523[[#This Row], [TPOT (ms)]]</f>
      </c>
      <c r="AC163" s="31">
        <f>Table753523[[#This Row], [Prefill TFLOPS]]/989.5</f>
      </c>
      <c r="AD163" s="32">
        <f>Table753523[[#This Row], [Decode TFLOPS]]/1979</f>
      </c>
      <c r="AE1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" customHeight="1" ht="17.25">
      <c r="A164" s="20">
        <v>8</v>
      </c>
      <c r="B164" s="34">
        <v>70</v>
      </c>
      <c r="C164" s="35">
        <f>Table753523[[#This Row], [Active Parameters (BN)]]/8</f>
      </c>
      <c r="D164" s="20">
        <v>4096</v>
      </c>
      <c r="E164" s="20">
        <v>1</v>
      </c>
      <c r="F164" s="23">
        <v>128</v>
      </c>
      <c r="G164" s="23">
        <v>123</v>
      </c>
      <c r="H164" s="23">
        <v>503808</v>
      </c>
      <c r="I164" s="43">
        <v>123</v>
      </c>
      <c r="J164" s="24">
        <v>15250.8750753667</v>
      </c>
      <c r="K164" s="24">
        <v>23.6271675989847</v>
      </c>
      <c r="L164" s="24">
        <v>5.2058715664795</v>
      </c>
      <c r="M164" s="24">
        <v>5.2058715664795</v>
      </c>
      <c r="N164" s="24">
        <v>21328.4558078665</v>
      </c>
      <c r="O164" s="23">
        <v>0</v>
      </c>
      <c r="P164" s="23">
        <v>0</v>
      </c>
      <c r="Q164" s="25">
        <f>Table753523[[#This Row], [Total Latency (sec)]]*1000</f>
      </c>
      <c r="R164" s="25">
        <f>Table753523[[#This Row], [Total Latency (ms)]]-Table753523[[#This Row], [Prefill Latency (ms)]]</f>
      </c>
      <c r="S164" s="27">
        <f>Table753523[[#This Row], [Output tokens generated]]*1000/Table753523[[#This Row], [Total Latency (ms)]]/Table753523[[#This Row], [No. H200 GPU on single server]]</f>
      </c>
      <c r="T164" s="27">
        <f>Table753523[[#This Row], [Input tokens]]*1000/(989.5*10^12)*(2*10^9*Table753523[[#This Row], [Active Parameters per GPU (BN)]])</f>
      </c>
      <c r="U164" s="27">
        <f>Table753523[[#This Row], [Active Parameters per GPU (BN)]]*10^9*2/4800/1024^3*1000</f>
      </c>
      <c r="V164" s="27">
        <f>1979/2*10^12*Table753523[[#This Row], [No. H200 GPU on single server]]/2/70/10^9</f>
      </c>
      <c r="W164" s="27">
        <f>(Table753523[[#This Row], [Input tokens]]+Table753523[[#This Row], [Output tokens generated]])/Table753523[[#This Row], [Total Latency (ms)]]*1000</f>
      </c>
      <c r="X164" s="42">
        <f>Table753523[[#This Row], [Total throughput]]/Table753523[[#This Row], [Estimated Max throughput tokens/s]]</f>
      </c>
      <c r="Y164" s="26">
        <f>2*Table753523[[#This Row], [Active Parameters per GPU (BN)]]*Table753523[[#This Row], [Input tokens]]*10^9/Table753523[[#This Row], [Prefill Latency (ms)]]/10^12*1000</f>
      </c>
      <c r="Z16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" s="32">
        <f>Table753523[[#This Row], [Expected Prefill latency (ms)]]/Table753523[[#This Row], [Prefill Latency (ms)]]</f>
      </c>
      <c r="AB164" s="30">
        <f>Table753523[[#This Row], [Expected TPOT (ms)]]/Table753523[[#This Row], [TPOT (ms)]]</f>
      </c>
      <c r="AC164" s="31">
        <f>Table753523[[#This Row], [Prefill TFLOPS]]/989.5</f>
      </c>
      <c r="AD164" s="32">
        <f>Table753523[[#This Row], [Decode TFLOPS]]/1979</f>
      </c>
      <c r="AE1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" customHeight="1" ht="17.25">
      <c r="A165" s="20">
        <v>8</v>
      </c>
      <c r="B165" s="34">
        <v>70</v>
      </c>
      <c r="C165" s="35">
        <f>Table753523[[#This Row], [Active Parameters (BN)]]/8</f>
      </c>
      <c r="D165" s="20">
        <v>4096</v>
      </c>
      <c r="E165" s="20">
        <v>1</v>
      </c>
      <c r="F165" s="23">
        <v>256</v>
      </c>
      <c r="G165" s="23">
        <v>246</v>
      </c>
      <c r="H165" s="23">
        <v>1007616</v>
      </c>
      <c r="I165" s="36">
        <v>246</v>
      </c>
      <c r="J165" s="24">
        <v>27704.4262887138</v>
      </c>
      <c r="K165" s="24">
        <v>47.4519077300211</v>
      </c>
      <c r="L165" s="24">
        <v>5.18419620554823</v>
      </c>
      <c r="M165" s="24">
        <v>5.18419620554823</v>
      </c>
      <c r="N165" s="24">
        <v>21239.6518541311</v>
      </c>
      <c r="O165" s="23">
        <v>0</v>
      </c>
      <c r="P165" s="23">
        <v>0</v>
      </c>
      <c r="Q165" s="25">
        <f>Table753523[[#This Row], [Total Latency (sec)]]*1000</f>
      </c>
      <c r="R165" s="25">
        <f>Table753523[[#This Row], [Total Latency (ms)]]-Table753523[[#This Row], [Prefill Latency (ms)]]</f>
      </c>
      <c r="S165" s="27">
        <f>Table753523[[#This Row], [Output tokens generated]]*1000/Table753523[[#This Row], [Total Latency (ms)]]/Table753523[[#This Row], [No. H200 GPU on single server]]</f>
      </c>
      <c r="T165" s="27">
        <f>Table753523[[#This Row], [Input tokens]]*1000/(989.5*10^12)*(2*10^9*Table753523[[#This Row], [Active Parameters per GPU (BN)]])</f>
      </c>
      <c r="U165" s="27">
        <f>Table753523[[#This Row], [Active Parameters per GPU (BN)]]*10^9*2/4800/1024^3*1000</f>
      </c>
      <c r="V165" s="27">
        <f>1979/2*10^12*Table753523[[#This Row], [No. H200 GPU on single server]]/2/70/10^9</f>
      </c>
      <c r="W165" s="27">
        <f>(Table753523[[#This Row], [Input tokens]]+Table753523[[#This Row], [Output tokens generated]])/Table753523[[#This Row], [Total Latency (ms)]]*1000</f>
      </c>
      <c r="X165" s="42">
        <f>Table753523[[#This Row], [Total throughput]]/Table753523[[#This Row], [Estimated Max throughput tokens/s]]</f>
      </c>
      <c r="Y165" s="26">
        <f>2*Table753523[[#This Row], [Active Parameters per GPU (BN)]]*Table753523[[#This Row], [Input tokens]]*10^9/Table753523[[#This Row], [Prefill Latency (ms)]]/10^12*1000</f>
      </c>
      <c r="Z16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" s="32">
        <f>Table753523[[#This Row], [Expected Prefill latency (ms)]]/Table753523[[#This Row], [Prefill Latency (ms)]]</f>
      </c>
      <c r="AB165" s="30">
        <f>Table753523[[#This Row], [Expected TPOT (ms)]]/Table753523[[#This Row], [TPOT (ms)]]</f>
      </c>
      <c r="AC165" s="31">
        <f>Table753523[[#This Row], [Prefill TFLOPS]]/989.5</f>
      </c>
      <c r="AD165" s="32">
        <f>Table753523[[#This Row], [Decode TFLOPS]]/1979</f>
      </c>
      <c r="AE1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" customHeight="1" ht="17.25">
      <c r="A166" s="20">
        <v>8</v>
      </c>
      <c r="B166" s="34">
        <v>70</v>
      </c>
      <c r="C166" s="35">
        <f>Table753523[[#This Row], [Active Parameters (BN)]]/8</f>
      </c>
      <c r="D166" s="20">
        <v>4096</v>
      </c>
      <c r="E166" s="20">
        <v>1</v>
      </c>
      <c r="F166" s="23">
        <v>512</v>
      </c>
      <c r="G166" s="23">
        <v>491</v>
      </c>
      <c r="H166" s="23">
        <v>2011136</v>
      </c>
      <c r="I166" s="36">
        <v>491</v>
      </c>
      <c r="J166" s="24">
        <v>51601.8097596971</v>
      </c>
      <c r="K166" s="24">
        <v>94.7625827079755</v>
      </c>
      <c r="L166" s="24">
        <v>5.18136996659417</v>
      </c>
      <c r="M166" s="24">
        <v>5.18136996659417</v>
      </c>
      <c r="N166" s="24">
        <v>21228.0727531363</v>
      </c>
      <c r="O166" s="23">
        <v>0</v>
      </c>
      <c r="P166" s="23">
        <v>0</v>
      </c>
      <c r="Q166" s="25">
        <f>Table753523[[#This Row], [Total Latency (sec)]]*1000</f>
      </c>
      <c r="R166" s="25">
        <f>Table753523[[#This Row], [Total Latency (ms)]]-Table753523[[#This Row], [Prefill Latency (ms)]]</f>
      </c>
      <c r="S166" s="27">
        <f>Table753523[[#This Row], [Output tokens generated]]*1000/Table753523[[#This Row], [Total Latency (ms)]]/Table753523[[#This Row], [No. H200 GPU on single server]]</f>
      </c>
      <c r="T166" s="27">
        <f>Table753523[[#This Row], [Input tokens]]*1000/(989.5*10^12)*(2*10^9*Table753523[[#This Row], [Active Parameters per GPU (BN)]])</f>
      </c>
      <c r="U166" s="27">
        <f>Table753523[[#This Row], [Active Parameters per GPU (BN)]]*10^9*2/4800/1024^3*1000</f>
      </c>
      <c r="V166" s="27">
        <f>1979/2*10^12*Table753523[[#This Row], [No. H200 GPU on single server]]/2/70/10^9</f>
      </c>
      <c r="W166" s="27">
        <f>(Table753523[[#This Row], [Input tokens]]+Table753523[[#This Row], [Output tokens generated]])/Table753523[[#This Row], [Total Latency (ms)]]*1000</f>
      </c>
      <c r="X166" s="42">
        <f>Table753523[[#This Row], [Total throughput]]/Table753523[[#This Row], [Estimated Max throughput tokens/s]]</f>
      </c>
      <c r="Y166" s="26">
        <f>2*Table753523[[#This Row], [Active Parameters per GPU (BN)]]*Table753523[[#This Row], [Input tokens]]*10^9/Table753523[[#This Row], [Prefill Latency (ms)]]/10^12*1000</f>
      </c>
      <c r="Z16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" s="32">
        <f>Table753523[[#This Row], [Expected Prefill latency (ms)]]/Table753523[[#This Row], [Prefill Latency (ms)]]</f>
      </c>
      <c r="AB166" s="30">
        <f>Table753523[[#This Row], [Expected TPOT (ms)]]/Table753523[[#This Row], [TPOT (ms)]]</f>
      </c>
      <c r="AC166" s="31">
        <f>Table753523[[#This Row], [Prefill TFLOPS]]/989.5</f>
      </c>
      <c r="AD166" s="32">
        <f>Table753523[[#This Row], [Decode TFLOPS]]/1979</f>
      </c>
      <c r="AE1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" customHeight="1" ht="17.25">
      <c r="A167" s="20">
        <v>8</v>
      </c>
      <c r="B167" s="34">
        <v>70</v>
      </c>
      <c r="C167" s="35">
        <f>Table753523[[#This Row], [Active Parameters (BN)]]/8</f>
      </c>
      <c r="D167" s="20">
        <v>4096</v>
      </c>
      <c r="E167" s="20">
        <v>1</v>
      </c>
      <c r="F167" s="23">
        <v>1024</v>
      </c>
      <c r="G167" s="23">
        <v>993</v>
      </c>
      <c r="H167" s="23">
        <v>4067328</v>
      </c>
      <c r="I167" s="36">
        <v>993</v>
      </c>
      <c r="J167" s="24">
        <v>99804.79833</v>
      </c>
      <c r="K167" s="24">
        <v>188.8959451</v>
      </c>
      <c r="L167" s="24">
        <v>5.256862446</v>
      </c>
      <c r="M167" s="24">
        <v>5.256862446</v>
      </c>
      <c r="N167" s="24">
        <v>21537.36544</v>
      </c>
      <c r="O167" s="23">
        <v>0</v>
      </c>
      <c r="P167" s="23">
        <v>0</v>
      </c>
      <c r="Q167" s="25">
        <f>Table753523[[#This Row], [Total Latency (sec)]]*1000</f>
      </c>
      <c r="R167" s="25">
        <f>Table753523[[#This Row], [Total Latency (ms)]]-Table753523[[#This Row], [Prefill Latency (ms)]]</f>
      </c>
      <c r="S167" s="27">
        <f>Table753523[[#This Row], [Output tokens generated]]*1000/Table753523[[#This Row], [Total Latency (ms)]]/Table753523[[#This Row], [No. H200 GPU on single server]]</f>
      </c>
      <c r="T167" s="27">
        <f>Table753523[[#This Row], [Input tokens]]*1000/(989.5*10^12)*(2*10^9*Table753523[[#This Row], [Active Parameters per GPU (BN)]])</f>
      </c>
      <c r="U167" s="27">
        <f>Table753523[[#This Row], [Active Parameters per GPU (BN)]]*10^9*2/4800/1024^3*1000</f>
      </c>
      <c r="V167" s="27">
        <f>1979/2*10^12*Table753523[[#This Row], [No. H200 GPU on single server]]/2/70/10^9</f>
      </c>
      <c r="W167" s="27">
        <f>(Table753523[[#This Row], [Input tokens]]+Table753523[[#This Row], [Output tokens generated]])/Table753523[[#This Row], [Total Latency (ms)]]*1000</f>
      </c>
      <c r="X167" s="42">
        <f>Table753523[[#This Row], [Total throughput]]/Table753523[[#This Row], [Estimated Max throughput tokens/s]]</f>
      </c>
      <c r="Y167" s="26">
        <f>2*Table753523[[#This Row], [Active Parameters per GPU (BN)]]*Table753523[[#This Row], [Input tokens]]*10^9/Table753523[[#This Row], [Prefill Latency (ms)]]/10^12*1000</f>
      </c>
      <c r="Z16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" s="32">
        <f>Table753523[[#This Row], [Expected Prefill latency (ms)]]/Table753523[[#This Row], [Prefill Latency (ms)]]</f>
      </c>
      <c r="AB167" s="30">
        <f>Table753523[[#This Row], [Expected TPOT (ms)]]/Table753523[[#This Row], [TPOT (ms)]]</f>
      </c>
      <c r="AC167" s="31">
        <f>Table753523[[#This Row], [Prefill TFLOPS]]/989.5</f>
      </c>
      <c r="AD167" s="32">
        <f>Table753523[[#This Row], [Decode TFLOPS]]/1979</f>
      </c>
      <c r="AE1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" customHeight="1" ht="17.25">
      <c r="A168" s="20">
        <v>8</v>
      </c>
      <c r="B168" s="34">
        <v>70</v>
      </c>
      <c r="C168" s="35">
        <f>Table753523[[#This Row], [Active Parameters (BN)]]/8</f>
      </c>
      <c r="D168" s="20">
        <v>4096</v>
      </c>
      <c r="E168" s="20">
        <v>1</v>
      </c>
      <c r="F168" s="23">
        <v>2048</v>
      </c>
      <c r="G168" s="23">
        <v>1971</v>
      </c>
      <c r="H168" s="23">
        <v>8073216</v>
      </c>
      <c r="I168" s="36">
        <v>1971</v>
      </c>
      <c r="J168" s="24">
        <v>193225.3674</v>
      </c>
      <c r="K168" s="24">
        <v>376.915355</v>
      </c>
      <c r="L168" s="24">
        <v>5.229290805</v>
      </c>
      <c r="M168" s="24">
        <v>5.229290805</v>
      </c>
      <c r="N168" s="24">
        <v>21424.40443</v>
      </c>
      <c r="O168" s="23">
        <v>0</v>
      </c>
      <c r="P168" s="23">
        <v>0</v>
      </c>
      <c r="Q168" s="25">
        <f>Table753523[[#This Row], [Total Latency (sec)]]*1000</f>
      </c>
      <c r="R168" s="25">
        <f>Table753523[[#This Row], [Total Latency (ms)]]-Table753523[[#This Row], [Prefill Latency (ms)]]</f>
      </c>
      <c r="S168" s="27">
        <f>Table753523[[#This Row], [Output tokens generated]]*1000/Table753523[[#This Row], [Total Latency (ms)]]/Table753523[[#This Row], [No. H200 GPU on single server]]</f>
      </c>
      <c r="T168" s="27">
        <f>Table753523[[#This Row], [Input tokens]]*1000/(989.5*10^12)*(2*10^9*Table753523[[#This Row], [Active Parameters per GPU (BN)]])</f>
      </c>
      <c r="U168" s="27">
        <f>Table753523[[#This Row], [Active Parameters per GPU (BN)]]*10^9*2/4800/1024^3*1000</f>
      </c>
      <c r="V168" s="27">
        <f>1979/2*10^12*Table753523[[#This Row], [No. H200 GPU on single server]]/2/70/10^9</f>
      </c>
      <c r="W168" s="27">
        <f>(Table753523[[#This Row], [Input tokens]]+Table753523[[#This Row], [Output tokens generated]])/Table753523[[#This Row], [Total Latency (ms)]]*1000</f>
      </c>
      <c r="X168" s="42">
        <f>Table753523[[#This Row], [Total throughput]]/Table753523[[#This Row], [Estimated Max throughput tokens/s]]</f>
      </c>
      <c r="Y168" s="26">
        <f>2*Table753523[[#This Row], [Active Parameters per GPU (BN)]]*Table753523[[#This Row], [Input tokens]]*10^9/Table753523[[#This Row], [Prefill Latency (ms)]]/10^12*1000</f>
      </c>
      <c r="Z16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" s="32">
        <f>Table753523[[#This Row], [Expected Prefill latency (ms)]]/Table753523[[#This Row], [Prefill Latency (ms)]]</f>
      </c>
      <c r="AB168" s="30">
        <f>Table753523[[#This Row], [Expected TPOT (ms)]]/Table753523[[#This Row], [TPOT (ms)]]</f>
      </c>
      <c r="AC168" s="31">
        <f>Table753523[[#This Row], [Prefill TFLOPS]]/989.5</f>
      </c>
      <c r="AD168" s="32">
        <f>Table753523[[#This Row], [Decode TFLOPS]]/1979</f>
      </c>
      <c r="AE1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" customHeight="1" ht="17.25">
      <c r="A169" s="20">
        <v>8</v>
      </c>
      <c r="B169" s="34">
        <v>70</v>
      </c>
      <c r="C169" s="35">
        <f>Table753523[[#This Row], [Active Parameters (BN)]]/8</f>
      </c>
      <c r="D169" s="20">
        <v>4096</v>
      </c>
      <c r="E169" s="20">
        <v>1</v>
      </c>
      <c r="F169" s="23">
        <v>4096</v>
      </c>
      <c r="G169" s="23">
        <v>3934</v>
      </c>
      <c r="H169" s="23">
        <v>16113664</v>
      </c>
      <c r="I169" s="36">
        <v>3934</v>
      </c>
      <c r="J169" s="24">
        <v>382440.4045</v>
      </c>
      <c r="K169" s="24">
        <v>752.6750033</v>
      </c>
      <c r="L169" s="24">
        <v>5.226691444</v>
      </c>
      <c r="M169" s="24">
        <v>5.226691444</v>
      </c>
      <c r="N169" s="24">
        <v>21413.75485</v>
      </c>
      <c r="O169" s="23">
        <v>0</v>
      </c>
      <c r="P169" s="23">
        <v>0</v>
      </c>
      <c r="Q169" s="25">
        <f>Table753523[[#This Row], [Total Latency (sec)]]*1000</f>
      </c>
      <c r="R169" s="25">
        <f>Table753523[[#This Row], [Total Latency (ms)]]-Table753523[[#This Row], [Prefill Latency (ms)]]</f>
      </c>
      <c r="S169" s="27">
        <f>Table753523[[#This Row], [Output tokens generated]]*1000/Table753523[[#This Row], [Total Latency (ms)]]/Table753523[[#This Row], [No. H200 GPU on single server]]</f>
      </c>
      <c r="T169" s="27">
        <f>Table753523[[#This Row], [Input tokens]]*1000/(989.5*10^12)*(2*10^9*Table753523[[#This Row], [Active Parameters per GPU (BN)]])</f>
      </c>
      <c r="U169" s="27">
        <f>Table753523[[#This Row], [Active Parameters per GPU (BN)]]*10^9*2/4800/1024^3*1000</f>
      </c>
      <c r="V169" s="27">
        <f>1979/2*10^12*Table753523[[#This Row], [No. H200 GPU on single server]]/2/70/10^9</f>
      </c>
      <c r="W169" s="27">
        <f>(Table753523[[#This Row], [Input tokens]]+Table753523[[#This Row], [Output tokens generated]])/Table753523[[#This Row], [Total Latency (ms)]]*1000</f>
      </c>
      <c r="X169" s="42">
        <f>Table753523[[#This Row], [Total throughput]]/Table753523[[#This Row], [Estimated Max throughput tokens/s]]</f>
      </c>
      <c r="Y169" s="26">
        <f>2*Table753523[[#This Row], [Active Parameters per GPU (BN)]]*Table753523[[#This Row], [Input tokens]]*10^9/Table753523[[#This Row], [Prefill Latency (ms)]]/10^12*1000</f>
      </c>
      <c r="Z16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" s="32">
        <f>Table753523[[#This Row], [Expected Prefill latency (ms)]]/Table753523[[#This Row], [Prefill Latency (ms)]]</f>
      </c>
      <c r="AB169" s="30">
        <f>Table753523[[#This Row], [Expected TPOT (ms)]]/Table753523[[#This Row], [TPOT (ms)]]</f>
      </c>
      <c r="AC169" s="31">
        <f>Table753523[[#This Row], [Prefill TFLOPS]]/989.5</f>
      </c>
      <c r="AD169" s="32">
        <f>Table753523[[#This Row], [Decode TFLOPS]]/1979</f>
      </c>
      <c r="AE1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" customHeight="1" ht="17.25">
      <c r="A170" s="20">
        <v>8</v>
      </c>
      <c r="B170" s="34">
        <v>70</v>
      </c>
      <c r="C170" s="35">
        <f>Table753523[[#This Row], [Active Parameters (BN)]]/8</f>
      </c>
      <c r="D170" s="20">
        <v>1</v>
      </c>
      <c r="E170" s="20">
        <v>2</v>
      </c>
      <c r="F170" s="23">
        <v>1</v>
      </c>
      <c r="G170" s="23">
        <v>1</v>
      </c>
      <c r="H170" s="23">
        <v>1</v>
      </c>
      <c r="I170" s="36">
        <v>2</v>
      </c>
      <c r="J170" s="24">
        <v>181.642604002263</v>
      </c>
      <c r="K170" s="24">
        <v>0.193849992996547</v>
      </c>
      <c r="L170" s="24">
        <v>5.15862799137584</v>
      </c>
      <c r="M170" s="24">
        <v>10.3172559827517</v>
      </c>
      <c r="N170" s="24">
        <v>15.4758839741275</v>
      </c>
      <c r="O170" s="44">
        <v>11.7417040164582</v>
      </c>
      <c r="P170" s="44">
        <v>11.6676419856958</v>
      </c>
      <c r="Q170" s="25">
        <f>Table753523[[#This Row], [Total Latency (sec)]]*1000</f>
      </c>
      <c r="R170" s="25">
        <f>Table753523[[#This Row], [Total Latency (ms)]]-Table753523[[#This Row], [Prefill Latency (ms)]]</f>
      </c>
      <c r="S170" s="39">
        <f>Table753523[[#This Row], [Output tokens generated]]*1000/Table753523[[#This Row], [Total Latency (ms)]]/Table753523[[#This Row], [No. H200 GPU on single server]]</f>
      </c>
      <c r="T170" s="39">
        <f>Table753523[[#This Row], [Input tokens]]*1000/(989.5*10^12)*(2*10^9*Table753523[[#This Row], [Active Parameters per GPU (BN)]])</f>
      </c>
      <c r="U170" s="27">
        <f>Table753523[[#This Row], [Active Parameters per GPU (BN)]]*10^9*2/4800/1024^3*1000</f>
      </c>
      <c r="V170" s="27">
        <f>1979/2*10^12*Table753523[[#This Row], [No. H200 GPU on single server]]/2/70/10^9</f>
      </c>
      <c r="W170" s="27">
        <f>(Table753523[[#This Row], [Input tokens]]+Table753523[[#This Row], [Output tokens generated]])/Table753523[[#This Row], [Total Latency (ms)]]*1000</f>
      </c>
      <c r="X170" s="28">
        <f>Table753523[[#This Row], [Total throughput]]/Table753523[[#This Row], [Estimated Max throughput tokens/s]]</f>
      </c>
      <c r="Y170" s="26">
        <f>2*Table753523[[#This Row], [Active Parameters per GPU (BN)]]*Table753523[[#This Row], [Input tokens]]*10^9/Table753523[[#This Row], [Prefill Latency (ms)]]/10^12*1000</f>
      </c>
      <c r="Z170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" s="29">
        <f>Table753523[[#This Row], [Expected Prefill latency (ms)]]/Table753523[[#This Row], [Prefill Latency (ms)]]</f>
      </c>
      <c r="AB170" s="30">
        <f>Table753523[[#This Row], [Expected TPOT (ms)]]/Table753523[[#This Row], [TPOT (ms)]]</f>
      </c>
      <c r="AC170" s="31">
        <f>Table753523[[#This Row], [Prefill TFLOPS]]/989.5</f>
      </c>
      <c r="AD170" s="32">
        <f>Table753523[[#This Row], [Decode TFLOPS]]/1979</f>
      </c>
      <c r="AE1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" customHeight="1" ht="17.25">
      <c r="A171" s="20">
        <v>8</v>
      </c>
      <c r="B171" s="34">
        <v>70</v>
      </c>
      <c r="C171" s="35">
        <f>Table753523[[#This Row], [Active Parameters (BN)]]/8</f>
      </c>
      <c r="D171" s="20">
        <v>1</v>
      </c>
      <c r="E171" s="20">
        <v>2</v>
      </c>
      <c r="F171" s="23">
        <v>2</v>
      </c>
      <c r="G171" s="23">
        <v>2</v>
      </c>
      <c r="H171" s="23">
        <v>2</v>
      </c>
      <c r="I171" s="43">
        <v>4</v>
      </c>
      <c r="J171" s="24">
        <v>136.950232001254</v>
      </c>
      <c r="K171" s="24">
        <v>0.193045646999963</v>
      </c>
      <c r="L171" s="24">
        <v>10.3602439686215</v>
      </c>
      <c r="M171" s="24">
        <v>20.720487937243</v>
      </c>
      <c r="N171" s="24">
        <v>31.0807319058645</v>
      </c>
      <c r="O171" s="44">
        <v>11.8390260031447</v>
      </c>
      <c r="P171" s="44">
        <v>11.7053489666432</v>
      </c>
      <c r="Q171" s="25">
        <f>Table753523[[#This Row], [Total Latency (sec)]]*1000</f>
      </c>
      <c r="R171" s="25">
        <f>Table753523[[#This Row], [Total Latency (ms)]]-Table753523[[#This Row], [Prefill Latency (ms)]]</f>
      </c>
      <c r="S171" s="39">
        <f>Table753523[[#This Row], [Output tokens generated]]*1000/Table753523[[#This Row], [Total Latency (ms)]]/Table753523[[#This Row], [No. H200 GPU on single server]]</f>
      </c>
      <c r="T171" s="39">
        <f>Table753523[[#This Row], [Input tokens]]*1000/(989.5*10^12)*(2*10^9*Table753523[[#This Row], [Active Parameters per GPU (BN)]])</f>
      </c>
      <c r="U171" s="27">
        <f>Table753523[[#This Row], [Active Parameters per GPU (BN)]]*10^9*2/4800/1024^3*1000</f>
      </c>
      <c r="V171" s="27">
        <f>1979/2*10^12*Table753523[[#This Row], [No. H200 GPU on single server]]/2/70/10^9</f>
      </c>
      <c r="W171" s="27">
        <f>(Table753523[[#This Row], [Input tokens]]+Table753523[[#This Row], [Output tokens generated]])/Table753523[[#This Row], [Total Latency (ms)]]*1000</f>
      </c>
      <c r="X171" s="28">
        <f>Table753523[[#This Row], [Total throughput]]/Table753523[[#This Row], [Estimated Max throughput tokens/s]]</f>
      </c>
      <c r="Y171" s="26">
        <f>2*Table753523[[#This Row], [Active Parameters per GPU (BN)]]*Table753523[[#This Row], [Input tokens]]*10^9/Table753523[[#This Row], [Prefill Latency (ms)]]/10^12*1000</f>
      </c>
      <c r="Z171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" s="29">
        <f>Table753523[[#This Row], [Expected Prefill latency (ms)]]/Table753523[[#This Row], [Prefill Latency (ms)]]</f>
      </c>
      <c r="AB171" s="30">
        <f>Table753523[[#This Row], [Expected TPOT (ms)]]/Table753523[[#This Row], [TPOT (ms)]]</f>
      </c>
      <c r="AC171" s="31">
        <f>Table753523[[#This Row], [Prefill TFLOPS]]/989.5</f>
      </c>
      <c r="AD171" s="32">
        <f>Table753523[[#This Row], [Decode TFLOPS]]/1979</f>
      </c>
      <c r="AE1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" customHeight="1" ht="17.25">
      <c r="A172" s="20">
        <v>8</v>
      </c>
      <c r="B172" s="34">
        <v>70</v>
      </c>
      <c r="C172" s="35">
        <f>Table753523[[#This Row], [Active Parameters (BN)]]/8</f>
      </c>
      <c r="D172" s="20">
        <v>1</v>
      </c>
      <c r="E172" s="20">
        <v>2</v>
      </c>
      <c r="F172" s="23">
        <v>4</v>
      </c>
      <c r="G172" s="23">
        <v>4</v>
      </c>
      <c r="H172" s="23">
        <v>4</v>
      </c>
      <c r="I172" s="43">
        <v>8</v>
      </c>
      <c r="J172" s="24">
        <v>90.1636907510692</v>
      </c>
      <c r="K172" s="24">
        <v>0.242522011045367</v>
      </c>
      <c r="L172" s="24">
        <v>16.4933483058235</v>
      </c>
      <c r="M172" s="24">
        <v>32.986696611647</v>
      </c>
      <c r="N172" s="24">
        <v>49.4800449174705</v>
      </c>
      <c r="O172" s="44">
        <v>10.9561347344425</v>
      </c>
      <c r="P172" s="44">
        <v>10.7301044918131</v>
      </c>
      <c r="Q172" s="25">
        <f>Table753523[[#This Row], [Total Latency (sec)]]*1000</f>
      </c>
      <c r="R172" s="25">
        <f>Table753523[[#This Row], [Total Latency (ms)]]-Table753523[[#This Row], [Prefill Latency (ms)]]</f>
      </c>
      <c r="S172" s="39">
        <f>Table753523[[#This Row], [Output tokens generated]]*1000/Table753523[[#This Row], [Total Latency (ms)]]/Table753523[[#This Row], [No. H200 GPU on single server]]</f>
      </c>
      <c r="T172" s="39">
        <f>Table753523[[#This Row], [Input tokens]]*1000/(989.5*10^12)*(2*10^9*Table753523[[#This Row], [Active Parameters per GPU (BN)]])</f>
      </c>
      <c r="U172" s="27">
        <f>Table753523[[#This Row], [Active Parameters per GPU (BN)]]*10^9*2/4800/1024^3*1000</f>
      </c>
      <c r="V172" s="27">
        <f>1979/2*10^12*Table753523[[#This Row], [No. H200 GPU on single server]]/2/70/10^9</f>
      </c>
      <c r="W172" s="27">
        <f>(Table753523[[#This Row], [Input tokens]]+Table753523[[#This Row], [Output tokens generated]])/Table753523[[#This Row], [Total Latency (ms)]]*1000</f>
      </c>
      <c r="X172" s="28">
        <f>Table753523[[#This Row], [Total throughput]]/Table753523[[#This Row], [Estimated Max throughput tokens/s]]</f>
      </c>
      <c r="Y172" s="26">
        <f>2*Table753523[[#This Row], [Active Parameters per GPU (BN)]]*Table753523[[#This Row], [Input tokens]]*10^9/Table753523[[#This Row], [Prefill Latency (ms)]]/10^12*1000</f>
      </c>
      <c r="Z172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" s="29">
        <f>Table753523[[#This Row], [Expected Prefill latency (ms)]]/Table753523[[#This Row], [Prefill Latency (ms)]]</f>
      </c>
      <c r="AB172" s="30">
        <f>Table753523[[#This Row], [Expected TPOT (ms)]]/Table753523[[#This Row], [TPOT (ms)]]</f>
      </c>
      <c r="AC172" s="31">
        <f>Table753523[[#This Row], [Prefill TFLOPS]]/989.5</f>
      </c>
      <c r="AD172" s="32">
        <f>Table753523[[#This Row], [Decode TFLOPS]]/1979</f>
      </c>
      <c r="AE1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" customHeight="1" ht="17.25">
      <c r="A173" s="20">
        <v>8</v>
      </c>
      <c r="B173" s="34">
        <v>70</v>
      </c>
      <c r="C173" s="35">
        <f>Table753523[[#This Row], [Active Parameters (BN)]]/8</f>
      </c>
      <c r="D173" s="20">
        <v>1</v>
      </c>
      <c r="E173" s="20">
        <v>2</v>
      </c>
      <c r="F173" s="23">
        <v>8</v>
      </c>
      <c r="G173" s="23">
        <v>8</v>
      </c>
      <c r="H173" s="23">
        <v>8</v>
      </c>
      <c r="I173" s="43">
        <v>16</v>
      </c>
      <c r="J173" s="24">
        <v>95.4081755116931</v>
      </c>
      <c r="K173" s="24">
        <v>0.195015400997363</v>
      </c>
      <c r="L173" s="24">
        <v>41.0224010979942</v>
      </c>
      <c r="M173" s="24">
        <v>82.0448021959884</v>
      </c>
      <c r="N173" s="24">
        <v>123.067203293983</v>
      </c>
      <c r="O173" s="44">
        <v>11.1601416065241</v>
      </c>
      <c r="P173" s="44">
        <v>10.7581131305778</v>
      </c>
      <c r="Q173" s="25">
        <f>Table753523[[#This Row], [Total Latency (sec)]]*1000</f>
      </c>
      <c r="R173" s="25">
        <f>Table753523[[#This Row], [Total Latency (ms)]]-Table753523[[#This Row], [Prefill Latency (ms)]]</f>
      </c>
      <c r="S173" s="39">
        <f>Table753523[[#This Row], [Output tokens generated]]*1000/Table753523[[#This Row], [Total Latency (ms)]]/Table753523[[#This Row], [No. H200 GPU on single server]]</f>
      </c>
      <c r="T173" s="39">
        <f>Table753523[[#This Row], [Input tokens]]*1000/(989.5*10^12)*(2*10^9*Table753523[[#This Row], [Active Parameters per GPU (BN)]])</f>
      </c>
      <c r="U173" s="27">
        <f>Table753523[[#This Row], [Active Parameters per GPU (BN)]]*10^9*2/4800/1024^3*1000</f>
      </c>
      <c r="V173" s="27">
        <f>1979/2*10^12*Table753523[[#This Row], [No. H200 GPU on single server]]/2/70/10^9</f>
      </c>
      <c r="W173" s="27">
        <f>(Table753523[[#This Row], [Input tokens]]+Table753523[[#This Row], [Output tokens generated]])/Table753523[[#This Row], [Total Latency (ms)]]*1000</f>
      </c>
      <c r="X173" s="28">
        <f>Table753523[[#This Row], [Total throughput]]/Table753523[[#This Row], [Estimated Max throughput tokens/s]]</f>
      </c>
      <c r="Y173" s="26">
        <f>2*Table753523[[#This Row], [Active Parameters per GPU (BN)]]*Table753523[[#This Row], [Input tokens]]*10^9/Table753523[[#This Row], [Prefill Latency (ms)]]/10^12*1000</f>
      </c>
      <c r="Z173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" s="29">
        <f>Table753523[[#This Row], [Expected Prefill latency (ms)]]/Table753523[[#This Row], [Prefill Latency (ms)]]</f>
      </c>
      <c r="AB173" s="30">
        <f>Table753523[[#This Row], [Expected TPOT (ms)]]/Table753523[[#This Row], [TPOT (ms)]]</f>
      </c>
      <c r="AC173" s="31">
        <f>Table753523[[#This Row], [Prefill TFLOPS]]/989.5</f>
      </c>
      <c r="AD173" s="32">
        <f>Table753523[[#This Row], [Decode TFLOPS]]/1979</f>
      </c>
      <c r="AE1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" customHeight="1" ht="17.25">
      <c r="A174" s="20">
        <v>8</v>
      </c>
      <c r="B174" s="34">
        <v>70</v>
      </c>
      <c r="C174" s="35">
        <f>Table753523[[#This Row], [Active Parameters (BN)]]/8</f>
      </c>
      <c r="D174" s="20">
        <v>1</v>
      </c>
      <c r="E174" s="20">
        <v>2</v>
      </c>
      <c r="F174" s="23">
        <v>16</v>
      </c>
      <c r="G174" s="23">
        <v>16</v>
      </c>
      <c r="H174" s="23">
        <v>16</v>
      </c>
      <c r="I174" s="43">
        <v>31</v>
      </c>
      <c r="J174" s="24">
        <v>103.864387685462</v>
      </c>
      <c r="K174" s="24">
        <v>0.234802012040745</v>
      </c>
      <c r="L174" s="24">
        <v>68.1425165863719</v>
      </c>
      <c r="M174" s="24">
        <v>132.026125886096</v>
      </c>
      <c r="N174" s="24">
        <v>200.168642472468</v>
      </c>
      <c r="O174" s="44">
        <v>11.5794854743096</v>
      </c>
      <c r="P174" s="44">
        <v>10.795526066795</v>
      </c>
      <c r="Q174" s="25">
        <f>Table753523[[#This Row], [Total Latency (sec)]]*1000</f>
      </c>
      <c r="R174" s="25">
        <f>Table753523[[#This Row], [Total Latency (ms)]]-Table753523[[#This Row], [Prefill Latency (ms)]]</f>
      </c>
      <c r="S174" s="39">
        <f>Table753523[[#This Row], [Output tokens generated]]*1000/Table753523[[#This Row], [Total Latency (ms)]]/Table753523[[#This Row], [No. H200 GPU on single server]]</f>
      </c>
      <c r="T174" s="39">
        <f>Table753523[[#This Row], [Input tokens]]*1000/(989.5*10^12)*(2*10^9*Table753523[[#This Row], [Active Parameters per GPU (BN)]])</f>
      </c>
      <c r="U174" s="27">
        <f>Table753523[[#This Row], [Active Parameters per GPU (BN)]]*10^9*2/4800/1024^3*1000</f>
      </c>
      <c r="V174" s="27">
        <f>1979/2*10^12*Table753523[[#This Row], [No. H200 GPU on single server]]/2/70/10^9</f>
      </c>
      <c r="W174" s="27">
        <f>(Table753523[[#This Row], [Input tokens]]+Table753523[[#This Row], [Output tokens generated]])/Table753523[[#This Row], [Total Latency (ms)]]*1000</f>
      </c>
      <c r="X174" s="28">
        <f>Table753523[[#This Row], [Total throughput]]/Table753523[[#This Row], [Estimated Max throughput tokens/s]]</f>
      </c>
      <c r="Y174" s="26">
        <f>2*Table753523[[#This Row], [Active Parameters per GPU (BN)]]*Table753523[[#This Row], [Input tokens]]*10^9/Table753523[[#This Row], [Prefill Latency (ms)]]/10^12*1000</f>
      </c>
      <c r="Z174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" s="29">
        <f>Table753523[[#This Row], [Expected Prefill latency (ms)]]/Table753523[[#This Row], [Prefill Latency (ms)]]</f>
      </c>
      <c r="AB174" s="30">
        <f>Table753523[[#This Row], [Expected TPOT (ms)]]/Table753523[[#This Row], [TPOT (ms)]]</f>
      </c>
      <c r="AC174" s="31">
        <f>Table753523[[#This Row], [Prefill TFLOPS]]/989.5</f>
      </c>
      <c r="AD174" s="32">
        <f>Table753523[[#This Row], [Decode TFLOPS]]/1979</f>
      </c>
      <c r="AE1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" customHeight="1" ht="17.25">
      <c r="A175" s="20">
        <v>8</v>
      </c>
      <c r="B175" s="34">
        <v>70</v>
      </c>
      <c r="C175" s="35">
        <f>Table753523[[#This Row], [Active Parameters (BN)]]/8</f>
      </c>
      <c r="D175" s="20">
        <v>1</v>
      </c>
      <c r="E175" s="20">
        <v>2</v>
      </c>
      <c r="F175" s="23">
        <v>32</v>
      </c>
      <c r="G175" s="23">
        <v>32</v>
      </c>
      <c r="H175" s="23">
        <v>32</v>
      </c>
      <c r="I175" s="43">
        <v>63</v>
      </c>
      <c r="J175" s="24">
        <v>110.891130221717</v>
      </c>
      <c r="K175" s="24">
        <v>0.217253582028206</v>
      </c>
      <c r="L175" s="24">
        <v>147.293313653376</v>
      </c>
      <c r="M175" s="24">
        <v>289.983711255083</v>
      </c>
      <c r="N175" s="24">
        <v>437.277024908459</v>
      </c>
      <c r="O175" s="44">
        <v>13.8671938461372</v>
      </c>
      <c r="P175" s="44">
        <v>12.3009124504132</v>
      </c>
      <c r="Q175" s="25">
        <f>Table753523[[#This Row], [Total Latency (sec)]]*1000</f>
      </c>
      <c r="R175" s="25">
        <f>Table753523[[#This Row], [Total Latency (ms)]]-Table753523[[#This Row], [Prefill Latency (ms)]]</f>
      </c>
      <c r="S175" s="39">
        <f>Table753523[[#This Row], [Output tokens generated]]*1000/Table753523[[#This Row], [Total Latency (ms)]]/Table753523[[#This Row], [No. H200 GPU on single server]]</f>
      </c>
      <c r="T175" s="39">
        <f>Table753523[[#This Row], [Input tokens]]*1000/(989.5*10^12)*(2*10^9*Table753523[[#This Row], [Active Parameters per GPU (BN)]])</f>
      </c>
      <c r="U175" s="27">
        <f>Table753523[[#This Row], [Active Parameters per GPU (BN)]]*10^9*2/4800/1024^3*1000</f>
      </c>
      <c r="V175" s="27">
        <f>1979/2*10^12*Table753523[[#This Row], [No. H200 GPU on single server]]/2/70/10^9</f>
      </c>
      <c r="W175" s="27">
        <f>(Table753523[[#This Row], [Input tokens]]+Table753523[[#This Row], [Output tokens generated]])/Table753523[[#This Row], [Total Latency (ms)]]*1000</f>
      </c>
      <c r="X175" s="28">
        <f>Table753523[[#This Row], [Total throughput]]/Table753523[[#This Row], [Estimated Max throughput tokens/s]]</f>
      </c>
      <c r="Y175" s="26">
        <f>2*Table753523[[#This Row], [Active Parameters per GPU (BN)]]*Table753523[[#This Row], [Input tokens]]*10^9/Table753523[[#This Row], [Prefill Latency (ms)]]/10^12*1000</f>
      </c>
      <c r="Z175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" s="29">
        <f>Table753523[[#This Row], [Expected Prefill latency (ms)]]/Table753523[[#This Row], [Prefill Latency (ms)]]</f>
      </c>
      <c r="AB175" s="30">
        <f>Table753523[[#This Row], [Expected TPOT (ms)]]/Table753523[[#This Row], [TPOT (ms)]]</f>
      </c>
      <c r="AC175" s="31">
        <f>Table753523[[#This Row], [Prefill TFLOPS]]/989.5</f>
      </c>
      <c r="AD175" s="32">
        <f>Table753523[[#This Row], [Decode TFLOPS]]/1979</f>
      </c>
      <c r="AE1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" customHeight="1" ht="17.25">
      <c r="A176" s="20">
        <v>8</v>
      </c>
      <c r="B176" s="34">
        <v>70</v>
      </c>
      <c r="C176" s="35">
        <f>Table753523[[#This Row], [Active Parameters (BN)]]/8</f>
      </c>
      <c r="D176" s="20">
        <v>1</v>
      </c>
      <c r="E176" s="20">
        <v>2</v>
      </c>
      <c r="F176" s="23">
        <v>64</v>
      </c>
      <c r="G176" s="23">
        <v>64</v>
      </c>
      <c r="H176" s="23">
        <v>64</v>
      </c>
      <c r="I176" s="43">
        <v>127</v>
      </c>
      <c r="J176" s="24">
        <v>135.780531515593</v>
      </c>
      <c r="K176" s="24">
        <v>0.162453392986208</v>
      </c>
      <c r="L176" s="24">
        <v>393.959146211452</v>
      </c>
      <c r="M176" s="24">
        <v>781.762680763349</v>
      </c>
      <c r="N176" s="24">
        <v>1175.7218269748</v>
      </c>
      <c r="O176" s="44">
        <v>17.8446499861792</v>
      </c>
      <c r="P176" s="44">
        <v>13.288838748214</v>
      </c>
      <c r="Q176" s="25">
        <f>Table753523[[#This Row], [Total Latency (sec)]]*1000</f>
      </c>
      <c r="R176" s="25">
        <f>Table753523[[#This Row], [Total Latency (ms)]]-Table753523[[#This Row], [Prefill Latency (ms)]]</f>
      </c>
      <c r="S176" s="39">
        <f>Table753523[[#This Row], [Output tokens generated]]*1000/Table753523[[#This Row], [Total Latency (ms)]]/Table753523[[#This Row], [No. H200 GPU on single server]]</f>
      </c>
      <c r="T176" s="39">
        <f>Table753523[[#This Row], [Input tokens]]*1000/(989.5*10^12)*(2*10^9*Table753523[[#This Row], [Active Parameters per GPU (BN)]])</f>
      </c>
      <c r="U176" s="27">
        <f>Table753523[[#This Row], [Active Parameters per GPU (BN)]]*10^9*2/4800/1024^3*1000</f>
      </c>
      <c r="V176" s="27">
        <f>1979/2*10^12*Table753523[[#This Row], [No. H200 GPU on single server]]/2/70/10^9</f>
      </c>
      <c r="W176" s="27">
        <f>(Table753523[[#This Row], [Input tokens]]+Table753523[[#This Row], [Output tokens generated]])/Table753523[[#This Row], [Total Latency (ms)]]*1000</f>
      </c>
      <c r="X176" s="28">
        <f>Table753523[[#This Row], [Total throughput]]/Table753523[[#This Row], [Estimated Max throughput tokens/s]]</f>
      </c>
      <c r="Y176" s="26">
        <f>2*Table753523[[#This Row], [Active Parameters per GPU (BN)]]*Table753523[[#This Row], [Input tokens]]*10^9/Table753523[[#This Row], [Prefill Latency (ms)]]/10^12*1000</f>
      </c>
      <c r="Z176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" s="29">
        <f>Table753523[[#This Row], [Expected Prefill latency (ms)]]/Table753523[[#This Row], [Prefill Latency (ms)]]</f>
      </c>
      <c r="AB176" s="30">
        <f>Table753523[[#This Row], [Expected TPOT (ms)]]/Table753523[[#This Row], [TPOT (ms)]]</f>
      </c>
      <c r="AC176" s="31">
        <f>Table753523[[#This Row], [Prefill TFLOPS]]/989.5</f>
      </c>
      <c r="AD176" s="32">
        <f>Table753523[[#This Row], [Decode TFLOPS]]/1979</f>
      </c>
      <c r="AE1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7" customHeight="1" ht="17.25">
      <c r="A177" s="20">
        <v>8</v>
      </c>
      <c r="B177" s="34">
        <v>70</v>
      </c>
      <c r="C177" s="35">
        <f>Table753523[[#This Row], [Active Parameters (BN)]]/8</f>
      </c>
      <c r="D177" s="20">
        <v>1</v>
      </c>
      <c r="E177" s="20">
        <v>2</v>
      </c>
      <c r="F177" s="23">
        <v>128</v>
      </c>
      <c r="G177" s="23">
        <v>128</v>
      </c>
      <c r="H177" s="23">
        <v>128</v>
      </c>
      <c r="I177" s="43">
        <v>253</v>
      </c>
      <c r="J177" s="24">
        <v>417.817731579362</v>
      </c>
      <c r="K177" s="24">
        <v>0.506370168004651</v>
      </c>
      <c r="L177" s="24">
        <v>252.779504180476</v>
      </c>
      <c r="M177" s="24">
        <v>499.634488731722</v>
      </c>
      <c r="N177" s="24">
        <v>752.413992912199</v>
      </c>
      <c r="O177" s="44">
        <v>14.1379096223973</v>
      </c>
      <c r="P177" s="44">
        <v>10.2878411572727</v>
      </c>
      <c r="Q177" s="25">
        <f>Table753523[[#This Row], [Total Latency (sec)]]*1000</f>
      </c>
      <c r="R177" s="25">
        <f>Table753523[[#This Row], [Total Latency (ms)]]-Table753523[[#This Row], [Prefill Latency (ms)]]</f>
      </c>
      <c r="S177" s="39">
        <f>Table753523[[#This Row], [Output tokens generated]]*1000/Table753523[[#This Row], [Total Latency (ms)]]/Table753523[[#This Row], [No. H200 GPU on single server]]</f>
      </c>
      <c r="T177" s="39">
        <f>Table753523[[#This Row], [Input tokens]]*1000/(989.5*10^12)*(2*10^9*Table753523[[#This Row], [Active Parameters per GPU (BN)]])</f>
      </c>
      <c r="U177" s="27">
        <f>Table753523[[#This Row], [Active Parameters per GPU (BN)]]*10^9*2/4800/1024^3*1000</f>
      </c>
      <c r="V177" s="27">
        <f>1979/2*10^12*Table753523[[#This Row], [No. H200 GPU on single server]]/2/70/10^9</f>
      </c>
      <c r="W177" s="27">
        <f>(Table753523[[#This Row], [Input tokens]]+Table753523[[#This Row], [Output tokens generated]])/Table753523[[#This Row], [Total Latency (ms)]]*1000</f>
      </c>
      <c r="X177" s="28">
        <f>Table753523[[#This Row], [Total throughput]]/Table753523[[#This Row], [Estimated Max throughput tokens/s]]</f>
      </c>
      <c r="Y177" s="26">
        <f>2*Table753523[[#This Row], [Active Parameters per GPU (BN)]]*Table753523[[#This Row], [Input tokens]]*10^9/Table753523[[#This Row], [Prefill Latency (ms)]]/10^12*1000</f>
      </c>
      <c r="Z177" s="26">
        <f>2*Table753523[[#This Row], [Active Parameters per GPU (BN)]]*Table753523[[#This Row], [Output tokens generated]]*10^9/(Table753523[[#This Row], [Total Latency (ms)]]-Table753523[[#This Row], [Prefill Latency (ms)]])/10^12*1000</f>
      </c>
      <c r="AA177" s="29">
        <f>Table753523[[#This Row], [Expected Prefill latency (ms)]]/Table753523[[#This Row], [Prefill Latency (ms)]]</f>
      </c>
      <c r="AB177" s="30">
        <f>Table753523[[#This Row], [Expected TPOT (ms)]]/Table753523[[#This Row], [TPOT (ms)]]</f>
      </c>
      <c r="AC177" s="31">
        <f>Table753523[[#This Row], [Prefill TFLOPS]]/989.5</f>
      </c>
      <c r="AD177" s="32">
        <f>Table753523[[#This Row], [Decode TFLOPS]]/1979</f>
      </c>
      <c r="AE1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8" customHeight="1" ht="17.25">
      <c r="A178" s="20">
        <v>8</v>
      </c>
      <c r="B178" s="34">
        <v>70</v>
      </c>
      <c r="C178" s="35">
        <f>Table753523[[#This Row], [Active Parameters (BN)]]/8</f>
      </c>
      <c r="D178" s="20">
        <v>1</v>
      </c>
      <c r="E178" s="20">
        <v>2</v>
      </c>
      <c r="F178" s="23">
        <v>256</v>
      </c>
      <c r="G178" s="23">
        <v>256</v>
      </c>
      <c r="H178" s="23">
        <v>256</v>
      </c>
      <c r="I178" s="43">
        <v>509</v>
      </c>
      <c r="J178" s="24">
        <v>419.503054075221</v>
      </c>
      <c r="K178" s="24">
        <v>0.54861369903665</v>
      </c>
      <c r="L178" s="24">
        <v>466.630710187384</v>
      </c>
      <c r="M178" s="24">
        <v>927.79309173976</v>
      </c>
      <c r="N178" s="24">
        <v>1394.42380192714</v>
      </c>
      <c r="O178" s="44">
        <v>94.2088062113442</v>
      </c>
      <c r="P178" s="44">
        <v>77.4752355936239</v>
      </c>
      <c r="Q178" s="25">
        <f>Table753523[[#This Row], [Total Latency (sec)]]*1000</f>
      </c>
      <c r="R178" s="25">
        <f>Table753523[[#This Row], [Total Latency (ms)]]-Table753523[[#This Row], [Prefill Latency (ms)]]</f>
      </c>
      <c r="S178" s="39">
        <f>Table753523[[#This Row], [Output tokens generated]]*1000/Table753523[[#This Row], [Total Latency (ms)]]/Table753523[[#This Row], [No. H200 GPU on single server]]</f>
      </c>
      <c r="T178" s="39">
        <f>Table753523[[#This Row], [Input tokens]]*1000/(989.5*10^12)*(2*10^9*Table753523[[#This Row], [Active Parameters per GPU (BN)]])</f>
      </c>
      <c r="U178" s="27">
        <f>Table753523[[#This Row], [Active Parameters per GPU (BN)]]*10^9*2/4800/1024^3*1000</f>
      </c>
      <c r="V178" s="27">
        <f>1979/2*10^12*Table753523[[#This Row], [No. H200 GPU on single server]]/2/70/10^9</f>
      </c>
      <c r="W178" s="27">
        <f>(Table753523[[#This Row], [Input tokens]]+Table753523[[#This Row], [Output tokens generated]])/Table753523[[#This Row], [Total Latency (ms)]]*1000</f>
      </c>
      <c r="X178" s="28">
        <f>Table753523[[#This Row], [Total throughput]]/Table753523[[#This Row], [Estimated Max throughput tokens/s]]</f>
      </c>
      <c r="Y178" s="26">
        <f>2*Table753523[[#This Row], [Active Parameters per GPU (BN)]]*Table753523[[#This Row], [Input tokens]]*10^9/Table753523[[#This Row], [Prefill Latency (ms)]]/10^12*1000</f>
      </c>
      <c r="Z178" s="26">
        <f>2*Table753523[[#This Row], [Active Parameters per GPU (BN)]]*Table753523[[#This Row], [Output tokens generated]]*10^9/(Table753523[[#This Row], [Total Latency (ms)]]-Table753523[[#This Row], [Prefill Latency (ms)]])/10^12*1000</f>
      </c>
      <c r="AA178" s="29">
        <f>Table753523[[#This Row], [Expected Prefill latency (ms)]]/Table753523[[#This Row], [Prefill Latency (ms)]]</f>
      </c>
      <c r="AB178" s="30">
        <f>Table753523[[#This Row], [Expected TPOT (ms)]]/Table753523[[#This Row], [TPOT (ms)]]</f>
      </c>
      <c r="AC178" s="31">
        <f>Table753523[[#This Row], [Prefill TFLOPS]]/989.5</f>
      </c>
      <c r="AD178" s="32">
        <f>Table753523[[#This Row], [Decode TFLOPS]]/1979</f>
      </c>
      <c r="AE1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9" customHeight="1" ht="17.25">
      <c r="A179" s="20">
        <v>8</v>
      </c>
      <c r="B179" s="34">
        <v>70</v>
      </c>
      <c r="C179" s="35">
        <f>Table753523[[#This Row], [Active Parameters (BN)]]/8</f>
      </c>
      <c r="D179" s="20">
        <v>1</v>
      </c>
      <c r="E179" s="20">
        <v>2</v>
      </c>
      <c r="F179" s="23">
        <v>512</v>
      </c>
      <c r="G179" s="23">
        <v>512</v>
      </c>
      <c r="H179" s="23">
        <v>512</v>
      </c>
      <c r="I179" s="43">
        <v>1021</v>
      </c>
      <c r="J179" s="24">
        <v>678.043088181539</v>
      </c>
      <c r="K179" s="24">
        <v>1.08695073495619</v>
      </c>
      <c r="L179" s="24">
        <v>471.042507755088</v>
      </c>
      <c r="M179" s="24">
        <v>939.325000816299</v>
      </c>
      <c r="N179" s="24">
        <v>1410.36750857139</v>
      </c>
      <c r="O179" s="44">
        <v>226.538579600629</v>
      </c>
      <c r="P179" s="44">
        <v>193.999942900146</v>
      </c>
      <c r="Q179" s="25">
        <f>Table753523[[#This Row], [Total Latency (sec)]]*1000</f>
      </c>
      <c r="R179" s="25">
        <f>Table753523[[#This Row], [Total Latency (ms)]]-Table753523[[#This Row], [Prefill Latency (ms)]]</f>
      </c>
      <c r="S179" s="39">
        <f>Table753523[[#This Row], [Output tokens generated]]*1000/Table753523[[#This Row], [Total Latency (ms)]]/Table753523[[#This Row], [No. H200 GPU on single server]]</f>
      </c>
      <c r="T179" s="39">
        <f>Table753523[[#This Row], [Input tokens]]*1000/(989.5*10^12)*(2*10^9*Table753523[[#This Row], [Active Parameters per GPU (BN)]])</f>
      </c>
      <c r="U179" s="27">
        <f>Table753523[[#This Row], [Active Parameters per GPU (BN)]]*10^9*2/4800/1024^3*1000</f>
      </c>
      <c r="V179" s="27">
        <f>1979/2*10^12*Table753523[[#This Row], [No. H200 GPU on single server]]/2/70/10^9</f>
      </c>
      <c r="W179" s="27">
        <f>(Table753523[[#This Row], [Input tokens]]+Table753523[[#This Row], [Output tokens generated]])/Table753523[[#This Row], [Total Latency (ms)]]*1000</f>
      </c>
      <c r="X179" s="28">
        <f>Table753523[[#This Row], [Total throughput]]/Table753523[[#This Row], [Estimated Max throughput tokens/s]]</f>
      </c>
      <c r="Y179" s="26">
        <f>2*Table753523[[#This Row], [Active Parameters per GPU (BN)]]*Table753523[[#This Row], [Input tokens]]*10^9/Table753523[[#This Row], [Prefill Latency (ms)]]/10^12*1000</f>
      </c>
      <c r="Z179" s="26">
        <f>2*Table753523[[#This Row], [Active Parameters per GPU (BN)]]*Table753523[[#This Row], [Output tokens generated]]*10^9/(Table753523[[#This Row], [Total Latency (ms)]]-Table753523[[#This Row], [Prefill Latency (ms)]])/10^12*1000</f>
      </c>
      <c r="AA179" s="29">
        <f>Table753523[[#This Row], [Expected Prefill latency (ms)]]/Table753523[[#This Row], [Prefill Latency (ms)]]</f>
      </c>
      <c r="AB179" s="30">
        <f>Table753523[[#This Row], [Expected TPOT (ms)]]/Table753523[[#This Row], [TPOT (ms)]]</f>
      </c>
      <c r="AC179" s="31">
        <f>Table753523[[#This Row], [Prefill TFLOPS]]/989.5</f>
      </c>
      <c r="AD179" s="32">
        <f>Table753523[[#This Row], [Decode TFLOPS]]/1979</f>
      </c>
      <c r="AE1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0" customHeight="1" ht="17.25">
      <c r="A180" s="20">
        <v>8</v>
      </c>
      <c r="B180" s="34">
        <v>70</v>
      </c>
      <c r="C180" s="35">
        <f>Table753523[[#This Row], [Active Parameters (BN)]]/8</f>
      </c>
      <c r="D180" s="20">
        <v>1</v>
      </c>
      <c r="E180" s="20">
        <v>2</v>
      </c>
      <c r="F180" s="23">
        <v>1024</v>
      </c>
      <c r="G180" s="23">
        <v>1024</v>
      </c>
      <c r="H180" s="23">
        <v>1024</v>
      </c>
      <c r="I180" s="43">
        <v>2039</v>
      </c>
      <c r="J180" s="24">
        <v>1448.64201</v>
      </c>
      <c r="K180" s="24">
        <v>2.451390431</v>
      </c>
      <c r="L180" s="24">
        <v>417.7221168</v>
      </c>
      <c r="M180" s="24">
        <v>831.7728478</v>
      </c>
      <c r="N180" s="24">
        <v>1249.494965</v>
      </c>
      <c r="O180" s="44">
        <v>328.1862139</v>
      </c>
      <c r="P180" s="44">
        <v>285.4977341</v>
      </c>
      <c r="Q180" s="25">
        <f>Table753523[[#This Row], [Total Latency (sec)]]*1000</f>
      </c>
      <c r="R180" s="25">
        <f>Table753523[[#This Row], [Total Latency (ms)]]-Table753523[[#This Row], [Prefill Latency (ms)]]</f>
      </c>
      <c r="S180" s="39">
        <f>Table753523[[#This Row], [Output tokens generated]]*1000/Table753523[[#This Row], [Total Latency (ms)]]/Table753523[[#This Row], [No. H200 GPU on single server]]</f>
      </c>
      <c r="T180" s="39">
        <f>Table753523[[#This Row], [Input tokens]]*1000/(989.5*10^12)*(2*10^9*Table753523[[#This Row], [Active Parameters per GPU (BN)]])</f>
      </c>
      <c r="U180" s="27">
        <f>Table753523[[#This Row], [Active Parameters per GPU (BN)]]*10^9*2/4800/1024^3*1000</f>
      </c>
      <c r="V180" s="27">
        <f>1979/2*10^12*Table753523[[#This Row], [No. H200 GPU on single server]]/2/70/10^9</f>
      </c>
      <c r="W180" s="27">
        <f>(Table753523[[#This Row], [Input tokens]]+Table753523[[#This Row], [Output tokens generated]])/Table753523[[#This Row], [Total Latency (ms)]]*1000</f>
      </c>
      <c r="X180" s="28">
        <f>Table753523[[#This Row], [Total throughput]]/Table753523[[#This Row], [Estimated Max throughput tokens/s]]</f>
      </c>
      <c r="Y180" s="26">
        <f>2*Table753523[[#This Row], [Active Parameters per GPU (BN)]]*Table753523[[#This Row], [Input tokens]]*10^9/Table753523[[#This Row], [Prefill Latency (ms)]]/10^12*1000</f>
      </c>
      <c r="Z180" s="26">
        <f>2*Table753523[[#This Row], [Active Parameters per GPU (BN)]]*Table753523[[#This Row], [Output tokens generated]]*10^9/(Table753523[[#This Row], [Total Latency (ms)]]-Table753523[[#This Row], [Prefill Latency (ms)]])/10^12*1000</f>
      </c>
      <c r="AA180" s="29">
        <f>Table753523[[#This Row], [Expected Prefill latency (ms)]]/Table753523[[#This Row], [Prefill Latency (ms)]]</f>
      </c>
      <c r="AB180" s="30">
        <f>Table753523[[#This Row], [Expected TPOT (ms)]]/Table753523[[#This Row], [TPOT (ms)]]</f>
      </c>
      <c r="AC180" s="31">
        <f>Table753523[[#This Row], [Prefill TFLOPS]]/989.5</f>
      </c>
      <c r="AD180" s="32">
        <f>Table753523[[#This Row], [Decode TFLOPS]]/1979</f>
      </c>
      <c r="AE1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1" customHeight="1" ht="17.25">
      <c r="A181" s="20">
        <v>8</v>
      </c>
      <c r="B181" s="34">
        <v>70</v>
      </c>
      <c r="C181" s="35">
        <f>Table753523[[#This Row], [Active Parameters (BN)]]/8</f>
      </c>
      <c r="D181" s="20">
        <v>1</v>
      </c>
      <c r="E181" s="20">
        <v>2</v>
      </c>
      <c r="F181" s="36">
        <v>2048</v>
      </c>
      <c r="G181" s="36">
        <v>2048</v>
      </c>
      <c r="H181" s="36">
        <v>2048</v>
      </c>
      <c r="I181" s="43">
        <v>4081</v>
      </c>
      <c r="J181" s="37">
        <v>4114.547016</v>
      </c>
      <c r="K181" s="37">
        <v>6.773749435</v>
      </c>
      <c r="L181" s="37">
        <v>302.3436311</v>
      </c>
      <c r="M181" s="37">
        <v>602.4728312</v>
      </c>
      <c r="N181" s="37">
        <v>904.8164623</v>
      </c>
      <c r="O181" s="45">
        <v>462.0442997</v>
      </c>
      <c r="P181" s="45">
        <v>301.8791152</v>
      </c>
      <c r="Q181" s="38">
        <f>Table753523[[#This Row], [Total Latency (sec)]]*1000</f>
      </c>
      <c r="R181" s="38">
        <f>Table753523[[#This Row], [Total Latency (ms)]]-Table753523[[#This Row], [Prefill Latency (ms)]]</f>
      </c>
      <c r="S181" s="39">
        <f>Table753523[[#This Row], [Output tokens generated]]*1000/Table753523[[#This Row], [Total Latency (ms)]]/Table753523[[#This Row], [No. H200 GPU on single server]]</f>
      </c>
      <c r="T181" s="39">
        <f>Table753523[[#This Row], [Input tokens]]*1000/(989.5*10^12)*(2*10^9*Table753523[[#This Row], [Active Parameters per GPU (BN)]])</f>
      </c>
      <c r="U181" s="39">
        <f>Table753523[[#This Row], [Active Parameters per GPU (BN)]]*10^9*2/4800/1024^3*1000</f>
      </c>
      <c r="V181" s="39">
        <f>1979/2*10^12*Table753523[[#This Row], [No. H200 GPU on single server]]/2/70/10^9</f>
      </c>
      <c r="W181" s="27">
        <f>(Table753523[[#This Row], [Input tokens]]+Table753523[[#This Row], [Output tokens generated]])/Table753523[[#This Row], [Total Latency (ms)]]*1000</f>
      </c>
      <c r="X181" s="28">
        <f>Table753523[[#This Row], [Total throughput]]/Table753523[[#This Row], [Estimated Max throughput tokens/s]]</f>
      </c>
      <c r="Y181" s="26">
        <f>2*Table753523[[#This Row], [Active Parameters per GPU (BN)]]*Table753523[[#This Row], [Input tokens]]*10^9/Table753523[[#This Row], [Prefill Latency (ms)]]/10^12*1000</f>
      </c>
      <c r="Z181" s="26">
        <f>2*Table753523[[#This Row], [Active Parameters per GPU (BN)]]*Table753523[[#This Row], [Output tokens generated]]*10^9/(Table753523[[#This Row], [Total Latency (ms)]]-Table753523[[#This Row], [Prefill Latency (ms)]])/10^12*1000</f>
      </c>
      <c r="AA181" s="29">
        <f>Table753523[[#This Row], [Expected Prefill latency (ms)]]/Table753523[[#This Row], [Prefill Latency (ms)]]</f>
      </c>
      <c r="AB181" s="41">
        <f>Table753523[[#This Row], [Expected TPOT (ms)]]/Table753523[[#This Row], [TPOT (ms)]]</f>
      </c>
      <c r="AC181" s="31">
        <f>Table753523[[#This Row], [Prefill TFLOPS]]/989.5</f>
      </c>
      <c r="AD181" s="32">
        <f>Table753523[[#This Row], [Decode TFLOPS]]/1979</f>
      </c>
      <c r="AE181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2" customHeight="1" ht="17.25">
      <c r="A182" s="20">
        <v>8</v>
      </c>
      <c r="B182" s="34">
        <v>70</v>
      </c>
      <c r="C182" s="35">
        <f>Table753523[[#This Row], [Active Parameters (BN)]]/8</f>
      </c>
      <c r="D182" s="20">
        <v>1</v>
      </c>
      <c r="E182" s="20">
        <v>2</v>
      </c>
      <c r="F182" s="23">
        <v>4096</v>
      </c>
      <c r="G182" s="23">
        <v>4096</v>
      </c>
      <c r="H182" s="23">
        <v>4096</v>
      </c>
      <c r="I182" s="36">
        <v>8156</v>
      </c>
      <c r="J182" s="24">
        <v>5929.055769</v>
      </c>
      <c r="K182" s="24">
        <v>8.675775522</v>
      </c>
      <c r="L182" s="24">
        <v>472.1191771</v>
      </c>
      <c r="M182" s="24">
        <v>940.0888692</v>
      </c>
      <c r="N182" s="24">
        <v>1412.208046</v>
      </c>
      <c r="O182" s="44">
        <v>348.9708891</v>
      </c>
      <c r="P182" s="44">
        <v>207.5499153</v>
      </c>
      <c r="Q182" s="25">
        <f>Table753523[[#This Row], [Total Latency (sec)]]*1000</f>
      </c>
      <c r="R182" s="25">
        <f>Table753523[[#This Row], [Total Latency (ms)]]-Table753523[[#This Row], [Prefill Latency (ms)]]</f>
      </c>
      <c r="S182" s="27">
        <f>Table753523[[#This Row], [Output tokens generated]]*1000/Table753523[[#This Row], [Total Latency (ms)]]/Table753523[[#This Row], [No. H200 GPU on single server]]</f>
      </c>
      <c r="T182" s="27">
        <f>Table753523[[#This Row], [Input tokens]]*1000/(989.5*10^12)*(2*10^9*Table753523[[#This Row], [Active Parameters per GPU (BN)]])</f>
      </c>
      <c r="U182" s="27">
        <f>Table753523[[#This Row], [Active Parameters per GPU (BN)]]*10^9*2/4800/1024^3*1000</f>
      </c>
      <c r="V182" s="27">
        <f>1979/2*10^12*Table753523[[#This Row], [No. H200 GPU on single server]]/2/70/10^9</f>
      </c>
      <c r="W182" s="27">
        <f>(Table753523[[#This Row], [Input tokens]]+Table753523[[#This Row], [Output tokens generated]])/Table753523[[#This Row], [Total Latency (ms)]]*1000</f>
      </c>
      <c r="X182" s="42">
        <f>Table753523[[#This Row], [Total throughput]]/Table753523[[#This Row], [Estimated Max throughput tokens/s]]</f>
      </c>
      <c r="Y182" s="26">
        <f>2*Table753523[[#This Row], [Active Parameters per GPU (BN)]]*Table753523[[#This Row], [Input tokens]]*10^9/Table753523[[#This Row], [Prefill Latency (ms)]]/10^12*1000</f>
      </c>
      <c r="Z182" s="26">
        <f>2*Table753523[[#This Row], [Active Parameters per GPU (BN)]]*Table753523[[#This Row], [Output tokens generated]]*10^9/(Table753523[[#This Row], [Total Latency (ms)]]-Table753523[[#This Row], [Prefill Latency (ms)]])/10^12*1000</f>
      </c>
      <c r="AA182" s="32">
        <f>Table753523[[#This Row], [Expected Prefill latency (ms)]]/Table753523[[#This Row], [Prefill Latency (ms)]]</f>
      </c>
      <c r="AB182" s="30">
        <f>Table753523[[#This Row], [Expected TPOT (ms)]]/Table753523[[#This Row], [TPOT (ms)]]</f>
      </c>
      <c r="AC182" s="31">
        <f>Table753523[[#This Row], [Prefill TFLOPS]]/989.5</f>
      </c>
      <c r="AD182" s="32">
        <f>Table753523[[#This Row], [Decode TFLOPS]]/1979</f>
      </c>
      <c r="AE1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3" customHeight="1" ht="17.25">
      <c r="A183" s="20">
        <v>8</v>
      </c>
      <c r="B183" s="34">
        <v>70</v>
      </c>
      <c r="C183" s="35">
        <f>Table753523[[#This Row], [Active Parameters (BN)]]/8</f>
      </c>
      <c r="D183" s="20">
        <v>1</v>
      </c>
      <c r="E183" s="20">
        <v>2</v>
      </c>
      <c r="F183" s="23">
        <v>8192</v>
      </c>
      <c r="G183" s="23">
        <v>8192</v>
      </c>
      <c r="H183" s="23">
        <v>8192</v>
      </c>
      <c r="I183" s="36">
        <v>16303</v>
      </c>
      <c r="J183" s="24">
        <v>12607.62703</v>
      </c>
      <c r="K183" s="24">
        <v>18.4742684</v>
      </c>
      <c r="L183" s="24">
        <v>443.4275729</v>
      </c>
      <c r="M183" s="24">
        <v>882.4706691</v>
      </c>
      <c r="N183" s="24">
        <v>1325.898242</v>
      </c>
      <c r="O183" s="44">
        <v>438.3981451</v>
      </c>
      <c r="P183" s="44">
        <v>314.0258605</v>
      </c>
      <c r="Q183" s="25">
        <f>Table753523[[#This Row], [Total Latency (sec)]]*1000</f>
      </c>
      <c r="R183" s="25">
        <f>Table753523[[#This Row], [Total Latency (ms)]]-Table753523[[#This Row], [Prefill Latency (ms)]]</f>
      </c>
      <c r="S183" s="27">
        <f>Table753523[[#This Row], [Output tokens generated]]*1000/Table753523[[#This Row], [Total Latency (ms)]]/Table753523[[#This Row], [No. H200 GPU on single server]]</f>
      </c>
      <c r="T183" s="27">
        <f>Table753523[[#This Row], [Input tokens]]*1000/(989.5*10^12)*(2*10^9*Table753523[[#This Row], [Active Parameters per GPU (BN)]])</f>
      </c>
      <c r="U183" s="27">
        <f>Table753523[[#This Row], [Active Parameters per GPU (BN)]]*10^9*2/4800/1024^3*1000</f>
      </c>
      <c r="V183" s="27">
        <f>1979/2*10^12*Table753523[[#This Row], [No. H200 GPU on single server]]/2/70/10^9</f>
      </c>
      <c r="W183" s="27">
        <f>(Table753523[[#This Row], [Input tokens]]+Table753523[[#This Row], [Output tokens generated]])/Table753523[[#This Row], [Total Latency (ms)]]*1000</f>
      </c>
      <c r="X183" s="42">
        <f>Table753523[[#This Row], [Total throughput]]/Table753523[[#This Row], [Estimated Max throughput tokens/s]]</f>
      </c>
      <c r="Y183" s="26">
        <f>2*Table753523[[#This Row], [Active Parameters per GPU (BN)]]*Table753523[[#This Row], [Input tokens]]*10^9/Table753523[[#This Row], [Prefill Latency (ms)]]/10^12*1000</f>
      </c>
      <c r="Z183" s="26">
        <f>2*Table753523[[#This Row], [Active Parameters per GPU (BN)]]*Table753523[[#This Row], [Output tokens generated]]*10^9/(Table753523[[#This Row], [Total Latency (ms)]]-Table753523[[#This Row], [Prefill Latency (ms)]])/10^12*1000</f>
      </c>
      <c r="AA183" s="32">
        <f>Table753523[[#This Row], [Expected Prefill latency (ms)]]/Table753523[[#This Row], [Prefill Latency (ms)]]</f>
      </c>
      <c r="AB183" s="30">
        <f>Table753523[[#This Row], [Expected TPOT (ms)]]/Table753523[[#This Row], [TPOT (ms)]]</f>
      </c>
      <c r="AC183" s="31">
        <f>Table753523[[#This Row], [Prefill TFLOPS]]/989.5</f>
      </c>
      <c r="AD183" s="32">
        <f>Table753523[[#This Row], [Decode TFLOPS]]/1979</f>
      </c>
      <c r="AE1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4" customHeight="1" ht="17.25">
      <c r="A184" s="20">
        <v>8</v>
      </c>
      <c r="B184" s="34">
        <v>70</v>
      </c>
      <c r="C184" s="35">
        <f>Table753523[[#This Row], [Active Parameters (BN)]]/8</f>
      </c>
      <c r="D184" s="20">
        <v>1</v>
      </c>
      <c r="E184" s="20">
        <v>4</v>
      </c>
      <c r="F184" s="23">
        <v>1</v>
      </c>
      <c r="G184" s="23">
        <v>1</v>
      </c>
      <c r="H184" s="23">
        <v>1</v>
      </c>
      <c r="I184" s="36">
        <v>4</v>
      </c>
      <c r="J184" s="24">
        <v>158.942868991289</v>
      </c>
      <c r="K184" s="24">
        <v>0.192361677007284</v>
      </c>
      <c r="L184" s="24">
        <v>5.19854066338865</v>
      </c>
      <c r="M184" s="24">
        <v>20.7941626535546</v>
      </c>
      <c r="N184" s="24">
        <v>25.9927033169433</v>
      </c>
      <c r="O184" s="44">
        <v>10.9869626661142</v>
      </c>
      <c r="P184" s="44">
        <v>10.960607653639</v>
      </c>
      <c r="Q184" s="25">
        <f>Table753523[[#This Row], [Total Latency (sec)]]*1000</f>
      </c>
      <c r="R184" s="25">
        <f>Table753523[[#This Row], [Total Latency (ms)]]-Table753523[[#This Row], [Prefill Latency (ms)]]</f>
      </c>
      <c r="S184" s="39">
        <f>Table753523[[#This Row], [Output tokens generated]]*1000/Table753523[[#This Row], [Total Latency (ms)]]/Table753523[[#This Row], [No. H200 GPU on single server]]</f>
      </c>
      <c r="T184" s="39">
        <f>Table753523[[#This Row], [Input tokens]]*1000/(989.5*10^12)*(2*10^9*Table753523[[#This Row], [Active Parameters per GPU (BN)]])</f>
      </c>
      <c r="U184" s="27">
        <f>Table753523[[#This Row], [Active Parameters per GPU (BN)]]*10^9*2/4800/1024^3*1000</f>
      </c>
      <c r="V184" s="27">
        <f>1979/2*10^12*Table753523[[#This Row], [No. H200 GPU on single server]]/2/70/10^9</f>
      </c>
      <c r="W184" s="27">
        <f>(Table753523[[#This Row], [Input tokens]]+Table753523[[#This Row], [Output tokens generated]])/Table753523[[#This Row], [Total Latency (ms)]]*1000</f>
      </c>
      <c r="X184" s="28">
        <f>Table753523[[#This Row], [Total throughput]]/Table753523[[#This Row], [Estimated Max throughput tokens/s]]</f>
      </c>
      <c r="Y184" s="26">
        <f>2*Table753523[[#This Row], [Active Parameters per GPU (BN)]]*Table753523[[#This Row], [Input tokens]]*10^9/Table753523[[#This Row], [Prefill Latency (ms)]]/10^12*1000</f>
      </c>
      <c r="Z184" s="26">
        <f>2*Table753523[[#This Row], [Active Parameters per GPU (BN)]]*Table753523[[#This Row], [Output tokens generated]]*10^9/(Table753523[[#This Row], [Total Latency (ms)]]-Table753523[[#This Row], [Prefill Latency (ms)]])/10^12*1000</f>
      </c>
      <c r="AA184" s="29">
        <f>Table753523[[#This Row], [Expected Prefill latency (ms)]]/Table753523[[#This Row], [Prefill Latency (ms)]]</f>
      </c>
      <c r="AB184" s="30">
        <f>Table753523[[#This Row], [Expected TPOT (ms)]]/Table753523[[#This Row], [TPOT (ms)]]</f>
      </c>
      <c r="AC184" s="31">
        <f>Table753523[[#This Row], [Prefill TFLOPS]]/989.5</f>
      </c>
      <c r="AD184" s="32">
        <f>Table753523[[#This Row], [Decode TFLOPS]]/1979</f>
      </c>
      <c r="AE1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5" customHeight="1" ht="17.25">
      <c r="A185" s="20">
        <v>8</v>
      </c>
      <c r="B185" s="34">
        <v>70</v>
      </c>
      <c r="C185" s="35">
        <f>Table753523[[#This Row], [Active Parameters (BN)]]/8</f>
      </c>
      <c r="D185" s="20">
        <v>1</v>
      </c>
      <c r="E185" s="20">
        <v>4</v>
      </c>
      <c r="F185" s="23">
        <v>2</v>
      </c>
      <c r="G185" s="23">
        <v>2</v>
      </c>
      <c r="H185" s="23">
        <v>2</v>
      </c>
      <c r="I185" s="43">
        <v>8</v>
      </c>
      <c r="J185" s="24">
        <v>117.370374995517</v>
      </c>
      <c r="K185" s="24">
        <v>0.193818458996248</v>
      </c>
      <c r="L185" s="24">
        <v>10.3189345863013</v>
      </c>
      <c r="M185" s="24">
        <v>41.2757383452052</v>
      </c>
      <c r="N185" s="24">
        <v>51.5946729315065</v>
      </c>
      <c r="O185" s="44">
        <v>11.0202123275182</v>
      </c>
      <c r="P185" s="44">
        <v>10.975006162577</v>
      </c>
      <c r="Q185" s="25">
        <f>Table753523[[#This Row], [Total Latency (sec)]]*1000</f>
      </c>
      <c r="R185" s="25">
        <f>Table753523[[#This Row], [Total Latency (ms)]]-Table753523[[#This Row], [Prefill Latency (ms)]]</f>
      </c>
      <c r="S185" s="39">
        <f>Table753523[[#This Row], [Output tokens generated]]*1000/Table753523[[#This Row], [Total Latency (ms)]]/Table753523[[#This Row], [No. H200 GPU on single server]]</f>
      </c>
      <c r="T185" s="39">
        <f>Table753523[[#This Row], [Input tokens]]*1000/(989.5*10^12)*(2*10^9*Table753523[[#This Row], [Active Parameters per GPU (BN)]])</f>
      </c>
      <c r="U185" s="27">
        <f>Table753523[[#This Row], [Active Parameters per GPU (BN)]]*10^9*2/4800/1024^3*1000</f>
      </c>
      <c r="V185" s="27">
        <f>1979/2*10^12*Table753523[[#This Row], [No. H200 GPU on single server]]/2/70/10^9</f>
      </c>
      <c r="W185" s="27">
        <f>(Table753523[[#This Row], [Input tokens]]+Table753523[[#This Row], [Output tokens generated]])/Table753523[[#This Row], [Total Latency (ms)]]*1000</f>
      </c>
      <c r="X185" s="28">
        <f>Table753523[[#This Row], [Total throughput]]/Table753523[[#This Row], [Estimated Max throughput tokens/s]]</f>
      </c>
      <c r="Y185" s="26">
        <f>2*Table753523[[#This Row], [Active Parameters per GPU (BN)]]*Table753523[[#This Row], [Input tokens]]*10^9/Table753523[[#This Row], [Prefill Latency (ms)]]/10^12*1000</f>
      </c>
      <c r="Z185" s="26">
        <f>2*Table753523[[#This Row], [Active Parameters per GPU (BN)]]*Table753523[[#This Row], [Output tokens generated]]*10^9/(Table753523[[#This Row], [Total Latency (ms)]]-Table753523[[#This Row], [Prefill Latency (ms)]])/10^12*1000</f>
      </c>
      <c r="AA185" s="29">
        <f>Table753523[[#This Row], [Expected Prefill latency (ms)]]/Table753523[[#This Row], [Prefill Latency (ms)]]</f>
      </c>
      <c r="AB185" s="30">
        <f>Table753523[[#This Row], [Expected TPOT (ms)]]/Table753523[[#This Row], [TPOT (ms)]]</f>
      </c>
      <c r="AC185" s="31">
        <f>Table753523[[#This Row], [Prefill TFLOPS]]/989.5</f>
      </c>
      <c r="AD185" s="32">
        <f>Table753523[[#This Row], [Decode TFLOPS]]/1979</f>
      </c>
      <c r="AE1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6" customHeight="1" ht="17.25">
      <c r="A186" s="20">
        <v>8</v>
      </c>
      <c r="B186" s="34">
        <v>70</v>
      </c>
      <c r="C186" s="35">
        <f>Table753523[[#This Row], [Active Parameters (BN)]]/8</f>
      </c>
      <c r="D186" s="20">
        <v>1</v>
      </c>
      <c r="E186" s="20">
        <v>4</v>
      </c>
      <c r="F186" s="23">
        <v>4</v>
      </c>
      <c r="G186" s="23">
        <v>4</v>
      </c>
      <c r="H186" s="23">
        <v>4</v>
      </c>
      <c r="I186" s="43">
        <v>16</v>
      </c>
      <c r="J186" s="24">
        <v>75.0398372474592</v>
      </c>
      <c r="K186" s="24">
        <v>0.193524091970176</v>
      </c>
      <c r="L186" s="24">
        <v>20.6692611719705</v>
      </c>
      <c r="M186" s="24">
        <v>82.6770446878821</v>
      </c>
      <c r="N186" s="24">
        <v>103.346305859853</v>
      </c>
      <c r="O186" s="44">
        <v>10.4381823330186</v>
      </c>
      <c r="P186" s="44">
        <v>10.3612567424231</v>
      </c>
      <c r="Q186" s="25">
        <f>Table753523[[#This Row], [Total Latency (sec)]]*1000</f>
      </c>
      <c r="R186" s="25">
        <f>Table753523[[#This Row], [Total Latency (ms)]]-Table753523[[#This Row], [Prefill Latency (ms)]]</f>
      </c>
      <c r="S186" s="39">
        <f>Table753523[[#This Row], [Output tokens generated]]*1000/Table753523[[#This Row], [Total Latency (ms)]]/Table753523[[#This Row], [No. H200 GPU on single server]]</f>
      </c>
      <c r="T186" s="39">
        <f>Table753523[[#This Row], [Input tokens]]*1000/(989.5*10^12)*(2*10^9*Table753523[[#This Row], [Active Parameters per GPU (BN)]])</f>
      </c>
      <c r="U186" s="27">
        <f>Table753523[[#This Row], [Active Parameters per GPU (BN)]]*10^9*2/4800/1024^3*1000</f>
      </c>
      <c r="V186" s="27">
        <f>1979/2*10^12*Table753523[[#This Row], [No. H200 GPU on single server]]/2/70/10^9</f>
      </c>
      <c r="W186" s="27">
        <f>(Table753523[[#This Row], [Input tokens]]+Table753523[[#This Row], [Output tokens generated]])/Table753523[[#This Row], [Total Latency (ms)]]*1000</f>
      </c>
      <c r="X186" s="28">
        <f>Table753523[[#This Row], [Total throughput]]/Table753523[[#This Row], [Estimated Max throughput tokens/s]]</f>
      </c>
      <c r="Y186" s="26">
        <f>2*Table753523[[#This Row], [Active Parameters per GPU (BN)]]*Table753523[[#This Row], [Input tokens]]*10^9/Table753523[[#This Row], [Prefill Latency (ms)]]/10^12*1000</f>
      </c>
      <c r="Z186" s="26">
        <f>2*Table753523[[#This Row], [Active Parameters per GPU (BN)]]*Table753523[[#This Row], [Output tokens generated]]*10^9/(Table753523[[#This Row], [Total Latency (ms)]]-Table753523[[#This Row], [Prefill Latency (ms)]])/10^12*1000</f>
      </c>
      <c r="AA186" s="29">
        <f>Table753523[[#This Row], [Expected Prefill latency (ms)]]/Table753523[[#This Row], [Prefill Latency (ms)]]</f>
      </c>
      <c r="AB186" s="30">
        <f>Table753523[[#This Row], [Expected TPOT (ms)]]/Table753523[[#This Row], [TPOT (ms)]]</f>
      </c>
      <c r="AC186" s="31">
        <f>Table753523[[#This Row], [Prefill TFLOPS]]/989.5</f>
      </c>
      <c r="AD186" s="32">
        <f>Table753523[[#This Row], [Decode TFLOPS]]/1979</f>
      </c>
      <c r="AE1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7" customHeight="1" ht="17.25">
      <c r="A187" s="20">
        <v>8</v>
      </c>
      <c r="B187" s="34">
        <v>70</v>
      </c>
      <c r="C187" s="35">
        <f>Table753523[[#This Row], [Active Parameters (BN)]]/8</f>
      </c>
      <c r="D187" s="20">
        <v>1</v>
      </c>
      <c r="E187" s="20">
        <v>4</v>
      </c>
      <c r="F187" s="23">
        <v>8</v>
      </c>
      <c r="G187" s="23">
        <v>8</v>
      </c>
      <c r="H187" s="23">
        <v>8</v>
      </c>
      <c r="I187" s="43">
        <v>32</v>
      </c>
      <c r="J187" s="24">
        <v>81.0203804867342</v>
      </c>
      <c r="K187" s="24">
        <v>0.193526566028595</v>
      </c>
      <c r="L187" s="24">
        <v>41.3379938691102</v>
      </c>
      <c r="M187" s="24">
        <v>165.351975476441</v>
      </c>
      <c r="N187" s="24">
        <v>206.689969345551</v>
      </c>
      <c r="O187" s="44">
        <v>10.4860689607449</v>
      </c>
      <c r="P187" s="44">
        <v>10.3456986689707</v>
      </c>
      <c r="Q187" s="25">
        <f>Table753523[[#This Row], [Total Latency (sec)]]*1000</f>
      </c>
      <c r="R187" s="25">
        <f>Table753523[[#This Row], [Total Latency (ms)]]-Table753523[[#This Row], [Prefill Latency (ms)]]</f>
      </c>
      <c r="S187" s="39">
        <f>Table753523[[#This Row], [Output tokens generated]]*1000/Table753523[[#This Row], [Total Latency (ms)]]/Table753523[[#This Row], [No. H200 GPU on single server]]</f>
      </c>
      <c r="T187" s="39">
        <f>Table753523[[#This Row], [Input tokens]]*1000/(989.5*10^12)*(2*10^9*Table753523[[#This Row], [Active Parameters per GPU (BN)]])</f>
      </c>
      <c r="U187" s="27">
        <f>Table753523[[#This Row], [Active Parameters per GPU (BN)]]*10^9*2/4800/1024^3*1000</f>
      </c>
      <c r="V187" s="27">
        <f>1979/2*10^12*Table753523[[#This Row], [No. H200 GPU on single server]]/2/70/10^9</f>
      </c>
      <c r="W187" s="27">
        <f>(Table753523[[#This Row], [Input tokens]]+Table753523[[#This Row], [Output tokens generated]])/Table753523[[#This Row], [Total Latency (ms)]]*1000</f>
      </c>
      <c r="X187" s="28">
        <f>Table753523[[#This Row], [Total throughput]]/Table753523[[#This Row], [Estimated Max throughput tokens/s]]</f>
      </c>
      <c r="Y187" s="26">
        <f>2*Table753523[[#This Row], [Active Parameters per GPU (BN)]]*Table753523[[#This Row], [Input tokens]]*10^9/Table753523[[#This Row], [Prefill Latency (ms)]]/10^12*1000</f>
      </c>
      <c r="Z187" s="26">
        <f>2*Table753523[[#This Row], [Active Parameters per GPU (BN)]]*Table753523[[#This Row], [Output tokens generated]]*10^9/(Table753523[[#This Row], [Total Latency (ms)]]-Table753523[[#This Row], [Prefill Latency (ms)]])/10^12*1000</f>
      </c>
      <c r="AA187" s="29">
        <f>Table753523[[#This Row], [Expected Prefill latency (ms)]]/Table753523[[#This Row], [Prefill Latency (ms)]]</f>
      </c>
      <c r="AB187" s="30">
        <f>Table753523[[#This Row], [Expected TPOT (ms)]]/Table753523[[#This Row], [TPOT (ms)]]</f>
      </c>
      <c r="AC187" s="31">
        <f>Table753523[[#This Row], [Prefill TFLOPS]]/989.5</f>
      </c>
      <c r="AD187" s="32">
        <f>Table753523[[#This Row], [Decode TFLOPS]]/1979</f>
      </c>
      <c r="AE1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8" customHeight="1" ht="17.25">
      <c r="A188" s="20">
        <v>8</v>
      </c>
      <c r="B188" s="34">
        <v>70</v>
      </c>
      <c r="C188" s="35">
        <f>Table753523[[#This Row], [Active Parameters (BN)]]/8</f>
      </c>
      <c r="D188" s="20">
        <v>1</v>
      </c>
      <c r="E188" s="20">
        <v>4</v>
      </c>
      <c r="F188" s="23">
        <v>16</v>
      </c>
      <c r="G188" s="23">
        <v>16</v>
      </c>
      <c r="H188" s="23">
        <v>16</v>
      </c>
      <c r="I188" s="43">
        <v>63</v>
      </c>
      <c r="J188" s="24">
        <v>76.2182833750558</v>
      </c>
      <c r="K188" s="24">
        <v>0.20007545495173</v>
      </c>
      <c r="L188" s="24">
        <v>79.9698294019133</v>
      </c>
      <c r="M188" s="24">
        <v>314.881203270033</v>
      </c>
      <c r="N188" s="24">
        <v>394.851032671947</v>
      </c>
      <c r="O188" s="44">
        <v>11.7865493963715</v>
      </c>
      <c r="P188" s="44">
        <v>11.399201542625</v>
      </c>
      <c r="Q188" s="25">
        <f>Table753523[[#This Row], [Total Latency (sec)]]*1000</f>
      </c>
      <c r="R188" s="25">
        <f>Table753523[[#This Row], [Total Latency (ms)]]-Table753523[[#This Row], [Prefill Latency (ms)]]</f>
      </c>
      <c r="S188" s="39">
        <f>Table753523[[#This Row], [Output tokens generated]]*1000/Table753523[[#This Row], [Total Latency (ms)]]/Table753523[[#This Row], [No. H200 GPU on single server]]</f>
      </c>
      <c r="T188" s="39">
        <f>Table753523[[#This Row], [Input tokens]]*1000/(989.5*10^12)*(2*10^9*Table753523[[#This Row], [Active Parameters per GPU (BN)]])</f>
      </c>
      <c r="U188" s="27">
        <f>Table753523[[#This Row], [Active Parameters per GPU (BN)]]*10^9*2/4800/1024^3*1000</f>
      </c>
      <c r="V188" s="27">
        <f>1979/2*10^12*Table753523[[#This Row], [No. H200 GPU on single server]]/2/70/10^9</f>
      </c>
      <c r="W188" s="27">
        <f>(Table753523[[#This Row], [Input tokens]]+Table753523[[#This Row], [Output tokens generated]])/Table753523[[#This Row], [Total Latency (ms)]]*1000</f>
      </c>
      <c r="X188" s="28">
        <f>Table753523[[#This Row], [Total throughput]]/Table753523[[#This Row], [Estimated Max throughput tokens/s]]</f>
      </c>
      <c r="Y188" s="26">
        <f>2*Table753523[[#This Row], [Active Parameters per GPU (BN)]]*Table753523[[#This Row], [Input tokens]]*10^9/Table753523[[#This Row], [Prefill Latency (ms)]]/10^12*1000</f>
      </c>
      <c r="Z188" s="26">
        <f>2*Table753523[[#This Row], [Active Parameters per GPU (BN)]]*Table753523[[#This Row], [Output tokens generated]]*10^9/(Table753523[[#This Row], [Total Latency (ms)]]-Table753523[[#This Row], [Prefill Latency (ms)]])/10^12*1000</f>
      </c>
      <c r="AA188" s="29">
        <f>Table753523[[#This Row], [Expected Prefill latency (ms)]]/Table753523[[#This Row], [Prefill Latency (ms)]]</f>
      </c>
      <c r="AB188" s="30">
        <f>Table753523[[#This Row], [Expected TPOT (ms)]]/Table753523[[#This Row], [TPOT (ms)]]</f>
      </c>
      <c r="AC188" s="31">
        <f>Table753523[[#This Row], [Prefill TFLOPS]]/989.5</f>
      </c>
      <c r="AD188" s="32">
        <f>Table753523[[#This Row], [Decode TFLOPS]]/1979</f>
      </c>
      <c r="AE1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89" customHeight="1" ht="17.25">
      <c r="A189" s="20">
        <v>8</v>
      </c>
      <c r="B189" s="34">
        <v>70</v>
      </c>
      <c r="C189" s="35">
        <f>Table753523[[#This Row], [Active Parameters (BN)]]/8</f>
      </c>
      <c r="D189" s="20">
        <v>1</v>
      </c>
      <c r="E189" s="20">
        <v>4</v>
      </c>
      <c r="F189" s="23">
        <v>32</v>
      </c>
      <c r="G189" s="23">
        <v>32</v>
      </c>
      <c r="H189" s="23">
        <v>32</v>
      </c>
      <c r="I189" s="43">
        <v>127</v>
      </c>
      <c r="J189" s="24">
        <v>77.5963694759412</v>
      </c>
      <c r="K189" s="24">
        <v>0.204723681032192</v>
      </c>
      <c r="L189" s="24">
        <v>156.308248457921</v>
      </c>
      <c r="M189" s="24">
        <v>620.348361067373</v>
      </c>
      <c r="N189" s="24">
        <v>776.656609525294</v>
      </c>
      <c r="O189" s="44">
        <v>12.313649288141</v>
      </c>
      <c r="P189" s="44">
        <v>11.7118322764811</v>
      </c>
      <c r="Q189" s="25">
        <f>Table753523[[#This Row], [Total Latency (sec)]]*1000</f>
      </c>
      <c r="R189" s="25">
        <f>Table753523[[#This Row], [Total Latency (ms)]]-Table753523[[#This Row], [Prefill Latency (ms)]]</f>
      </c>
      <c r="S189" s="39">
        <f>Table753523[[#This Row], [Output tokens generated]]*1000/Table753523[[#This Row], [Total Latency (ms)]]/Table753523[[#This Row], [No. H200 GPU on single server]]</f>
      </c>
      <c r="T189" s="39">
        <f>Table753523[[#This Row], [Input tokens]]*1000/(989.5*10^12)*(2*10^9*Table753523[[#This Row], [Active Parameters per GPU (BN)]])</f>
      </c>
      <c r="U189" s="27">
        <f>Table753523[[#This Row], [Active Parameters per GPU (BN)]]*10^9*2/4800/1024^3*1000</f>
      </c>
      <c r="V189" s="27">
        <f>1979/2*10^12*Table753523[[#This Row], [No. H200 GPU on single server]]/2/70/10^9</f>
      </c>
      <c r="W189" s="27">
        <f>(Table753523[[#This Row], [Input tokens]]+Table753523[[#This Row], [Output tokens generated]])/Table753523[[#This Row], [Total Latency (ms)]]*1000</f>
      </c>
      <c r="X189" s="28">
        <f>Table753523[[#This Row], [Total throughput]]/Table753523[[#This Row], [Estimated Max throughput tokens/s]]</f>
      </c>
      <c r="Y189" s="26">
        <f>2*Table753523[[#This Row], [Active Parameters per GPU (BN)]]*Table753523[[#This Row], [Input tokens]]*10^9/Table753523[[#This Row], [Prefill Latency (ms)]]/10^12*1000</f>
      </c>
      <c r="Z189" s="26">
        <f>2*Table753523[[#This Row], [Active Parameters per GPU (BN)]]*Table753523[[#This Row], [Output tokens generated]]*10^9/(Table753523[[#This Row], [Total Latency (ms)]]-Table753523[[#This Row], [Prefill Latency (ms)]])/10^12*1000</f>
      </c>
      <c r="AA189" s="29">
        <f>Table753523[[#This Row], [Expected Prefill latency (ms)]]/Table753523[[#This Row], [Prefill Latency (ms)]]</f>
      </c>
      <c r="AB189" s="30">
        <f>Table753523[[#This Row], [Expected TPOT (ms)]]/Table753523[[#This Row], [TPOT (ms)]]</f>
      </c>
      <c r="AC189" s="31">
        <f>Table753523[[#This Row], [Prefill TFLOPS]]/989.5</f>
      </c>
      <c r="AD189" s="32">
        <f>Table753523[[#This Row], [Decode TFLOPS]]/1979</f>
      </c>
      <c r="AE1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0" customHeight="1" ht="17.25">
      <c r="A190" s="20">
        <v>8</v>
      </c>
      <c r="B190" s="34">
        <v>70</v>
      </c>
      <c r="C190" s="35">
        <f>Table753523[[#This Row], [Active Parameters (BN)]]/8</f>
      </c>
      <c r="D190" s="20">
        <v>1</v>
      </c>
      <c r="E190" s="20">
        <v>4</v>
      </c>
      <c r="F190" s="23">
        <v>64</v>
      </c>
      <c r="G190" s="23">
        <v>64</v>
      </c>
      <c r="H190" s="23">
        <v>64</v>
      </c>
      <c r="I190" s="43">
        <v>255</v>
      </c>
      <c r="J190" s="24">
        <v>235.22949515791</v>
      </c>
      <c r="K190" s="24">
        <v>0.28482736897422</v>
      </c>
      <c r="L190" s="24">
        <v>224.697507934333</v>
      </c>
      <c r="M190" s="24">
        <v>895.279133175858</v>
      </c>
      <c r="N190" s="24">
        <v>1119.97664111019</v>
      </c>
      <c r="O190" s="44">
        <v>13.4705888041632</v>
      </c>
      <c r="P190" s="44">
        <v>12.2663437002829</v>
      </c>
      <c r="Q190" s="25">
        <f>Table753523[[#This Row], [Total Latency (sec)]]*1000</f>
      </c>
      <c r="R190" s="25">
        <f>Table753523[[#This Row], [Total Latency (ms)]]-Table753523[[#This Row], [Prefill Latency (ms)]]</f>
      </c>
      <c r="S190" s="39">
        <f>Table753523[[#This Row], [Output tokens generated]]*1000/Table753523[[#This Row], [Total Latency (ms)]]/Table753523[[#This Row], [No. H200 GPU on single server]]</f>
      </c>
      <c r="T190" s="39">
        <f>Table753523[[#This Row], [Input tokens]]*1000/(989.5*10^12)*(2*10^9*Table753523[[#This Row], [Active Parameters per GPU (BN)]])</f>
      </c>
      <c r="U190" s="27">
        <f>Table753523[[#This Row], [Active Parameters per GPU (BN)]]*10^9*2/4800/1024^3*1000</f>
      </c>
      <c r="V190" s="27">
        <f>1979/2*10^12*Table753523[[#This Row], [No. H200 GPU on single server]]/2/70/10^9</f>
      </c>
      <c r="W190" s="27">
        <f>(Table753523[[#This Row], [Input tokens]]+Table753523[[#This Row], [Output tokens generated]])/Table753523[[#This Row], [Total Latency (ms)]]*1000</f>
      </c>
      <c r="X190" s="28">
        <f>Table753523[[#This Row], [Total throughput]]/Table753523[[#This Row], [Estimated Max throughput tokens/s]]</f>
      </c>
      <c r="Y190" s="26">
        <f>2*Table753523[[#This Row], [Active Parameters per GPU (BN)]]*Table753523[[#This Row], [Input tokens]]*10^9/Table753523[[#This Row], [Prefill Latency (ms)]]/10^12*1000</f>
      </c>
      <c r="Z190" s="26">
        <f>2*Table753523[[#This Row], [Active Parameters per GPU (BN)]]*Table753523[[#This Row], [Output tokens generated]]*10^9/(Table753523[[#This Row], [Total Latency (ms)]]-Table753523[[#This Row], [Prefill Latency (ms)]])/10^12*1000</f>
      </c>
      <c r="AA190" s="29">
        <f>Table753523[[#This Row], [Expected Prefill latency (ms)]]/Table753523[[#This Row], [Prefill Latency (ms)]]</f>
      </c>
      <c r="AB190" s="30">
        <f>Table753523[[#This Row], [Expected TPOT (ms)]]/Table753523[[#This Row], [TPOT (ms)]]</f>
      </c>
      <c r="AC190" s="31">
        <f>Table753523[[#This Row], [Prefill TFLOPS]]/989.5</f>
      </c>
      <c r="AD190" s="32">
        <f>Table753523[[#This Row], [Decode TFLOPS]]/1979</f>
      </c>
      <c r="AE1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1" customHeight="1" ht="17.25">
      <c r="A191" s="20">
        <v>8</v>
      </c>
      <c r="B191" s="34">
        <v>70</v>
      </c>
      <c r="C191" s="35">
        <f>Table753523[[#This Row], [Active Parameters (BN)]]/8</f>
      </c>
      <c r="D191" s="20">
        <v>1</v>
      </c>
      <c r="E191" s="20">
        <v>4</v>
      </c>
      <c r="F191" s="23">
        <v>128</v>
      </c>
      <c r="G191" s="23">
        <v>128</v>
      </c>
      <c r="H191" s="23">
        <v>128</v>
      </c>
      <c r="I191" s="43">
        <v>509</v>
      </c>
      <c r="J191" s="24">
        <v>169.986172307745</v>
      </c>
      <c r="K191" s="24">
        <v>0.254130082030315</v>
      </c>
      <c r="L191" s="24">
        <v>503.679056715257</v>
      </c>
      <c r="M191" s="24">
        <v>2002.91124896927</v>
      </c>
      <c r="N191" s="24">
        <v>2506.59030568452</v>
      </c>
      <c r="O191" s="44">
        <v>22.2816209915588</v>
      </c>
      <c r="P191" s="44">
        <v>19.5450346931542</v>
      </c>
      <c r="Q191" s="25">
        <f>Table753523[[#This Row], [Total Latency (sec)]]*1000</f>
      </c>
      <c r="R191" s="25">
        <f>Table753523[[#This Row], [Total Latency (ms)]]-Table753523[[#This Row], [Prefill Latency (ms)]]</f>
      </c>
      <c r="S191" s="39">
        <f>Table753523[[#This Row], [Output tokens generated]]*1000/Table753523[[#This Row], [Total Latency (ms)]]/Table753523[[#This Row], [No. H200 GPU on single server]]</f>
      </c>
      <c r="T191" s="39">
        <f>Table753523[[#This Row], [Input tokens]]*1000/(989.5*10^12)*(2*10^9*Table753523[[#This Row], [Active Parameters per GPU (BN)]])</f>
      </c>
      <c r="U191" s="27">
        <f>Table753523[[#This Row], [Active Parameters per GPU (BN)]]*10^9*2/4800/1024^3*1000</f>
      </c>
      <c r="V191" s="27">
        <f>1979/2*10^12*Table753523[[#This Row], [No. H200 GPU on single server]]/2/70/10^9</f>
      </c>
      <c r="W191" s="27">
        <f>(Table753523[[#This Row], [Input tokens]]+Table753523[[#This Row], [Output tokens generated]])/Table753523[[#This Row], [Total Latency (ms)]]*1000</f>
      </c>
      <c r="X191" s="28">
        <f>Table753523[[#This Row], [Total throughput]]/Table753523[[#This Row], [Estimated Max throughput tokens/s]]</f>
      </c>
      <c r="Y191" s="26">
        <f>2*Table753523[[#This Row], [Active Parameters per GPU (BN)]]*Table753523[[#This Row], [Input tokens]]*10^9/Table753523[[#This Row], [Prefill Latency (ms)]]/10^12*1000</f>
      </c>
      <c r="Z191" s="26">
        <f>2*Table753523[[#This Row], [Active Parameters per GPU (BN)]]*Table753523[[#This Row], [Output tokens generated]]*10^9/(Table753523[[#This Row], [Total Latency (ms)]]-Table753523[[#This Row], [Prefill Latency (ms)]])/10^12*1000</f>
      </c>
      <c r="AA191" s="29">
        <f>Table753523[[#This Row], [Expected Prefill latency (ms)]]/Table753523[[#This Row], [Prefill Latency (ms)]]</f>
      </c>
      <c r="AB191" s="30">
        <f>Table753523[[#This Row], [Expected TPOT (ms)]]/Table753523[[#This Row], [TPOT (ms)]]</f>
      </c>
      <c r="AC191" s="31">
        <f>Table753523[[#This Row], [Prefill TFLOPS]]/989.5</f>
      </c>
      <c r="AD191" s="32">
        <f>Table753523[[#This Row], [Decode TFLOPS]]/1979</f>
      </c>
      <c r="AE1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2" customHeight="1" ht="17.25">
      <c r="A192" s="20">
        <v>8</v>
      </c>
      <c r="B192" s="34">
        <v>70</v>
      </c>
      <c r="C192" s="35">
        <f>Table753523[[#This Row], [Active Parameters (BN)]]/8</f>
      </c>
      <c r="D192" s="20">
        <v>1</v>
      </c>
      <c r="E192" s="20">
        <v>4</v>
      </c>
      <c r="F192" s="23">
        <v>256</v>
      </c>
      <c r="G192" s="23">
        <v>256</v>
      </c>
      <c r="H192" s="23">
        <v>256</v>
      </c>
      <c r="I192" s="43">
        <v>1021</v>
      </c>
      <c r="J192" s="24">
        <v>486.95706452213</v>
      </c>
      <c r="K192" s="24">
        <v>0.790852694015484</v>
      </c>
      <c r="L192" s="24">
        <v>323.701242895416</v>
      </c>
      <c r="M192" s="24">
        <v>1291.01159764148</v>
      </c>
      <c r="N192" s="24">
        <v>1614.7128405369</v>
      </c>
      <c r="O192" s="44">
        <v>22.3834195972283</v>
      </c>
      <c r="P192" s="44">
        <v>18.2957702234124</v>
      </c>
      <c r="Q192" s="25">
        <f>Table753523[[#This Row], [Total Latency (sec)]]*1000</f>
      </c>
      <c r="R192" s="25">
        <f>Table753523[[#This Row], [Total Latency (ms)]]-Table753523[[#This Row], [Prefill Latency (ms)]]</f>
      </c>
      <c r="S192" s="39">
        <f>Table753523[[#This Row], [Output tokens generated]]*1000/Table753523[[#This Row], [Total Latency (ms)]]/Table753523[[#This Row], [No. H200 GPU on single server]]</f>
      </c>
      <c r="T192" s="39">
        <f>Table753523[[#This Row], [Input tokens]]*1000/(989.5*10^12)*(2*10^9*Table753523[[#This Row], [Active Parameters per GPU (BN)]])</f>
      </c>
      <c r="U192" s="27">
        <f>Table753523[[#This Row], [Active Parameters per GPU (BN)]]*10^9*2/4800/1024^3*1000</f>
      </c>
      <c r="V192" s="27">
        <f>1979/2*10^12*Table753523[[#This Row], [No. H200 GPU on single server]]/2/70/10^9</f>
      </c>
      <c r="W192" s="27">
        <f>(Table753523[[#This Row], [Input tokens]]+Table753523[[#This Row], [Output tokens generated]])/Table753523[[#This Row], [Total Latency (ms)]]*1000</f>
      </c>
      <c r="X192" s="28">
        <f>Table753523[[#This Row], [Total throughput]]/Table753523[[#This Row], [Estimated Max throughput tokens/s]]</f>
      </c>
      <c r="Y192" s="26">
        <f>2*Table753523[[#This Row], [Active Parameters per GPU (BN)]]*Table753523[[#This Row], [Input tokens]]*10^9/Table753523[[#This Row], [Prefill Latency (ms)]]/10^12*1000</f>
      </c>
      <c r="Z192" s="26">
        <f>2*Table753523[[#This Row], [Active Parameters per GPU (BN)]]*Table753523[[#This Row], [Output tokens generated]]*10^9/(Table753523[[#This Row], [Total Latency (ms)]]-Table753523[[#This Row], [Prefill Latency (ms)]])/10^12*1000</f>
      </c>
      <c r="AA192" s="29">
        <f>Table753523[[#This Row], [Expected Prefill latency (ms)]]/Table753523[[#This Row], [Prefill Latency (ms)]]</f>
      </c>
      <c r="AB192" s="30">
        <f>Table753523[[#This Row], [Expected TPOT (ms)]]/Table753523[[#This Row], [TPOT (ms)]]</f>
      </c>
      <c r="AC192" s="31">
        <f>Table753523[[#This Row], [Prefill TFLOPS]]/989.5</f>
      </c>
      <c r="AD192" s="32">
        <f>Table753523[[#This Row], [Decode TFLOPS]]/1979</f>
      </c>
      <c r="AE1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3" customHeight="1" ht="17.25">
      <c r="A193" s="20">
        <v>8</v>
      </c>
      <c r="B193" s="34">
        <v>70</v>
      </c>
      <c r="C193" s="35">
        <f>Table753523[[#This Row], [Active Parameters (BN)]]/8</f>
      </c>
      <c r="D193" s="20">
        <v>1</v>
      </c>
      <c r="E193" s="20">
        <v>4</v>
      </c>
      <c r="F193" s="23">
        <v>512</v>
      </c>
      <c r="G193" s="23">
        <v>512</v>
      </c>
      <c r="H193" s="23">
        <v>512</v>
      </c>
      <c r="I193" s="43">
        <v>2045</v>
      </c>
      <c r="J193" s="24">
        <v>687.500697881092</v>
      </c>
      <c r="K193" s="24">
        <v>1.17511029704474</v>
      </c>
      <c r="L193" s="24">
        <v>435.703781413216</v>
      </c>
      <c r="M193" s="24">
        <v>1740.26217380864</v>
      </c>
      <c r="N193" s="24">
        <v>2175.96595522186</v>
      </c>
      <c r="O193" s="44">
        <v>104.572891716202</v>
      </c>
      <c r="P193" s="44">
        <v>92.7227355806249</v>
      </c>
      <c r="Q193" s="25">
        <f>Table753523[[#This Row], [Total Latency (sec)]]*1000</f>
      </c>
      <c r="R193" s="25">
        <f>Table753523[[#This Row], [Total Latency (ms)]]-Table753523[[#This Row], [Prefill Latency (ms)]]</f>
      </c>
      <c r="S193" s="39">
        <f>Table753523[[#This Row], [Output tokens generated]]*1000/Table753523[[#This Row], [Total Latency (ms)]]/Table753523[[#This Row], [No. H200 GPU on single server]]</f>
      </c>
      <c r="T193" s="39">
        <f>Table753523[[#This Row], [Input tokens]]*1000/(989.5*10^12)*(2*10^9*Table753523[[#This Row], [Active Parameters per GPU (BN)]])</f>
      </c>
      <c r="U193" s="27">
        <f>Table753523[[#This Row], [Active Parameters per GPU (BN)]]*10^9*2/4800/1024^3*1000</f>
      </c>
      <c r="V193" s="27">
        <f>1979/2*10^12*Table753523[[#This Row], [No. H200 GPU on single server]]/2/70/10^9</f>
      </c>
      <c r="W193" s="27">
        <f>(Table753523[[#This Row], [Input tokens]]+Table753523[[#This Row], [Output tokens generated]])/Table753523[[#This Row], [Total Latency (ms)]]*1000</f>
      </c>
      <c r="X193" s="28">
        <f>Table753523[[#This Row], [Total throughput]]/Table753523[[#This Row], [Estimated Max throughput tokens/s]]</f>
      </c>
      <c r="Y193" s="26">
        <f>2*Table753523[[#This Row], [Active Parameters per GPU (BN)]]*Table753523[[#This Row], [Input tokens]]*10^9/Table753523[[#This Row], [Prefill Latency (ms)]]/10^12*1000</f>
      </c>
      <c r="Z193" s="26">
        <f>2*Table753523[[#This Row], [Active Parameters per GPU (BN)]]*Table753523[[#This Row], [Output tokens generated]]*10^9/(Table753523[[#This Row], [Total Latency (ms)]]-Table753523[[#This Row], [Prefill Latency (ms)]])/10^12*1000</f>
      </c>
      <c r="AA193" s="29">
        <f>Table753523[[#This Row], [Expected Prefill latency (ms)]]/Table753523[[#This Row], [Prefill Latency (ms)]]</f>
      </c>
      <c r="AB193" s="30">
        <f>Table753523[[#This Row], [Expected TPOT (ms)]]/Table753523[[#This Row], [TPOT (ms)]]</f>
      </c>
      <c r="AC193" s="31">
        <f>Table753523[[#This Row], [Prefill TFLOPS]]/989.5</f>
      </c>
      <c r="AD193" s="32">
        <f>Table753523[[#This Row], [Decode TFLOPS]]/1979</f>
      </c>
      <c r="AE1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4" customHeight="1" ht="17.25">
      <c r="A194" s="20">
        <v>8</v>
      </c>
      <c r="B194" s="34">
        <v>70</v>
      </c>
      <c r="C194" s="35">
        <f>Table753523[[#This Row], [Active Parameters (BN)]]/8</f>
      </c>
      <c r="D194" s="20">
        <v>1</v>
      </c>
      <c r="E194" s="20">
        <v>4</v>
      </c>
      <c r="F194" s="23">
        <v>1024</v>
      </c>
      <c r="G194" s="23">
        <v>1024</v>
      </c>
      <c r="H194" s="23">
        <v>1024</v>
      </c>
      <c r="I194" s="43">
        <v>4089</v>
      </c>
      <c r="J194" s="24">
        <v>1488.368884</v>
      </c>
      <c r="K194" s="24">
        <v>2.347192257</v>
      </c>
      <c r="L194" s="24">
        <v>436.2659245</v>
      </c>
      <c r="M194" s="24">
        <v>1742.081411</v>
      </c>
      <c r="N194" s="24">
        <v>2178.347336</v>
      </c>
      <c r="O194" s="44">
        <v>124.4466786</v>
      </c>
      <c r="P194" s="44">
        <v>111.2266885</v>
      </c>
      <c r="Q194" s="25">
        <f>Table753523[[#This Row], [Total Latency (sec)]]*1000</f>
      </c>
      <c r="R194" s="25">
        <f>Table753523[[#This Row], [Total Latency (ms)]]-Table753523[[#This Row], [Prefill Latency (ms)]]</f>
      </c>
      <c r="S194" s="39">
        <f>Table753523[[#This Row], [Output tokens generated]]*1000/Table753523[[#This Row], [Total Latency (ms)]]/Table753523[[#This Row], [No. H200 GPU on single server]]</f>
      </c>
      <c r="T194" s="39">
        <f>Table753523[[#This Row], [Input tokens]]*1000/(989.5*10^12)*(2*10^9*Table753523[[#This Row], [Active Parameters per GPU (BN)]])</f>
      </c>
      <c r="U194" s="27">
        <f>Table753523[[#This Row], [Active Parameters per GPU (BN)]]*10^9*2/4800/1024^3*1000</f>
      </c>
      <c r="V194" s="27">
        <f>1979/2*10^12*Table753523[[#This Row], [No. H200 GPU on single server]]/2/70/10^9</f>
      </c>
      <c r="W194" s="27">
        <f>(Table753523[[#This Row], [Input tokens]]+Table753523[[#This Row], [Output tokens generated]])/Table753523[[#This Row], [Total Latency (ms)]]*1000</f>
      </c>
      <c r="X194" s="28">
        <f>Table753523[[#This Row], [Total throughput]]/Table753523[[#This Row], [Estimated Max throughput tokens/s]]</f>
      </c>
      <c r="Y194" s="26">
        <f>2*Table753523[[#This Row], [Active Parameters per GPU (BN)]]*Table753523[[#This Row], [Input tokens]]*10^9/Table753523[[#This Row], [Prefill Latency (ms)]]/10^12*1000</f>
      </c>
      <c r="Z194" s="26">
        <f>2*Table753523[[#This Row], [Active Parameters per GPU (BN)]]*Table753523[[#This Row], [Output tokens generated]]*10^9/(Table753523[[#This Row], [Total Latency (ms)]]-Table753523[[#This Row], [Prefill Latency (ms)]])/10^12*1000</f>
      </c>
      <c r="AA194" s="29">
        <f>Table753523[[#This Row], [Expected Prefill latency (ms)]]/Table753523[[#This Row], [Prefill Latency (ms)]]</f>
      </c>
      <c r="AB194" s="30">
        <f>Table753523[[#This Row], [Expected TPOT (ms)]]/Table753523[[#This Row], [TPOT (ms)]]</f>
      </c>
      <c r="AC194" s="31">
        <f>Table753523[[#This Row], [Prefill TFLOPS]]/989.5</f>
      </c>
      <c r="AD194" s="32">
        <f>Table753523[[#This Row], [Decode TFLOPS]]/1979</f>
      </c>
      <c r="AE1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5" customHeight="1" ht="17.25">
      <c r="A195" s="20">
        <v>8</v>
      </c>
      <c r="B195" s="34">
        <v>70</v>
      </c>
      <c r="C195" s="35">
        <f>Table753523[[#This Row], [Active Parameters (BN)]]/8</f>
      </c>
      <c r="D195" s="20">
        <v>1</v>
      </c>
      <c r="E195" s="20">
        <v>4</v>
      </c>
      <c r="F195" s="36">
        <v>2048</v>
      </c>
      <c r="G195" s="36">
        <v>2048</v>
      </c>
      <c r="H195" s="36">
        <v>2048</v>
      </c>
      <c r="I195" s="43">
        <v>8178</v>
      </c>
      <c r="J195" s="37">
        <v>2924.29387</v>
      </c>
      <c r="K195" s="37">
        <v>4.747405078</v>
      </c>
      <c r="L195" s="37">
        <v>431.3935648</v>
      </c>
      <c r="M195" s="37">
        <v>1722.62528</v>
      </c>
      <c r="N195" s="37">
        <v>2154.018844</v>
      </c>
      <c r="O195" s="45">
        <v>262.633372</v>
      </c>
      <c r="P195" s="45">
        <v>199.5133731</v>
      </c>
      <c r="Q195" s="38">
        <f>Table753523[[#This Row], [Total Latency (sec)]]*1000</f>
      </c>
      <c r="R195" s="38">
        <f>Table753523[[#This Row], [Total Latency (ms)]]-Table753523[[#This Row], [Prefill Latency (ms)]]</f>
      </c>
      <c r="S195" s="39">
        <f>Table753523[[#This Row], [Output tokens generated]]*1000/Table753523[[#This Row], [Total Latency (ms)]]/Table753523[[#This Row], [No. H200 GPU on single server]]</f>
      </c>
      <c r="T195" s="39">
        <f>Table753523[[#This Row], [Input tokens]]*1000/(989.5*10^12)*(2*10^9*Table753523[[#This Row], [Active Parameters per GPU (BN)]])</f>
      </c>
      <c r="U195" s="39">
        <f>Table753523[[#This Row], [Active Parameters per GPU (BN)]]*10^9*2/4800/1024^3*1000</f>
      </c>
      <c r="V195" s="39">
        <f>1979/2*10^12*Table753523[[#This Row], [No. H200 GPU on single server]]/2/70/10^9</f>
      </c>
      <c r="W195" s="27">
        <f>(Table753523[[#This Row], [Input tokens]]+Table753523[[#This Row], [Output tokens generated]])/Table753523[[#This Row], [Total Latency (ms)]]*1000</f>
      </c>
      <c r="X195" s="28">
        <f>Table753523[[#This Row], [Total throughput]]/Table753523[[#This Row], [Estimated Max throughput tokens/s]]</f>
      </c>
      <c r="Y195" s="26">
        <f>2*Table753523[[#This Row], [Active Parameters per GPU (BN)]]*Table753523[[#This Row], [Input tokens]]*10^9/Table753523[[#This Row], [Prefill Latency (ms)]]/10^12*1000</f>
      </c>
      <c r="Z195" s="26">
        <f>2*Table753523[[#This Row], [Active Parameters per GPU (BN)]]*Table753523[[#This Row], [Output tokens generated]]*10^9/(Table753523[[#This Row], [Total Latency (ms)]]-Table753523[[#This Row], [Prefill Latency (ms)]])/10^12*1000</f>
      </c>
      <c r="AA195" s="29">
        <f>Table753523[[#This Row], [Expected Prefill latency (ms)]]/Table753523[[#This Row], [Prefill Latency (ms)]]</f>
      </c>
      <c r="AB195" s="41">
        <f>Table753523[[#This Row], [Expected TPOT (ms)]]/Table753523[[#This Row], [TPOT (ms)]]</f>
      </c>
      <c r="AC195" s="31">
        <f>Table753523[[#This Row], [Prefill TFLOPS]]/989.5</f>
      </c>
      <c r="AD195" s="32">
        <f>Table753523[[#This Row], [Decode TFLOPS]]/1979</f>
      </c>
      <c r="AE195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6" customHeight="1" ht="17.25">
      <c r="A196" s="20">
        <v>8</v>
      </c>
      <c r="B196" s="34">
        <v>70</v>
      </c>
      <c r="C196" s="35">
        <f>Table753523[[#This Row], [Active Parameters (BN)]]/8</f>
      </c>
      <c r="D196" s="20">
        <v>1</v>
      </c>
      <c r="E196" s="20">
        <v>4</v>
      </c>
      <c r="F196" s="23">
        <v>4096</v>
      </c>
      <c r="G196" s="23">
        <v>4096</v>
      </c>
      <c r="H196" s="23">
        <v>4096</v>
      </c>
      <c r="I196" s="36">
        <v>16360</v>
      </c>
      <c r="J196" s="24">
        <v>6334.114455</v>
      </c>
      <c r="K196" s="24">
        <v>9.490145579</v>
      </c>
      <c r="L196" s="24">
        <v>431.6056025</v>
      </c>
      <c r="M196" s="24">
        <v>1723.893471</v>
      </c>
      <c r="N196" s="24">
        <v>2155.499073</v>
      </c>
      <c r="O196" s="44">
        <v>177.0740558</v>
      </c>
      <c r="P196" s="44">
        <v>155.948631</v>
      </c>
      <c r="Q196" s="25">
        <f>Table753523[[#This Row], [Total Latency (sec)]]*1000</f>
      </c>
      <c r="R196" s="25">
        <f>Table753523[[#This Row], [Total Latency (ms)]]-Table753523[[#This Row], [Prefill Latency (ms)]]</f>
      </c>
      <c r="S196" s="27">
        <f>Table753523[[#This Row], [Output tokens generated]]*1000/Table753523[[#This Row], [Total Latency (ms)]]/Table753523[[#This Row], [No. H200 GPU on single server]]</f>
      </c>
      <c r="T196" s="27">
        <f>Table753523[[#This Row], [Input tokens]]*1000/(989.5*10^12)*(2*10^9*Table753523[[#This Row], [Active Parameters per GPU (BN)]])</f>
      </c>
      <c r="U196" s="27">
        <f>Table753523[[#This Row], [Active Parameters per GPU (BN)]]*10^9*2/4800/1024^3*1000</f>
      </c>
      <c r="V196" s="27">
        <f>1979/2*10^12*Table753523[[#This Row], [No. H200 GPU on single server]]/2/70/10^9</f>
      </c>
      <c r="W196" s="27">
        <f>(Table753523[[#This Row], [Input tokens]]+Table753523[[#This Row], [Output tokens generated]])/Table753523[[#This Row], [Total Latency (ms)]]*1000</f>
      </c>
      <c r="X196" s="42">
        <f>Table753523[[#This Row], [Total throughput]]/Table753523[[#This Row], [Estimated Max throughput tokens/s]]</f>
      </c>
      <c r="Y196" s="26">
        <f>2*Table753523[[#This Row], [Active Parameters per GPU (BN)]]*Table753523[[#This Row], [Input tokens]]*10^9/Table753523[[#This Row], [Prefill Latency (ms)]]/10^12*1000</f>
      </c>
      <c r="Z196" s="26">
        <f>2*Table753523[[#This Row], [Active Parameters per GPU (BN)]]*Table753523[[#This Row], [Output tokens generated]]*10^9/(Table753523[[#This Row], [Total Latency (ms)]]-Table753523[[#This Row], [Prefill Latency (ms)]])/10^12*1000</f>
      </c>
      <c r="AA196" s="32">
        <f>Table753523[[#This Row], [Expected Prefill latency (ms)]]/Table753523[[#This Row], [Prefill Latency (ms)]]</f>
      </c>
      <c r="AB196" s="30">
        <f>Table753523[[#This Row], [Expected TPOT (ms)]]/Table753523[[#This Row], [TPOT (ms)]]</f>
      </c>
      <c r="AC196" s="31">
        <f>Table753523[[#This Row], [Prefill TFLOPS]]/989.5</f>
      </c>
      <c r="AD196" s="32">
        <f>Table753523[[#This Row], [Decode TFLOPS]]/1979</f>
      </c>
      <c r="AE1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7" customHeight="1" ht="17.25">
      <c r="A197" s="20">
        <v>8</v>
      </c>
      <c r="B197" s="34">
        <v>70</v>
      </c>
      <c r="C197" s="35">
        <f>Table753523[[#This Row], [Active Parameters (BN)]]/8</f>
      </c>
      <c r="D197" s="20">
        <v>1</v>
      </c>
      <c r="E197" s="20">
        <v>4</v>
      </c>
      <c r="F197" s="23">
        <v>8192</v>
      </c>
      <c r="G197" s="23">
        <v>8192</v>
      </c>
      <c r="H197" s="23">
        <v>8192</v>
      </c>
      <c r="I197" s="36">
        <v>32700</v>
      </c>
      <c r="J197" s="24">
        <v>13730.55853</v>
      </c>
      <c r="K197" s="24">
        <v>20.63099162</v>
      </c>
      <c r="L197" s="24">
        <v>397.0725281</v>
      </c>
      <c r="M197" s="24">
        <v>1584.9941</v>
      </c>
      <c r="N197" s="24">
        <v>1982.066628</v>
      </c>
      <c r="O197" s="44">
        <v>223.8645729</v>
      </c>
      <c r="P197" s="44">
        <v>181.5054046</v>
      </c>
      <c r="Q197" s="25">
        <f>Table753523[[#This Row], [Total Latency (sec)]]*1000</f>
      </c>
      <c r="R197" s="25">
        <f>Table753523[[#This Row], [Total Latency (ms)]]-Table753523[[#This Row], [Prefill Latency (ms)]]</f>
      </c>
      <c r="S197" s="27">
        <f>Table753523[[#This Row], [Output tokens generated]]*1000/Table753523[[#This Row], [Total Latency (ms)]]/Table753523[[#This Row], [No. H200 GPU on single server]]</f>
      </c>
      <c r="T197" s="27">
        <f>Table753523[[#This Row], [Input tokens]]*1000/(989.5*10^12)*(2*10^9*Table753523[[#This Row], [Active Parameters per GPU (BN)]])</f>
      </c>
      <c r="U197" s="27">
        <f>Table753523[[#This Row], [Active Parameters per GPU (BN)]]*10^9*2/4800/1024^3*1000</f>
      </c>
      <c r="V197" s="27">
        <f>1979/2*10^12*Table753523[[#This Row], [No. H200 GPU on single server]]/2/70/10^9</f>
      </c>
      <c r="W197" s="27">
        <f>(Table753523[[#This Row], [Input tokens]]+Table753523[[#This Row], [Output tokens generated]])/Table753523[[#This Row], [Total Latency (ms)]]*1000</f>
      </c>
      <c r="X197" s="42">
        <f>Table753523[[#This Row], [Total throughput]]/Table753523[[#This Row], [Estimated Max throughput tokens/s]]</f>
      </c>
      <c r="Y197" s="26">
        <f>2*Table753523[[#This Row], [Active Parameters per GPU (BN)]]*Table753523[[#This Row], [Input tokens]]*10^9/Table753523[[#This Row], [Prefill Latency (ms)]]/10^12*1000</f>
      </c>
      <c r="Z197" s="26">
        <f>2*Table753523[[#This Row], [Active Parameters per GPU (BN)]]*Table753523[[#This Row], [Output tokens generated]]*10^9/(Table753523[[#This Row], [Total Latency (ms)]]-Table753523[[#This Row], [Prefill Latency (ms)]])/10^12*1000</f>
      </c>
      <c r="AA197" s="32">
        <f>Table753523[[#This Row], [Expected Prefill latency (ms)]]/Table753523[[#This Row], [Prefill Latency (ms)]]</f>
      </c>
      <c r="AB197" s="30">
        <f>Table753523[[#This Row], [Expected TPOT (ms)]]/Table753523[[#This Row], [TPOT (ms)]]</f>
      </c>
      <c r="AC197" s="31">
        <f>Table753523[[#This Row], [Prefill TFLOPS]]/989.5</f>
      </c>
      <c r="AD197" s="32">
        <f>Table753523[[#This Row], [Decode TFLOPS]]/1979</f>
      </c>
      <c r="AE1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8" customHeight="1" ht="17.25">
      <c r="A198" s="20">
        <v>8</v>
      </c>
      <c r="B198" s="34">
        <v>70</v>
      </c>
      <c r="C198" s="35">
        <f>Table753523[[#This Row], [Active Parameters (BN)]]/8</f>
      </c>
      <c r="D198" s="20">
        <v>1</v>
      </c>
      <c r="E198" s="20">
        <v>8</v>
      </c>
      <c r="F198" s="23">
        <v>1</v>
      </c>
      <c r="G198" s="23">
        <v>1</v>
      </c>
      <c r="H198" s="23">
        <v>1</v>
      </c>
      <c r="I198" s="36">
        <v>8</v>
      </c>
      <c r="J198" s="24">
        <v>148.996884992812</v>
      </c>
      <c r="K198" s="24">
        <v>0.226699689985253</v>
      </c>
      <c r="L198" s="24">
        <v>4.41112204460911</v>
      </c>
      <c r="M198" s="24">
        <v>35.2889763568729</v>
      </c>
      <c r="N198" s="24">
        <v>39.700098401482</v>
      </c>
      <c r="O198" s="44">
        <v>10.9667115695109</v>
      </c>
      <c r="P198" s="44">
        <v>10.9546598562572</v>
      </c>
      <c r="Q198" s="25">
        <f>Table753523[[#This Row], [Total Latency (sec)]]*1000</f>
      </c>
      <c r="R198" s="25">
        <f>Table753523[[#This Row], [Total Latency (ms)]]-Table753523[[#This Row], [Prefill Latency (ms)]]</f>
      </c>
      <c r="S198" s="39">
        <f>Table753523[[#This Row], [Output tokens generated]]*1000/Table753523[[#This Row], [Total Latency (ms)]]/Table753523[[#This Row], [No. H200 GPU on single server]]</f>
      </c>
      <c r="T198" s="39">
        <f>Table753523[[#This Row], [Input tokens]]*1000/(989.5*10^12)*(2*10^9*Table753523[[#This Row], [Active Parameters per GPU (BN)]])</f>
      </c>
      <c r="U198" s="27">
        <f>Table753523[[#This Row], [Active Parameters per GPU (BN)]]*10^9*2/4800/1024^3*1000</f>
      </c>
      <c r="V198" s="27">
        <f>1979/2*10^12*Table753523[[#This Row], [No. H200 GPU on single server]]/2/70/10^9</f>
      </c>
      <c r="W198" s="27">
        <f>(Table753523[[#This Row], [Input tokens]]+Table753523[[#This Row], [Output tokens generated]])/Table753523[[#This Row], [Total Latency (ms)]]*1000</f>
      </c>
      <c r="X198" s="28">
        <f>Table753523[[#This Row], [Total throughput]]/Table753523[[#This Row], [Estimated Max throughput tokens/s]]</f>
      </c>
      <c r="Y198" s="26">
        <f>2*Table753523[[#This Row], [Active Parameters per GPU (BN)]]*Table753523[[#This Row], [Input tokens]]*10^9/Table753523[[#This Row], [Prefill Latency (ms)]]/10^12*1000</f>
      </c>
      <c r="Z198" s="26">
        <f>2*Table753523[[#This Row], [Active Parameters per GPU (BN)]]*Table753523[[#This Row], [Output tokens generated]]*10^9/(Table753523[[#This Row], [Total Latency (ms)]]-Table753523[[#This Row], [Prefill Latency (ms)]])/10^12*1000</f>
      </c>
      <c r="AA198" s="29">
        <f>Table753523[[#This Row], [Expected Prefill latency (ms)]]/Table753523[[#This Row], [Prefill Latency (ms)]]</f>
      </c>
      <c r="AB198" s="30">
        <f>Table753523[[#This Row], [Expected TPOT (ms)]]/Table753523[[#This Row], [TPOT (ms)]]</f>
      </c>
      <c r="AC198" s="31">
        <f>Table753523[[#This Row], [Prefill TFLOPS]]/989.5</f>
      </c>
      <c r="AD198" s="32">
        <f>Table753523[[#This Row], [Decode TFLOPS]]/1979</f>
      </c>
      <c r="AE1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99" customHeight="1" ht="17.25">
      <c r="A199" s="20">
        <v>8</v>
      </c>
      <c r="B199" s="34">
        <v>70</v>
      </c>
      <c r="C199" s="35">
        <f>Table753523[[#This Row], [Active Parameters (BN)]]/8</f>
      </c>
      <c r="D199" s="20">
        <v>1</v>
      </c>
      <c r="E199" s="20">
        <v>8</v>
      </c>
      <c r="F199" s="23">
        <v>2</v>
      </c>
      <c r="G199" s="23">
        <v>2</v>
      </c>
      <c r="H199" s="23">
        <v>2</v>
      </c>
      <c r="I199" s="43">
        <v>16</v>
      </c>
      <c r="J199" s="24">
        <v>102.774339989992</v>
      </c>
      <c r="K199" s="24">
        <v>0.225730566016864</v>
      </c>
      <c r="L199" s="24">
        <v>8.86012043158826</v>
      </c>
      <c r="M199" s="24">
        <v>70.8809634527061</v>
      </c>
      <c r="N199" s="24">
        <v>79.7410838842944</v>
      </c>
      <c r="O199" s="44">
        <v>11.269606001276</v>
      </c>
      <c r="P199" s="44">
        <v>11.2513689964544</v>
      </c>
      <c r="Q199" s="25">
        <f>Table753523[[#This Row], [Total Latency (sec)]]*1000</f>
      </c>
      <c r="R199" s="25">
        <f>Table753523[[#This Row], [Total Latency (ms)]]-Table753523[[#This Row], [Prefill Latency (ms)]]</f>
      </c>
      <c r="S199" s="39">
        <f>Table753523[[#This Row], [Output tokens generated]]*1000/Table753523[[#This Row], [Total Latency (ms)]]/Table753523[[#This Row], [No. H200 GPU on single server]]</f>
      </c>
      <c r="T199" s="39">
        <f>Table753523[[#This Row], [Input tokens]]*1000/(989.5*10^12)*(2*10^9*Table753523[[#This Row], [Active Parameters per GPU (BN)]])</f>
      </c>
      <c r="U199" s="27">
        <f>Table753523[[#This Row], [Active Parameters per GPU (BN)]]*10^9*2/4800/1024^3*1000</f>
      </c>
      <c r="V199" s="27">
        <f>1979/2*10^12*Table753523[[#This Row], [No. H200 GPU on single server]]/2/70/10^9</f>
      </c>
      <c r="W199" s="27">
        <f>(Table753523[[#This Row], [Input tokens]]+Table753523[[#This Row], [Output tokens generated]])/Table753523[[#This Row], [Total Latency (ms)]]*1000</f>
      </c>
      <c r="X199" s="28">
        <f>Table753523[[#This Row], [Total throughput]]/Table753523[[#This Row], [Estimated Max throughput tokens/s]]</f>
      </c>
      <c r="Y199" s="26">
        <f>2*Table753523[[#This Row], [Active Parameters per GPU (BN)]]*Table753523[[#This Row], [Input tokens]]*10^9/Table753523[[#This Row], [Prefill Latency (ms)]]/10^12*1000</f>
      </c>
      <c r="Z199" s="26">
        <f>2*Table753523[[#This Row], [Active Parameters per GPU (BN)]]*Table753523[[#This Row], [Output tokens generated]]*10^9/(Table753523[[#This Row], [Total Latency (ms)]]-Table753523[[#This Row], [Prefill Latency (ms)]])/10^12*1000</f>
      </c>
      <c r="AA199" s="29">
        <f>Table753523[[#This Row], [Expected Prefill latency (ms)]]/Table753523[[#This Row], [Prefill Latency (ms)]]</f>
      </c>
      <c r="AB199" s="30">
        <f>Table753523[[#This Row], [Expected TPOT (ms)]]/Table753523[[#This Row], [TPOT (ms)]]</f>
      </c>
      <c r="AC199" s="31">
        <f>Table753523[[#This Row], [Prefill TFLOPS]]/989.5</f>
      </c>
      <c r="AD199" s="32">
        <f>Table753523[[#This Row], [Decode TFLOPS]]/1979</f>
      </c>
      <c r="AE1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0" customHeight="1" ht="17.25">
      <c r="A200" s="20">
        <v>8</v>
      </c>
      <c r="B200" s="34">
        <v>70</v>
      </c>
      <c r="C200" s="35">
        <f>Table753523[[#This Row], [Active Parameters (BN)]]/8</f>
      </c>
      <c r="D200" s="20">
        <v>1</v>
      </c>
      <c r="E200" s="20">
        <v>8</v>
      </c>
      <c r="F200" s="23">
        <v>4</v>
      </c>
      <c r="G200" s="23">
        <v>4</v>
      </c>
      <c r="H200" s="23">
        <v>4</v>
      </c>
      <c r="I200" s="43">
        <v>32</v>
      </c>
      <c r="J200" s="24">
        <v>62.482769266353</v>
      </c>
      <c r="K200" s="24">
        <v>0.276347411971074</v>
      </c>
      <c r="L200" s="24">
        <v>14.4745339624121</v>
      </c>
      <c r="M200" s="24">
        <v>115.796271699297</v>
      </c>
      <c r="N200" s="24">
        <v>130.270805661709</v>
      </c>
      <c r="O200" s="44">
        <v>10.5787541043745</v>
      </c>
      <c r="P200" s="44">
        <v>10.5475090365092</v>
      </c>
      <c r="Q200" s="25">
        <f>Table753523[[#This Row], [Total Latency (sec)]]*1000</f>
      </c>
      <c r="R200" s="25">
        <f>Table753523[[#This Row], [Total Latency (ms)]]-Table753523[[#This Row], [Prefill Latency (ms)]]</f>
      </c>
      <c r="S200" s="39">
        <f>Table753523[[#This Row], [Output tokens generated]]*1000/Table753523[[#This Row], [Total Latency (ms)]]/Table753523[[#This Row], [No. H200 GPU on single server]]</f>
      </c>
      <c r="T200" s="39">
        <f>Table753523[[#This Row], [Input tokens]]*1000/(989.5*10^12)*(2*10^9*Table753523[[#This Row], [Active Parameters per GPU (BN)]])</f>
      </c>
      <c r="U200" s="27">
        <f>Table753523[[#This Row], [Active Parameters per GPU (BN)]]*10^9*2/4800/1024^3*1000</f>
      </c>
      <c r="V200" s="27">
        <f>1979/2*10^12*Table753523[[#This Row], [No. H200 GPU on single server]]/2/70/10^9</f>
      </c>
      <c r="W200" s="27">
        <f>(Table753523[[#This Row], [Input tokens]]+Table753523[[#This Row], [Output tokens generated]])/Table753523[[#This Row], [Total Latency (ms)]]*1000</f>
      </c>
      <c r="X200" s="28">
        <f>Table753523[[#This Row], [Total throughput]]/Table753523[[#This Row], [Estimated Max throughput tokens/s]]</f>
      </c>
      <c r="Y200" s="26">
        <f>2*Table753523[[#This Row], [Active Parameters per GPU (BN)]]*Table753523[[#This Row], [Input tokens]]*10^9/Table753523[[#This Row], [Prefill Latency (ms)]]/10^12*1000</f>
      </c>
      <c r="Z200" s="26">
        <f>2*Table753523[[#This Row], [Active Parameters per GPU (BN)]]*Table753523[[#This Row], [Output tokens generated]]*10^9/(Table753523[[#This Row], [Total Latency (ms)]]-Table753523[[#This Row], [Prefill Latency (ms)]])/10^12*1000</f>
      </c>
      <c r="AA200" s="29">
        <f>Table753523[[#This Row], [Expected Prefill latency (ms)]]/Table753523[[#This Row], [Prefill Latency (ms)]]</f>
      </c>
      <c r="AB200" s="30">
        <f>Table753523[[#This Row], [Expected TPOT (ms)]]/Table753523[[#This Row], [TPOT (ms)]]</f>
      </c>
      <c r="AC200" s="31">
        <f>Table753523[[#This Row], [Prefill TFLOPS]]/989.5</f>
      </c>
      <c r="AD200" s="32">
        <f>Table753523[[#This Row], [Decode TFLOPS]]/1979</f>
      </c>
      <c r="AE2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1" customHeight="1" ht="17.25">
      <c r="A201" s="20">
        <v>8</v>
      </c>
      <c r="B201" s="34">
        <v>70</v>
      </c>
      <c r="C201" s="35">
        <f>Table753523[[#This Row], [Active Parameters (BN)]]/8</f>
      </c>
      <c r="D201" s="20">
        <v>1</v>
      </c>
      <c r="E201" s="20">
        <v>8</v>
      </c>
      <c r="F201" s="23">
        <v>8</v>
      </c>
      <c r="G201" s="23">
        <v>8</v>
      </c>
      <c r="H201" s="23">
        <v>8</v>
      </c>
      <c r="I201" s="43">
        <v>64</v>
      </c>
      <c r="J201" s="24">
        <v>65.383913628466</v>
      </c>
      <c r="K201" s="24">
        <v>0.277702583989594</v>
      </c>
      <c r="L201" s="24">
        <v>28.807798202914</v>
      </c>
      <c r="M201" s="24">
        <v>230.462385623312</v>
      </c>
      <c r="N201" s="24">
        <v>259.270183826226</v>
      </c>
      <c r="O201" s="44">
        <v>10.5247811069213</v>
      </c>
      <c r="P201" s="44">
        <v>10.4638758576974</v>
      </c>
      <c r="Q201" s="25">
        <f>Table753523[[#This Row], [Total Latency (sec)]]*1000</f>
      </c>
      <c r="R201" s="25">
        <f>Table753523[[#This Row], [Total Latency (ms)]]-Table753523[[#This Row], [Prefill Latency (ms)]]</f>
      </c>
      <c r="S201" s="39">
        <f>Table753523[[#This Row], [Output tokens generated]]*1000/Table753523[[#This Row], [Total Latency (ms)]]/Table753523[[#This Row], [No. H200 GPU on single server]]</f>
      </c>
      <c r="T201" s="39">
        <f>Table753523[[#This Row], [Input tokens]]*1000/(989.5*10^12)*(2*10^9*Table753523[[#This Row], [Active Parameters per GPU (BN)]])</f>
      </c>
      <c r="U201" s="27">
        <f>Table753523[[#This Row], [Active Parameters per GPU (BN)]]*10^9*2/4800/1024^3*1000</f>
      </c>
      <c r="V201" s="27">
        <f>1979/2*10^12*Table753523[[#This Row], [No. H200 GPU on single server]]/2/70/10^9</f>
      </c>
      <c r="W201" s="27">
        <f>(Table753523[[#This Row], [Input tokens]]+Table753523[[#This Row], [Output tokens generated]])/Table753523[[#This Row], [Total Latency (ms)]]*1000</f>
      </c>
      <c r="X201" s="28">
        <f>Table753523[[#This Row], [Total throughput]]/Table753523[[#This Row], [Estimated Max throughput tokens/s]]</f>
      </c>
      <c r="Y201" s="26">
        <f>2*Table753523[[#This Row], [Active Parameters per GPU (BN)]]*Table753523[[#This Row], [Input tokens]]*10^9/Table753523[[#This Row], [Prefill Latency (ms)]]/10^12*1000</f>
      </c>
      <c r="Z201" s="26">
        <f>2*Table753523[[#This Row], [Active Parameters per GPU (BN)]]*Table753523[[#This Row], [Output tokens generated]]*10^9/(Table753523[[#This Row], [Total Latency (ms)]]-Table753523[[#This Row], [Prefill Latency (ms)]])/10^12*1000</f>
      </c>
      <c r="AA201" s="29">
        <f>Table753523[[#This Row], [Expected Prefill latency (ms)]]/Table753523[[#This Row], [Prefill Latency (ms)]]</f>
      </c>
      <c r="AB201" s="30">
        <f>Table753523[[#This Row], [Expected TPOT (ms)]]/Table753523[[#This Row], [TPOT (ms)]]</f>
      </c>
      <c r="AC201" s="31">
        <f>Table753523[[#This Row], [Prefill TFLOPS]]/989.5</f>
      </c>
      <c r="AD201" s="32">
        <f>Table753523[[#This Row], [Decode TFLOPS]]/1979</f>
      </c>
      <c r="AE2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2" customHeight="1" ht="17.25">
      <c r="A202" s="20">
        <v>8</v>
      </c>
      <c r="B202" s="34">
        <v>70</v>
      </c>
      <c r="C202" s="35">
        <f>Table753523[[#This Row], [Active Parameters (BN)]]/8</f>
      </c>
      <c r="D202" s="20">
        <v>1</v>
      </c>
      <c r="E202" s="20">
        <v>8</v>
      </c>
      <c r="F202" s="23">
        <v>16</v>
      </c>
      <c r="G202" s="23">
        <v>16</v>
      </c>
      <c r="H202" s="23">
        <v>16</v>
      </c>
      <c r="I202" s="43">
        <v>128</v>
      </c>
      <c r="J202" s="24">
        <v>69.364682003652</v>
      </c>
      <c r="K202" s="24">
        <v>0.289694742998108</v>
      </c>
      <c r="L202" s="24">
        <v>55.2305500417882</v>
      </c>
      <c r="M202" s="24">
        <v>441.844400334306</v>
      </c>
      <c r="N202" s="24">
        <v>497.074950376094</v>
      </c>
      <c r="O202" s="44">
        <v>11.3725721067957</v>
      </c>
      <c r="P202" s="44">
        <v>11.5676944313887</v>
      </c>
      <c r="Q202" s="25">
        <f>Table753523[[#This Row], [Total Latency (sec)]]*1000</f>
      </c>
      <c r="R202" s="25">
        <f>Table753523[[#This Row], [Total Latency (ms)]]-Table753523[[#This Row], [Prefill Latency (ms)]]</f>
      </c>
      <c r="S202" s="39">
        <f>Table753523[[#This Row], [Output tokens generated]]*1000/Table753523[[#This Row], [Total Latency (ms)]]/Table753523[[#This Row], [No. H200 GPU on single server]]</f>
      </c>
      <c r="T202" s="39">
        <f>Table753523[[#This Row], [Input tokens]]*1000/(989.5*10^12)*(2*10^9*Table753523[[#This Row], [Active Parameters per GPU (BN)]])</f>
      </c>
      <c r="U202" s="27">
        <f>Table753523[[#This Row], [Active Parameters per GPU (BN)]]*10^9*2/4800/1024^3*1000</f>
      </c>
      <c r="V202" s="27">
        <f>1979/2*10^12*Table753523[[#This Row], [No. H200 GPU on single server]]/2/70/10^9</f>
      </c>
      <c r="W202" s="27">
        <f>(Table753523[[#This Row], [Input tokens]]+Table753523[[#This Row], [Output tokens generated]])/Table753523[[#This Row], [Total Latency (ms)]]*1000</f>
      </c>
      <c r="X202" s="28">
        <f>Table753523[[#This Row], [Total throughput]]/Table753523[[#This Row], [Estimated Max throughput tokens/s]]</f>
      </c>
      <c r="Y202" s="26">
        <f>2*Table753523[[#This Row], [Active Parameters per GPU (BN)]]*Table753523[[#This Row], [Input tokens]]*10^9/Table753523[[#This Row], [Prefill Latency (ms)]]/10^12*1000</f>
      </c>
      <c r="Z202" s="26">
        <f>2*Table753523[[#This Row], [Active Parameters per GPU (BN)]]*Table753523[[#This Row], [Output tokens generated]]*10^9/(Table753523[[#This Row], [Total Latency (ms)]]-Table753523[[#This Row], [Prefill Latency (ms)]])/10^12*1000</f>
      </c>
      <c r="AA202" s="29">
        <f>Table753523[[#This Row], [Expected Prefill latency (ms)]]/Table753523[[#This Row], [Prefill Latency (ms)]]</f>
      </c>
      <c r="AB202" s="30">
        <f>Table753523[[#This Row], [Expected TPOT (ms)]]/Table753523[[#This Row], [TPOT (ms)]]</f>
      </c>
      <c r="AC202" s="31">
        <f>Table753523[[#This Row], [Prefill TFLOPS]]/989.5</f>
      </c>
      <c r="AD202" s="32">
        <f>Table753523[[#This Row], [Decode TFLOPS]]/1979</f>
      </c>
      <c r="AE2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3" customHeight="1" ht="17.25">
      <c r="A203" s="20">
        <v>8</v>
      </c>
      <c r="B203" s="34">
        <v>70</v>
      </c>
      <c r="C203" s="35">
        <f>Table753523[[#This Row], [Active Parameters (BN)]]/8</f>
      </c>
      <c r="D203" s="20">
        <v>1</v>
      </c>
      <c r="E203" s="20">
        <v>8</v>
      </c>
      <c r="F203" s="23">
        <v>32</v>
      </c>
      <c r="G203" s="23">
        <v>32</v>
      </c>
      <c r="H203" s="23">
        <v>32</v>
      </c>
      <c r="I203" s="43">
        <v>256</v>
      </c>
      <c r="J203" s="24">
        <v>81.6267920927203</v>
      </c>
      <c r="K203" s="24">
        <v>0.255575015966315</v>
      </c>
      <c r="L203" s="24">
        <v>125.207856796995</v>
      </c>
      <c r="M203" s="24">
        <v>1001.66285437596</v>
      </c>
      <c r="N203" s="24">
        <v>1126.87071117295</v>
      </c>
      <c r="O203" s="44">
        <v>11.9071891427406</v>
      </c>
      <c r="P203" s="44">
        <v>11.8931486414195</v>
      </c>
      <c r="Q203" s="25">
        <f>Table753523[[#This Row], [Total Latency (sec)]]*1000</f>
      </c>
      <c r="R203" s="25">
        <f>Table753523[[#This Row], [Total Latency (ms)]]-Table753523[[#This Row], [Prefill Latency (ms)]]</f>
      </c>
      <c r="S203" s="39">
        <f>Table753523[[#This Row], [Output tokens generated]]*1000/Table753523[[#This Row], [Total Latency (ms)]]/Table753523[[#This Row], [No. H200 GPU on single server]]</f>
      </c>
      <c r="T203" s="39">
        <f>Table753523[[#This Row], [Input tokens]]*1000/(989.5*10^12)*(2*10^9*Table753523[[#This Row], [Active Parameters per GPU (BN)]])</f>
      </c>
      <c r="U203" s="27">
        <f>Table753523[[#This Row], [Active Parameters per GPU (BN)]]*10^9*2/4800/1024^3*1000</f>
      </c>
      <c r="V203" s="27">
        <f>1979/2*10^12*Table753523[[#This Row], [No. H200 GPU on single server]]/2/70/10^9</f>
      </c>
      <c r="W203" s="27">
        <f>(Table753523[[#This Row], [Input tokens]]+Table753523[[#This Row], [Output tokens generated]])/Table753523[[#This Row], [Total Latency (ms)]]*1000</f>
      </c>
      <c r="X203" s="28">
        <f>Table753523[[#This Row], [Total throughput]]/Table753523[[#This Row], [Estimated Max throughput tokens/s]]</f>
      </c>
      <c r="Y203" s="26">
        <f>2*Table753523[[#This Row], [Active Parameters per GPU (BN)]]*Table753523[[#This Row], [Input tokens]]*10^9/Table753523[[#This Row], [Prefill Latency (ms)]]/10^12*1000</f>
      </c>
      <c r="Z203" s="26">
        <f>2*Table753523[[#This Row], [Active Parameters per GPU (BN)]]*Table753523[[#This Row], [Output tokens generated]]*10^9/(Table753523[[#This Row], [Total Latency (ms)]]-Table753523[[#This Row], [Prefill Latency (ms)]])/10^12*1000</f>
      </c>
      <c r="AA203" s="29">
        <f>Table753523[[#This Row], [Expected Prefill latency (ms)]]/Table753523[[#This Row], [Prefill Latency (ms)]]</f>
      </c>
      <c r="AB203" s="30">
        <f>Table753523[[#This Row], [Expected TPOT (ms)]]/Table753523[[#This Row], [TPOT (ms)]]</f>
      </c>
      <c r="AC203" s="31">
        <f>Table753523[[#This Row], [Prefill TFLOPS]]/989.5</f>
      </c>
      <c r="AD203" s="32">
        <f>Table753523[[#This Row], [Decode TFLOPS]]/1979</f>
      </c>
      <c r="AE2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4" customHeight="1" ht="17.25">
      <c r="A204" s="20">
        <v>8</v>
      </c>
      <c r="B204" s="34">
        <v>70</v>
      </c>
      <c r="C204" s="35">
        <f>Table753523[[#This Row], [Active Parameters (BN)]]/8</f>
      </c>
      <c r="D204" s="20">
        <v>1</v>
      </c>
      <c r="E204" s="20">
        <v>8</v>
      </c>
      <c r="F204" s="23">
        <v>64</v>
      </c>
      <c r="G204" s="23">
        <v>64</v>
      </c>
      <c r="H204" s="23">
        <v>64</v>
      </c>
      <c r="I204" s="43">
        <v>512</v>
      </c>
      <c r="J204" s="24">
        <v>104.646366532506</v>
      </c>
      <c r="K204" s="24">
        <v>0.201723553007469</v>
      </c>
      <c r="L204" s="24">
        <v>317.265877215788</v>
      </c>
      <c r="M204" s="24">
        <v>2538.1270177263</v>
      </c>
      <c r="N204" s="24">
        <v>2855.39289494209</v>
      </c>
      <c r="O204" s="44">
        <v>12.5942751752258</v>
      </c>
      <c r="P204" s="44">
        <v>12.1964175606237</v>
      </c>
      <c r="Q204" s="25">
        <f>Table753523[[#This Row], [Total Latency (sec)]]*1000</f>
      </c>
      <c r="R204" s="25">
        <f>Table753523[[#This Row], [Total Latency (ms)]]-Table753523[[#This Row], [Prefill Latency (ms)]]</f>
      </c>
      <c r="S204" s="39">
        <f>Table753523[[#This Row], [Output tokens generated]]*1000/Table753523[[#This Row], [Total Latency (ms)]]/Table753523[[#This Row], [No. H200 GPU on single server]]</f>
      </c>
      <c r="T204" s="39">
        <f>Table753523[[#This Row], [Input tokens]]*1000/(989.5*10^12)*(2*10^9*Table753523[[#This Row], [Active Parameters per GPU (BN)]])</f>
      </c>
      <c r="U204" s="27">
        <f>Table753523[[#This Row], [Active Parameters per GPU (BN)]]*10^9*2/4800/1024^3*1000</f>
      </c>
      <c r="V204" s="27">
        <f>1979/2*10^12*Table753523[[#This Row], [No. H200 GPU on single server]]/2/70/10^9</f>
      </c>
      <c r="W204" s="27">
        <f>(Table753523[[#This Row], [Input tokens]]+Table753523[[#This Row], [Output tokens generated]])/Table753523[[#This Row], [Total Latency (ms)]]*1000</f>
      </c>
      <c r="X204" s="28">
        <f>Table753523[[#This Row], [Total throughput]]/Table753523[[#This Row], [Estimated Max throughput tokens/s]]</f>
      </c>
      <c r="Y204" s="26">
        <f>2*Table753523[[#This Row], [Active Parameters per GPU (BN)]]*Table753523[[#This Row], [Input tokens]]*10^9/Table753523[[#This Row], [Prefill Latency (ms)]]/10^12*1000</f>
      </c>
      <c r="Z204" s="26">
        <f>2*Table753523[[#This Row], [Active Parameters per GPU (BN)]]*Table753523[[#This Row], [Output tokens generated]]*10^9/(Table753523[[#This Row], [Total Latency (ms)]]-Table753523[[#This Row], [Prefill Latency (ms)]])/10^12*1000</f>
      </c>
      <c r="AA204" s="29">
        <f>Table753523[[#This Row], [Expected Prefill latency (ms)]]/Table753523[[#This Row], [Prefill Latency (ms)]]</f>
      </c>
      <c r="AB204" s="30">
        <f>Table753523[[#This Row], [Expected TPOT (ms)]]/Table753523[[#This Row], [TPOT (ms)]]</f>
      </c>
      <c r="AC204" s="31">
        <f>Table753523[[#This Row], [Prefill TFLOPS]]/989.5</f>
      </c>
      <c r="AD204" s="32">
        <f>Table753523[[#This Row], [Decode TFLOPS]]/1979</f>
      </c>
      <c r="AE2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5" customHeight="1" ht="17.25">
      <c r="A205" s="20">
        <v>8</v>
      </c>
      <c r="B205" s="34">
        <v>70</v>
      </c>
      <c r="C205" s="35">
        <f>Table753523[[#This Row], [Active Parameters (BN)]]/8</f>
      </c>
      <c r="D205" s="20">
        <v>1</v>
      </c>
      <c r="E205" s="20">
        <v>8</v>
      </c>
      <c r="F205" s="23">
        <v>128</v>
      </c>
      <c r="G205" s="23">
        <v>128</v>
      </c>
      <c r="H205" s="23">
        <v>128</v>
      </c>
      <c r="I205" s="43">
        <v>1022</v>
      </c>
      <c r="J205" s="24">
        <v>169.662462219549</v>
      </c>
      <c r="K205" s="24">
        <v>0.406670078984462</v>
      </c>
      <c r="L205" s="24">
        <v>314.751457298364</v>
      </c>
      <c r="M205" s="24">
        <v>2513.09366686662</v>
      </c>
      <c r="N205" s="24">
        <v>2827.84512416499</v>
      </c>
      <c r="O205" s="44">
        <v>31.3742725874493</v>
      </c>
      <c r="P205" s="44">
        <v>30.3709379642809</v>
      </c>
      <c r="Q205" s="25">
        <f>Table753523[[#This Row], [Total Latency (sec)]]*1000</f>
      </c>
      <c r="R205" s="25">
        <f>Table753523[[#This Row], [Total Latency (ms)]]-Table753523[[#This Row], [Prefill Latency (ms)]]</f>
      </c>
      <c r="S205" s="39">
        <f>Table753523[[#This Row], [Output tokens generated]]*1000/Table753523[[#This Row], [Total Latency (ms)]]/Table753523[[#This Row], [No. H200 GPU on single server]]</f>
      </c>
      <c r="T205" s="39">
        <f>Table753523[[#This Row], [Input tokens]]*1000/(989.5*10^12)*(2*10^9*Table753523[[#This Row], [Active Parameters per GPU (BN)]])</f>
      </c>
      <c r="U205" s="27">
        <f>Table753523[[#This Row], [Active Parameters per GPU (BN)]]*10^9*2/4800/1024^3*1000</f>
      </c>
      <c r="V205" s="27">
        <f>1979/2*10^12*Table753523[[#This Row], [No. H200 GPU on single server]]/2/70/10^9</f>
      </c>
      <c r="W205" s="27">
        <f>(Table753523[[#This Row], [Input tokens]]+Table753523[[#This Row], [Output tokens generated]])/Table753523[[#This Row], [Total Latency (ms)]]*1000</f>
      </c>
      <c r="X205" s="28">
        <f>Table753523[[#This Row], [Total throughput]]/Table753523[[#This Row], [Estimated Max throughput tokens/s]]</f>
      </c>
      <c r="Y205" s="26">
        <f>2*Table753523[[#This Row], [Active Parameters per GPU (BN)]]*Table753523[[#This Row], [Input tokens]]*10^9/Table753523[[#This Row], [Prefill Latency (ms)]]/10^12*1000</f>
      </c>
      <c r="Z205" s="26">
        <f>2*Table753523[[#This Row], [Active Parameters per GPU (BN)]]*Table753523[[#This Row], [Output tokens generated]]*10^9/(Table753523[[#This Row], [Total Latency (ms)]]-Table753523[[#This Row], [Prefill Latency (ms)]])/10^12*1000</f>
      </c>
      <c r="AA205" s="29">
        <f>Table753523[[#This Row], [Expected Prefill latency (ms)]]/Table753523[[#This Row], [Prefill Latency (ms)]]</f>
      </c>
      <c r="AB205" s="30">
        <f>Table753523[[#This Row], [Expected TPOT (ms)]]/Table753523[[#This Row], [TPOT (ms)]]</f>
      </c>
      <c r="AC205" s="31">
        <f>Table753523[[#This Row], [Prefill TFLOPS]]/989.5</f>
      </c>
      <c r="AD205" s="32">
        <f>Table753523[[#This Row], [Decode TFLOPS]]/1979</f>
      </c>
      <c r="AE2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6" customHeight="1" ht="17.25">
      <c r="A206" s="20">
        <v>8</v>
      </c>
      <c r="B206" s="34">
        <v>70</v>
      </c>
      <c r="C206" s="35">
        <f>Table753523[[#This Row], [Active Parameters (BN)]]/8</f>
      </c>
      <c r="D206" s="20">
        <v>1</v>
      </c>
      <c r="E206" s="20">
        <v>8</v>
      </c>
      <c r="F206" s="23">
        <v>256</v>
      </c>
      <c r="G206" s="23">
        <v>256</v>
      </c>
      <c r="H206" s="23">
        <v>256</v>
      </c>
      <c r="I206" s="43">
        <v>2045</v>
      </c>
      <c r="J206" s="24">
        <v>375.543056218248</v>
      </c>
      <c r="K206" s="24">
        <v>0.612661696970463</v>
      </c>
      <c r="L206" s="24">
        <v>417.848873637586</v>
      </c>
      <c r="M206" s="24">
        <v>3337.89432261275</v>
      </c>
      <c r="N206" s="24">
        <v>3755.74319625033</v>
      </c>
      <c r="O206" s="44">
        <v>28.6971288423382</v>
      </c>
      <c r="P206" s="44">
        <v>26.562683925838</v>
      </c>
      <c r="Q206" s="25">
        <f>Table753523[[#This Row], [Total Latency (sec)]]*1000</f>
      </c>
      <c r="R206" s="25">
        <f>Table753523[[#This Row], [Total Latency (ms)]]-Table753523[[#This Row], [Prefill Latency (ms)]]</f>
      </c>
      <c r="S206" s="39">
        <f>Table753523[[#This Row], [Output tokens generated]]*1000/Table753523[[#This Row], [Total Latency (ms)]]/Table753523[[#This Row], [No. H200 GPU on single server]]</f>
      </c>
      <c r="T206" s="39">
        <f>Table753523[[#This Row], [Input tokens]]*1000/(989.5*10^12)*(2*10^9*Table753523[[#This Row], [Active Parameters per GPU (BN)]])</f>
      </c>
      <c r="U206" s="27">
        <f>Table753523[[#This Row], [Active Parameters per GPU (BN)]]*10^9*2/4800/1024^3*1000</f>
      </c>
      <c r="V206" s="27">
        <f>1979/2*10^12*Table753523[[#This Row], [No. H200 GPU on single server]]/2/70/10^9</f>
      </c>
      <c r="W206" s="27">
        <f>(Table753523[[#This Row], [Input tokens]]+Table753523[[#This Row], [Output tokens generated]])/Table753523[[#This Row], [Total Latency (ms)]]*1000</f>
      </c>
      <c r="X206" s="28">
        <f>Table753523[[#This Row], [Total throughput]]/Table753523[[#This Row], [Estimated Max throughput tokens/s]]</f>
      </c>
      <c r="Y206" s="26">
        <f>2*Table753523[[#This Row], [Active Parameters per GPU (BN)]]*Table753523[[#This Row], [Input tokens]]*10^9/Table753523[[#This Row], [Prefill Latency (ms)]]/10^12*1000</f>
      </c>
      <c r="Z206" s="26">
        <f>2*Table753523[[#This Row], [Active Parameters per GPU (BN)]]*Table753523[[#This Row], [Output tokens generated]]*10^9/(Table753523[[#This Row], [Total Latency (ms)]]-Table753523[[#This Row], [Prefill Latency (ms)]])/10^12*1000</f>
      </c>
      <c r="AA206" s="29">
        <f>Table753523[[#This Row], [Expected Prefill latency (ms)]]/Table753523[[#This Row], [Prefill Latency (ms)]]</f>
      </c>
      <c r="AB206" s="30">
        <f>Table753523[[#This Row], [Expected TPOT (ms)]]/Table753523[[#This Row], [TPOT (ms)]]</f>
      </c>
      <c r="AC206" s="31">
        <f>Table753523[[#This Row], [Prefill TFLOPS]]/989.5</f>
      </c>
      <c r="AD206" s="32">
        <f>Table753523[[#This Row], [Decode TFLOPS]]/1979</f>
      </c>
      <c r="AE2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7" customHeight="1" ht="17.25">
      <c r="A207" s="20">
        <v>8</v>
      </c>
      <c r="B207" s="34">
        <v>70</v>
      </c>
      <c r="C207" s="35">
        <f>Table753523[[#This Row], [Active Parameters (BN)]]/8</f>
      </c>
      <c r="D207" s="20">
        <v>1</v>
      </c>
      <c r="E207" s="20">
        <v>8</v>
      </c>
      <c r="F207" s="23">
        <v>512</v>
      </c>
      <c r="G207" s="23">
        <v>512</v>
      </c>
      <c r="H207" s="23">
        <v>512</v>
      </c>
      <c r="I207" s="43">
        <v>4093</v>
      </c>
      <c r="J207" s="24">
        <v>781.702517514759</v>
      </c>
      <c r="K207" s="24">
        <v>1.39113139500842</v>
      </c>
      <c r="L207" s="24">
        <v>368.045751707662</v>
      </c>
      <c r="M207" s="24">
        <v>2942.20949558488</v>
      </c>
      <c r="N207" s="24">
        <v>3310.25524729254</v>
      </c>
      <c r="O207" s="44">
        <v>46.3314523559131</v>
      </c>
      <c r="P207" s="44">
        <v>42.9261249932474</v>
      </c>
      <c r="Q207" s="25">
        <f>Table753523[[#This Row], [Total Latency (sec)]]*1000</f>
      </c>
      <c r="R207" s="25">
        <f>Table753523[[#This Row], [Total Latency (ms)]]-Table753523[[#This Row], [Prefill Latency (ms)]]</f>
      </c>
      <c r="S207" s="39">
        <f>Table753523[[#This Row], [Output tokens generated]]*1000/Table753523[[#This Row], [Total Latency (ms)]]/Table753523[[#This Row], [No. H200 GPU on single server]]</f>
      </c>
      <c r="T207" s="39">
        <f>Table753523[[#This Row], [Input tokens]]*1000/(989.5*10^12)*(2*10^9*Table753523[[#This Row], [Active Parameters per GPU (BN)]])</f>
      </c>
      <c r="U207" s="27">
        <f>Table753523[[#This Row], [Active Parameters per GPU (BN)]]*10^9*2/4800/1024^3*1000</f>
      </c>
      <c r="V207" s="27">
        <f>1979/2*10^12*Table753523[[#This Row], [No. H200 GPU on single server]]/2/70/10^9</f>
      </c>
      <c r="W207" s="27">
        <f>(Table753523[[#This Row], [Input tokens]]+Table753523[[#This Row], [Output tokens generated]])/Table753523[[#This Row], [Total Latency (ms)]]*1000</f>
      </c>
      <c r="X207" s="28">
        <f>Table753523[[#This Row], [Total throughput]]/Table753523[[#This Row], [Estimated Max throughput tokens/s]]</f>
      </c>
      <c r="Y207" s="26">
        <f>2*Table753523[[#This Row], [Active Parameters per GPU (BN)]]*Table753523[[#This Row], [Input tokens]]*10^9/Table753523[[#This Row], [Prefill Latency (ms)]]/10^12*1000</f>
      </c>
      <c r="Z207" s="26">
        <f>2*Table753523[[#This Row], [Active Parameters per GPU (BN)]]*Table753523[[#This Row], [Output tokens generated]]*10^9/(Table753523[[#This Row], [Total Latency (ms)]]-Table753523[[#This Row], [Prefill Latency (ms)]])/10^12*1000</f>
      </c>
      <c r="AA207" s="29">
        <f>Table753523[[#This Row], [Expected Prefill latency (ms)]]/Table753523[[#This Row], [Prefill Latency (ms)]]</f>
      </c>
      <c r="AB207" s="30">
        <f>Table753523[[#This Row], [Expected TPOT (ms)]]/Table753523[[#This Row], [TPOT (ms)]]</f>
      </c>
      <c r="AC207" s="31">
        <f>Table753523[[#This Row], [Prefill TFLOPS]]/989.5</f>
      </c>
      <c r="AD207" s="32">
        <f>Table753523[[#This Row], [Decode TFLOPS]]/1979</f>
      </c>
      <c r="AE2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8" customHeight="1" ht="17.25">
      <c r="A208" s="20">
        <v>8</v>
      </c>
      <c r="B208" s="34">
        <v>70</v>
      </c>
      <c r="C208" s="35">
        <f>Table753523[[#This Row], [Active Parameters (BN)]]/8</f>
      </c>
      <c r="D208" s="20">
        <v>1</v>
      </c>
      <c r="E208" s="20">
        <v>8</v>
      </c>
      <c r="F208" s="23">
        <v>1024</v>
      </c>
      <c r="G208" s="23">
        <v>1024</v>
      </c>
      <c r="H208" s="23">
        <v>1024</v>
      </c>
      <c r="I208" s="43">
        <v>8057</v>
      </c>
      <c r="J208" s="24">
        <v>1627.837158</v>
      </c>
      <c r="K208" s="24">
        <v>2.681769196</v>
      </c>
      <c r="L208" s="24">
        <v>381.8374831</v>
      </c>
      <c r="M208" s="24">
        <v>3004.359962</v>
      </c>
      <c r="N208" s="24">
        <v>3386.197445</v>
      </c>
      <c r="O208" s="44">
        <v>62.16934416</v>
      </c>
      <c r="P208" s="44">
        <v>58.49266922</v>
      </c>
      <c r="Q208" s="25">
        <f>Table753523[[#This Row], [Total Latency (sec)]]*1000</f>
      </c>
      <c r="R208" s="25">
        <f>Table753523[[#This Row], [Total Latency (ms)]]-Table753523[[#This Row], [Prefill Latency (ms)]]</f>
      </c>
      <c r="S208" s="39">
        <f>Table753523[[#This Row], [Output tokens generated]]*1000/Table753523[[#This Row], [Total Latency (ms)]]/Table753523[[#This Row], [No. H200 GPU on single server]]</f>
      </c>
      <c r="T208" s="39">
        <f>Table753523[[#This Row], [Input tokens]]*1000/(989.5*10^12)*(2*10^9*Table753523[[#This Row], [Active Parameters per GPU (BN)]])</f>
      </c>
      <c r="U208" s="27">
        <f>Table753523[[#This Row], [Active Parameters per GPU (BN)]]*10^9*2/4800/1024^3*1000</f>
      </c>
      <c r="V208" s="27">
        <f>1979/2*10^12*Table753523[[#This Row], [No. H200 GPU on single server]]/2/70/10^9</f>
      </c>
      <c r="W208" s="27">
        <f>(Table753523[[#This Row], [Input tokens]]+Table753523[[#This Row], [Output tokens generated]])/Table753523[[#This Row], [Total Latency (ms)]]*1000</f>
      </c>
      <c r="X208" s="28">
        <f>Table753523[[#This Row], [Total throughput]]/Table753523[[#This Row], [Estimated Max throughput tokens/s]]</f>
      </c>
      <c r="Y208" s="26">
        <f>2*Table753523[[#This Row], [Active Parameters per GPU (BN)]]*Table753523[[#This Row], [Input tokens]]*10^9/Table753523[[#This Row], [Prefill Latency (ms)]]/10^12*1000</f>
      </c>
      <c r="Z208" s="26">
        <f>2*Table753523[[#This Row], [Active Parameters per GPU (BN)]]*Table753523[[#This Row], [Output tokens generated]]*10^9/(Table753523[[#This Row], [Total Latency (ms)]]-Table753523[[#This Row], [Prefill Latency (ms)]])/10^12*1000</f>
      </c>
      <c r="AA208" s="29">
        <f>Table753523[[#This Row], [Expected Prefill latency (ms)]]/Table753523[[#This Row], [Prefill Latency (ms)]]</f>
      </c>
      <c r="AB208" s="30">
        <f>Table753523[[#This Row], [Expected TPOT (ms)]]/Table753523[[#This Row], [TPOT (ms)]]</f>
      </c>
      <c r="AC208" s="31">
        <f>Table753523[[#This Row], [Prefill TFLOPS]]/989.5</f>
      </c>
      <c r="AD208" s="32">
        <f>Table753523[[#This Row], [Decode TFLOPS]]/1979</f>
      </c>
      <c r="AE2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09" customHeight="1" ht="17.25">
      <c r="A209" s="20">
        <v>8</v>
      </c>
      <c r="B209" s="34">
        <v>70</v>
      </c>
      <c r="C209" s="35">
        <f>Table753523[[#This Row], [Active Parameters (BN)]]/8</f>
      </c>
      <c r="D209" s="20">
        <v>1</v>
      </c>
      <c r="E209" s="20">
        <v>8</v>
      </c>
      <c r="F209" s="36">
        <v>2048</v>
      </c>
      <c r="G209" s="36">
        <v>2048</v>
      </c>
      <c r="H209" s="36">
        <v>2048</v>
      </c>
      <c r="I209" s="43">
        <v>16353</v>
      </c>
      <c r="J209" s="37">
        <v>3239.109088</v>
      </c>
      <c r="K209" s="37">
        <v>5.485527619</v>
      </c>
      <c r="L209" s="37">
        <v>373.3460375</v>
      </c>
      <c r="M209" s="37">
        <v>2981.117066</v>
      </c>
      <c r="N209" s="37">
        <v>3354.463103</v>
      </c>
      <c r="O209" s="45">
        <v>132.04157</v>
      </c>
      <c r="P209" s="45">
        <v>121.6696794</v>
      </c>
      <c r="Q209" s="38">
        <f>Table753523[[#This Row], [Total Latency (sec)]]*1000</f>
      </c>
      <c r="R209" s="38">
        <f>Table753523[[#This Row], [Total Latency (ms)]]-Table753523[[#This Row], [Prefill Latency (ms)]]</f>
      </c>
      <c r="S209" s="39">
        <f>Table753523[[#This Row], [Output tokens generated]]*1000/Table753523[[#This Row], [Total Latency (ms)]]/Table753523[[#This Row], [No. H200 GPU on single server]]</f>
      </c>
      <c r="T209" s="39">
        <f>Table753523[[#This Row], [Input tokens]]*1000/(989.5*10^12)*(2*10^9*Table753523[[#This Row], [Active Parameters per GPU (BN)]])</f>
      </c>
      <c r="U209" s="39">
        <f>Table753523[[#This Row], [Active Parameters per GPU (BN)]]*10^9*2/4800/1024^3*1000</f>
      </c>
      <c r="V209" s="39">
        <f>1979/2*10^12*Table753523[[#This Row], [No. H200 GPU on single server]]/2/70/10^9</f>
      </c>
      <c r="W209" s="27">
        <f>(Table753523[[#This Row], [Input tokens]]+Table753523[[#This Row], [Output tokens generated]])/Table753523[[#This Row], [Total Latency (ms)]]*1000</f>
      </c>
      <c r="X209" s="28">
        <f>Table753523[[#This Row], [Total throughput]]/Table753523[[#This Row], [Estimated Max throughput tokens/s]]</f>
      </c>
      <c r="Y209" s="26">
        <f>2*Table753523[[#This Row], [Active Parameters per GPU (BN)]]*Table753523[[#This Row], [Input tokens]]*10^9/Table753523[[#This Row], [Prefill Latency (ms)]]/10^12*1000</f>
      </c>
      <c r="Z209" s="26">
        <f>2*Table753523[[#This Row], [Active Parameters per GPU (BN)]]*Table753523[[#This Row], [Output tokens generated]]*10^9/(Table753523[[#This Row], [Total Latency (ms)]]-Table753523[[#This Row], [Prefill Latency (ms)]])/10^12*1000</f>
      </c>
      <c r="AA209" s="29">
        <f>Table753523[[#This Row], [Expected Prefill latency (ms)]]/Table753523[[#This Row], [Prefill Latency (ms)]]</f>
      </c>
      <c r="AB209" s="41">
        <f>Table753523[[#This Row], [Expected TPOT (ms)]]/Table753523[[#This Row], [TPOT (ms)]]</f>
      </c>
      <c r="AC209" s="31">
        <f>Table753523[[#This Row], [Prefill TFLOPS]]/989.5</f>
      </c>
      <c r="AD209" s="32">
        <f>Table753523[[#This Row], [Decode TFLOPS]]/1979</f>
      </c>
      <c r="AE209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0" customHeight="1" ht="17.25">
      <c r="A210" s="20">
        <v>8</v>
      </c>
      <c r="B210" s="34">
        <v>70</v>
      </c>
      <c r="C210" s="35">
        <f>Table753523[[#This Row], [Active Parameters (BN)]]/8</f>
      </c>
      <c r="D210" s="20">
        <v>1</v>
      </c>
      <c r="E210" s="20">
        <v>8</v>
      </c>
      <c r="F210" s="23">
        <v>4096</v>
      </c>
      <c r="G210" s="23">
        <v>4096</v>
      </c>
      <c r="H210" s="23">
        <v>4096</v>
      </c>
      <c r="I210" s="36">
        <v>30554</v>
      </c>
      <c r="J210" s="24">
        <v>7568.275356</v>
      </c>
      <c r="K210" s="24">
        <v>11.89903976</v>
      </c>
      <c r="L210" s="24">
        <v>344.2294575</v>
      </c>
      <c r="M210" s="24">
        <v>2567.770226</v>
      </c>
      <c r="N210" s="24">
        <v>2911.999683</v>
      </c>
      <c r="O210" s="44">
        <v>198.4296383</v>
      </c>
      <c r="P210" s="44">
        <v>172.6004923</v>
      </c>
      <c r="Q210" s="25">
        <f>Table753523[[#This Row], [Total Latency (sec)]]*1000</f>
      </c>
      <c r="R210" s="25">
        <f>Table753523[[#This Row], [Total Latency (ms)]]-Table753523[[#This Row], [Prefill Latency (ms)]]</f>
      </c>
      <c r="S210" s="27">
        <f>Table753523[[#This Row], [Output tokens generated]]*1000/Table753523[[#This Row], [Total Latency (ms)]]/Table753523[[#This Row], [No. H200 GPU on single server]]</f>
      </c>
      <c r="T210" s="27">
        <f>Table753523[[#This Row], [Input tokens]]*1000/(989.5*10^12)*(2*10^9*Table753523[[#This Row], [Active Parameters per GPU (BN)]])</f>
      </c>
      <c r="U210" s="27">
        <f>Table753523[[#This Row], [Active Parameters per GPU (BN)]]*10^9*2/4800/1024^3*1000</f>
      </c>
      <c r="V210" s="27">
        <f>1979/2*10^12*Table753523[[#This Row], [No. H200 GPU on single server]]/2/70/10^9</f>
      </c>
      <c r="W210" s="27">
        <f>(Table753523[[#This Row], [Input tokens]]+Table753523[[#This Row], [Output tokens generated]])/Table753523[[#This Row], [Total Latency (ms)]]*1000</f>
      </c>
      <c r="X210" s="42">
        <f>Table753523[[#This Row], [Total throughput]]/Table753523[[#This Row], [Estimated Max throughput tokens/s]]</f>
      </c>
      <c r="Y210" s="26">
        <f>2*Table753523[[#This Row], [Active Parameters per GPU (BN)]]*Table753523[[#This Row], [Input tokens]]*10^9/Table753523[[#This Row], [Prefill Latency (ms)]]/10^12*1000</f>
      </c>
      <c r="Z210" s="26">
        <f>2*Table753523[[#This Row], [Active Parameters per GPU (BN)]]*Table753523[[#This Row], [Output tokens generated]]*10^9/(Table753523[[#This Row], [Total Latency (ms)]]-Table753523[[#This Row], [Prefill Latency (ms)]])/10^12*1000</f>
      </c>
      <c r="AA210" s="32">
        <f>Table753523[[#This Row], [Expected Prefill latency (ms)]]/Table753523[[#This Row], [Prefill Latency (ms)]]</f>
      </c>
      <c r="AB210" s="30">
        <f>Table753523[[#This Row], [Expected TPOT (ms)]]/Table753523[[#This Row], [TPOT (ms)]]</f>
      </c>
      <c r="AC210" s="31">
        <f>Table753523[[#This Row], [Prefill TFLOPS]]/989.5</f>
      </c>
      <c r="AD210" s="32">
        <f>Table753523[[#This Row], [Decode TFLOPS]]/1979</f>
      </c>
      <c r="AE2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1" customHeight="1" ht="17.25">
      <c r="A211" s="20">
        <v>8</v>
      </c>
      <c r="B211" s="34">
        <v>70</v>
      </c>
      <c r="C211" s="35">
        <f>Table753523[[#This Row], [Active Parameters (BN)]]/8</f>
      </c>
      <c r="D211" s="20">
        <v>1</v>
      </c>
      <c r="E211" s="20">
        <v>8</v>
      </c>
      <c r="F211" s="23">
        <v>8192</v>
      </c>
      <c r="G211" s="23">
        <v>8192</v>
      </c>
      <c r="H211" s="23">
        <v>8192</v>
      </c>
      <c r="I211" s="36">
        <v>65356</v>
      </c>
      <c r="J211" s="24">
        <v>16221.06802</v>
      </c>
      <c r="K211" s="24">
        <v>27.55904664</v>
      </c>
      <c r="L211" s="24">
        <v>297.2526628</v>
      </c>
      <c r="M211" s="24">
        <v>2371.489872</v>
      </c>
      <c r="N211" s="24">
        <v>2668.742535</v>
      </c>
      <c r="O211" s="44">
        <v>480.4905906</v>
      </c>
      <c r="P211" s="44">
        <v>437.7114107</v>
      </c>
      <c r="Q211" s="25">
        <f>Table753523[[#This Row], [Total Latency (sec)]]*1000</f>
      </c>
      <c r="R211" s="25">
        <f>Table753523[[#This Row], [Total Latency (ms)]]-Table753523[[#This Row], [Prefill Latency (ms)]]</f>
      </c>
      <c r="S211" s="27">
        <f>Table753523[[#This Row], [Output tokens generated]]*1000/Table753523[[#This Row], [Total Latency (ms)]]/Table753523[[#This Row], [No. H200 GPU on single server]]</f>
      </c>
      <c r="T211" s="27">
        <f>Table753523[[#This Row], [Input tokens]]*1000/(989.5*10^12)*(2*10^9*Table753523[[#This Row], [Active Parameters per GPU (BN)]])</f>
      </c>
      <c r="U211" s="27">
        <f>Table753523[[#This Row], [Active Parameters per GPU (BN)]]*10^9*2/4800/1024^3*1000</f>
      </c>
      <c r="V211" s="27">
        <f>1979/2*10^12*Table753523[[#This Row], [No. H200 GPU on single server]]/2/70/10^9</f>
      </c>
      <c r="W211" s="27">
        <f>(Table753523[[#This Row], [Input tokens]]+Table753523[[#This Row], [Output tokens generated]])/Table753523[[#This Row], [Total Latency (ms)]]*1000</f>
      </c>
      <c r="X211" s="42">
        <f>Table753523[[#This Row], [Total throughput]]/Table753523[[#This Row], [Estimated Max throughput tokens/s]]</f>
      </c>
      <c r="Y211" s="26">
        <f>2*Table753523[[#This Row], [Active Parameters per GPU (BN)]]*Table753523[[#This Row], [Input tokens]]*10^9/Table753523[[#This Row], [Prefill Latency (ms)]]/10^12*1000</f>
      </c>
      <c r="Z211" s="26">
        <f>2*Table753523[[#This Row], [Active Parameters per GPU (BN)]]*Table753523[[#This Row], [Output tokens generated]]*10^9/(Table753523[[#This Row], [Total Latency (ms)]]-Table753523[[#This Row], [Prefill Latency (ms)]])/10^12*1000</f>
      </c>
      <c r="AA211" s="32">
        <f>Table753523[[#This Row], [Expected Prefill latency (ms)]]/Table753523[[#This Row], [Prefill Latency (ms)]]</f>
      </c>
      <c r="AB211" s="30">
        <f>Table753523[[#This Row], [Expected TPOT (ms)]]/Table753523[[#This Row], [TPOT (ms)]]</f>
      </c>
      <c r="AC211" s="31">
        <f>Table753523[[#This Row], [Prefill TFLOPS]]/989.5</f>
      </c>
      <c r="AD211" s="32">
        <f>Table753523[[#This Row], [Decode TFLOPS]]/1979</f>
      </c>
      <c r="AE2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2" customHeight="1" ht="17.25">
      <c r="A212" s="20">
        <v>8</v>
      </c>
      <c r="B212" s="34">
        <v>70</v>
      </c>
      <c r="C212" s="35">
        <f>Table753523[[#This Row], [Active Parameters (BN)]]/8</f>
      </c>
      <c r="D212" s="20">
        <v>1</v>
      </c>
      <c r="E212" s="20">
        <v>16</v>
      </c>
      <c r="F212" s="23">
        <v>1</v>
      </c>
      <c r="G212" s="23">
        <v>1</v>
      </c>
      <c r="H212" s="23">
        <v>1</v>
      </c>
      <c r="I212" s="36">
        <v>16</v>
      </c>
      <c r="J212" s="24">
        <v>273.5061859712</v>
      </c>
      <c r="K212" s="24">
        <v>0.441111452004407</v>
      </c>
      <c r="L212" s="24">
        <v>2.26700076693998</v>
      </c>
      <c r="M212" s="24">
        <v>36.2720122710398</v>
      </c>
      <c r="N212" s="24">
        <v>38.5390130379797</v>
      </c>
      <c r="O212" s="44">
        <v>11.143014067784</v>
      </c>
      <c r="P212" s="44">
        <v>11.1381756646248</v>
      </c>
      <c r="Q212" s="25">
        <f>Table753523[[#This Row], [Total Latency (sec)]]*1000</f>
      </c>
      <c r="R212" s="25">
        <f>Table753523[[#This Row], [Total Latency (ms)]]-Table753523[[#This Row], [Prefill Latency (ms)]]</f>
      </c>
      <c r="S212" s="39">
        <f>Table753523[[#This Row], [Output tokens generated]]*1000/Table753523[[#This Row], [Total Latency (ms)]]/Table753523[[#This Row], [No. H200 GPU on single server]]</f>
      </c>
      <c r="T212" s="39">
        <f>Table753523[[#This Row], [Input tokens]]*1000/(989.5*10^12)*(2*10^9*Table753523[[#This Row], [Active Parameters per GPU (BN)]])</f>
      </c>
      <c r="U212" s="27">
        <f>Table753523[[#This Row], [Active Parameters per GPU (BN)]]*10^9*2/4800/1024^3*1000</f>
      </c>
      <c r="V212" s="27">
        <f>1979/2*10^12*Table753523[[#This Row], [No. H200 GPU on single server]]/2/70/10^9</f>
      </c>
      <c r="W212" s="27">
        <f>(Table753523[[#This Row], [Input tokens]]+Table753523[[#This Row], [Output tokens generated]])/Table753523[[#This Row], [Total Latency (ms)]]*1000</f>
      </c>
      <c r="X212" s="28">
        <f>Table753523[[#This Row], [Total throughput]]/Table753523[[#This Row], [Estimated Max throughput tokens/s]]</f>
      </c>
      <c r="Y212" s="26">
        <f>2*Table753523[[#This Row], [Active Parameters per GPU (BN)]]*Table753523[[#This Row], [Input tokens]]*10^9/Table753523[[#This Row], [Prefill Latency (ms)]]/10^12*1000</f>
      </c>
      <c r="Z212" s="26">
        <f>2*Table753523[[#This Row], [Active Parameters per GPU (BN)]]*Table753523[[#This Row], [Output tokens generated]]*10^9/(Table753523[[#This Row], [Total Latency (ms)]]-Table753523[[#This Row], [Prefill Latency (ms)]])/10^12*1000</f>
      </c>
      <c r="AA212" s="29">
        <f>Table753523[[#This Row], [Expected Prefill latency (ms)]]/Table753523[[#This Row], [Prefill Latency (ms)]]</f>
      </c>
      <c r="AB212" s="30">
        <f>Table753523[[#This Row], [Expected TPOT (ms)]]/Table753523[[#This Row], [TPOT (ms)]]</f>
      </c>
      <c r="AC212" s="31">
        <f>Table753523[[#This Row], [Prefill TFLOPS]]/989.5</f>
      </c>
      <c r="AD212" s="32">
        <f>Table753523[[#This Row], [Decode TFLOPS]]/1979</f>
      </c>
      <c r="AE2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3" customHeight="1" ht="17.25">
      <c r="A213" s="20">
        <v>8</v>
      </c>
      <c r="B213" s="34">
        <v>70</v>
      </c>
      <c r="C213" s="35">
        <f>Table753523[[#This Row], [Active Parameters (BN)]]/8</f>
      </c>
      <c r="D213" s="20">
        <v>1</v>
      </c>
      <c r="E213" s="20">
        <v>16</v>
      </c>
      <c r="F213" s="23">
        <v>2</v>
      </c>
      <c r="G213" s="23">
        <v>2</v>
      </c>
      <c r="H213" s="23">
        <v>2</v>
      </c>
      <c r="I213" s="43">
        <v>32</v>
      </c>
      <c r="J213" s="24">
        <v>232.470573508181</v>
      </c>
      <c r="K213" s="24">
        <v>0.443605594045948</v>
      </c>
      <c r="L213" s="24">
        <v>4.50850942108012</v>
      </c>
      <c r="M213" s="24">
        <v>72.1361507372819</v>
      </c>
      <c r="N213" s="24">
        <v>76.644660158362</v>
      </c>
      <c r="O213" s="44">
        <v>11.1866860340039</v>
      </c>
      <c r="P213" s="44">
        <v>11.1784777021967</v>
      </c>
      <c r="Q213" s="25">
        <f>Table753523[[#This Row], [Total Latency (sec)]]*1000</f>
      </c>
      <c r="R213" s="25">
        <f>Table753523[[#This Row], [Total Latency (ms)]]-Table753523[[#This Row], [Prefill Latency (ms)]]</f>
      </c>
      <c r="S213" s="39">
        <f>Table753523[[#This Row], [Output tokens generated]]*1000/Table753523[[#This Row], [Total Latency (ms)]]/Table753523[[#This Row], [No. H200 GPU on single server]]</f>
      </c>
      <c r="T213" s="39">
        <f>Table753523[[#This Row], [Input tokens]]*1000/(989.5*10^12)*(2*10^9*Table753523[[#This Row], [Active Parameters per GPU (BN)]])</f>
      </c>
      <c r="U213" s="27">
        <f>Table753523[[#This Row], [Active Parameters per GPU (BN)]]*10^9*2/4800/1024^3*1000</f>
      </c>
      <c r="V213" s="27">
        <f>1979/2*10^12*Table753523[[#This Row], [No. H200 GPU on single server]]/2/70/10^9</f>
      </c>
      <c r="W213" s="27">
        <f>(Table753523[[#This Row], [Input tokens]]+Table753523[[#This Row], [Output tokens generated]])/Table753523[[#This Row], [Total Latency (ms)]]*1000</f>
      </c>
      <c r="X213" s="28">
        <f>Table753523[[#This Row], [Total throughput]]/Table753523[[#This Row], [Estimated Max throughput tokens/s]]</f>
      </c>
      <c r="Y213" s="26">
        <f>2*Table753523[[#This Row], [Active Parameters per GPU (BN)]]*Table753523[[#This Row], [Input tokens]]*10^9/Table753523[[#This Row], [Prefill Latency (ms)]]/10^12*1000</f>
      </c>
      <c r="Z213" s="26">
        <f>2*Table753523[[#This Row], [Active Parameters per GPU (BN)]]*Table753523[[#This Row], [Output tokens generated]]*10^9/(Table753523[[#This Row], [Total Latency (ms)]]-Table753523[[#This Row], [Prefill Latency (ms)]])/10^12*1000</f>
      </c>
      <c r="AA213" s="29">
        <f>Table753523[[#This Row], [Expected Prefill latency (ms)]]/Table753523[[#This Row], [Prefill Latency (ms)]]</f>
      </c>
      <c r="AB213" s="30">
        <f>Table753523[[#This Row], [Expected TPOT (ms)]]/Table753523[[#This Row], [TPOT (ms)]]</f>
      </c>
      <c r="AC213" s="31">
        <f>Table753523[[#This Row], [Prefill TFLOPS]]/989.5</f>
      </c>
      <c r="AD213" s="32">
        <f>Table753523[[#This Row], [Decode TFLOPS]]/1979</f>
      </c>
      <c r="AE2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4" customHeight="1" ht="17.25">
      <c r="A214" s="20">
        <v>8</v>
      </c>
      <c r="B214" s="34">
        <v>70</v>
      </c>
      <c r="C214" s="35">
        <f>Table753523[[#This Row], [Active Parameters (BN)]]/8</f>
      </c>
      <c r="D214" s="20">
        <v>1</v>
      </c>
      <c r="E214" s="20">
        <v>16</v>
      </c>
      <c r="F214" s="23">
        <v>4</v>
      </c>
      <c r="G214" s="23">
        <v>4</v>
      </c>
      <c r="H214" s="23">
        <v>4</v>
      </c>
      <c r="I214" s="43">
        <v>64</v>
      </c>
      <c r="J214" s="24">
        <v>189.505384274526</v>
      </c>
      <c r="K214" s="24">
        <v>0.43536463403143</v>
      </c>
      <c r="L214" s="24">
        <v>9.18770080830964</v>
      </c>
      <c r="M214" s="24">
        <v>147.003212932954</v>
      </c>
      <c r="N214" s="24">
        <v>156.190913741264</v>
      </c>
      <c r="O214" s="44">
        <v>10.5508981660629</v>
      </c>
      <c r="P214" s="44">
        <v>10.5364098009886</v>
      </c>
      <c r="Q214" s="25">
        <f>Table753523[[#This Row], [Total Latency (sec)]]*1000</f>
      </c>
      <c r="R214" s="25">
        <f>Table753523[[#This Row], [Total Latency (ms)]]-Table753523[[#This Row], [Prefill Latency (ms)]]</f>
      </c>
      <c r="S214" s="39">
        <f>Table753523[[#This Row], [Output tokens generated]]*1000/Table753523[[#This Row], [Total Latency (ms)]]/Table753523[[#This Row], [No. H200 GPU on single server]]</f>
      </c>
      <c r="T214" s="39">
        <f>Table753523[[#This Row], [Input tokens]]*1000/(989.5*10^12)*(2*10^9*Table753523[[#This Row], [Active Parameters per GPU (BN)]])</f>
      </c>
      <c r="U214" s="27">
        <f>Table753523[[#This Row], [Active Parameters per GPU (BN)]]*10^9*2/4800/1024^3*1000</f>
      </c>
      <c r="V214" s="27">
        <f>1979/2*10^12*Table753523[[#This Row], [No. H200 GPU on single server]]/2/70/10^9</f>
      </c>
      <c r="W214" s="27">
        <f>(Table753523[[#This Row], [Input tokens]]+Table753523[[#This Row], [Output tokens generated]])/Table753523[[#This Row], [Total Latency (ms)]]*1000</f>
      </c>
      <c r="X214" s="28">
        <f>Table753523[[#This Row], [Total throughput]]/Table753523[[#This Row], [Estimated Max throughput tokens/s]]</f>
      </c>
      <c r="Y214" s="26">
        <f>2*Table753523[[#This Row], [Active Parameters per GPU (BN)]]*Table753523[[#This Row], [Input tokens]]*10^9/Table753523[[#This Row], [Prefill Latency (ms)]]/10^12*1000</f>
      </c>
      <c r="Z214" s="26">
        <f>2*Table753523[[#This Row], [Active Parameters per GPU (BN)]]*Table753523[[#This Row], [Output tokens generated]]*10^9/(Table753523[[#This Row], [Total Latency (ms)]]-Table753523[[#This Row], [Prefill Latency (ms)]])/10^12*1000</f>
      </c>
      <c r="AA214" s="29">
        <f>Table753523[[#This Row], [Expected Prefill latency (ms)]]/Table753523[[#This Row], [Prefill Latency (ms)]]</f>
      </c>
      <c r="AB214" s="30">
        <f>Table753523[[#This Row], [Expected TPOT (ms)]]/Table753523[[#This Row], [TPOT (ms)]]</f>
      </c>
      <c r="AC214" s="31">
        <f>Table753523[[#This Row], [Prefill TFLOPS]]/989.5</f>
      </c>
      <c r="AD214" s="32">
        <f>Table753523[[#This Row], [Decode TFLOPS]]/1979</f>
      </c>
      <c r="AE2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5" customHeight="1" ht="17.25">
      <c r="A215" s="20">
        <v>8</v>
      </c>
      <c r="B215" s="34">
        <v>70</v>
      </c>
      <c r="C215" s="35">
        <f>Table753523[[#This Row], [Active Parameters (BN)]]/8</f>
      </c>
      <c r="D215" s="20">
        <v>1</v>
      </c>
      <c r="E215" s="20">
        <v>16</v>
      </c>
      <c r="F215" s="23">
        <v>8</v>
      </c>
      <c r="G215" s="23">
        <v>8</v>
      </c>
      <c r="H215" s="23">
        <v>8</v>
      </c>
      <c r="I215" s="43">
        <v>128</v>
      </c>
      <c r="J215" s="24">
        <v>193.713728993316</v>
      </c>
      <c r="K215" s="24">
        <v>0.440160840982571</v>
      </c>
      <c r="L215" s="24">
        <v>18.175174288884</v>
      </c>
      <c r="M215" s="24">
        <v>290.802788622144</v>
      </c>
      <c r="N215" s="24">
        <v>308.977962911029</v>
      </c>
      <c r="O215" s="44">
        <v>10.5070716842116</v>
      </c>
      <c r="P215" s="44">
        <v>10.4812683421187</v>
      </c>
      <c r="Q215" s="25">
        <f>Table753523[[#This Row], [Total Latency (sec)]]*1000</f>
      </c>
      <c r="R215" s="25">
        <f>Table753523[[#This Row], [Total Latency (ms)]]-Table753523[[#This Row], [Prefill Latency (ms)]]</f>
      </c>
      <c r="S215" s="39">
        <f>Table753523[[#This Row], [Output tokens generated]]*1000/Table753523[[#This Row], [Total Latency (ms)]]/Table753523[[#This Row], [No. H200 GPU on single server]]</f>
      </c>
      <c r="T215" s="39">
        <f>Table753523[[#This Row], [Input tokens]]*1000/(989.5*10^12)*(2*10^9*Table753523[[#This Row], [Active Parameters per GPU (BN)]])</f>
      </c>
      <c r="U215" s="27">
        <f>Table753523[[#This Row], [Active Parameters per GPU (BN)]]*10^9*2/4800/1024^3*1000</f>
      </c>
      <c r="V215" s="27">
        <f>1979/2*10^12*Table753523[[#This Row], [No. H200 GPU on single server]]/2/70/10^9</f>
      </c>
      <c r="W215" s="27">
        <f>(Table753523[[#This Row], [Input tokens]]+Table753523[[#This Row], [Output tokens generated]])/Table753523[[#This Row], [Total Latency (ms)]]*1000</f>
      </c>
      <c r="X215" s="28">
        <f>Table753523[[#This Row], [Total throughput]]/Table753523[[#This Row], [Estimated Max throughput tokens/s]]</f>
      </c>
      <c r="Y215" s="26">
        <f>2*Table753523[[#This Row], [Active Parameters per GPU (BN)]]*Table753523[[#This Row], [Input tokens]]*10^9/Table753523[[#This Row], [Prefill Latency (ms)]]/10^12*1000</f>
      </c>
      <c r="Z215" s="26">
        <f>2*Table753523[[#This Row], [Active Parameters per GPU (BN)]]*Table753523[[#This Row], [Output tokens generated]]*10^9/(Table753523[[#This Row], [Total Latency (ms)]]-Table753523[[#This Row], [Prefill Latency (ms)]])/10^12*1000</f>
      </c>
      <c r="AA215" s="29">
        <f>Table753523[[#This Row], [Expected Prefill latency (ms)]]/Table753523[[#This Row], [Prefill Latency (ms)]]</f>
      </c>
      <c r="AB215" s="30">
        <f>Table753523[[#This Row], [Expected TPOT (ms)]]/Table753523[[#This Row], [TPOT (ms)]]</f>
      </c>
      <c r="AC215" s="31">
        <f>Table753523[[#This Row], [Prefill TFLOPS]]/989.5</f>
      </c>
      <c r="AD215" s="32">
        <f>Table753523[[#This Row], [Decode TFLOPS]]/1979</f>
      </c>
      <c r="AE2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6" customHeight="1" ht="17.25">
      <c r="A216" s="20">
        <v>8</v>
      </c>
      <c r="B216" s="34">
        <v>70</v>
      </c>
      <c r="C216" s="35">
        <f>Table753523[[#This Row], [Active Parameters (BN)]]/8</f>
      </c>
      <c r="D216" s="20">
        <v>1</v>
      </c>
      <c r="E216" s="20">
        <v>16</v>
      </c>
      <c r="F216" s="23">
        <v>16</v>
      </c>
      <c r="G216" s="23">
        <v>16</v>
      </c>
      <c r="H216" s="23">
        <v>16</v>
      </c>
      <c r="I216" s="43">
        <v>256</v>
      </c>
      <c r="J216" s="24">
        <v>197.346270873823</v>
      </c>
      <c r="K216" s="24">
        <v>0.456971928011626</v>
      </c>
      <c r="L216" s="24">
        <v>35.0130916566782</v>
      </c>
      <c r="M216" s="24">
        <v>560.209466506851</v>
      </c>
      <c r="N216" s="24">
        <v>595.222558163529</v>
      </c>
      <c r="O216" s="44">
        <v>11.4437955916704</v>
      </c>
      <c r="P216" s="44">
        <v>11.6354481156103</v>
      </c>
      <c r="Q216" s="25">
        <f>Table753523[[#This Row], [Total Latency (sec)]]*1000</f>
      </c>
      <c r="R216" s="25">
        <f>Table753523[[#This Row], [Total Latency (ms)]]-Table753523[[#This Row], [Prefill Latency (ms)]]</f>
      </c>
      <c r="S216" s="39">
        <f>Table753523[[#This Row], [Output tokens generated]]*1000/Table753523[[#This Row], [Total Latency (ms)]]/Table753523[[#This Row], [No. H200 GPU on single server]]</f>
      </c>
      <c r="T216" s="39">
        <f>Table753523[[#This Row], [Input tokens]]*1000/(989.5*10^12)*(2*10^9*Table753523[[#This Row], [Active Parameters per GPU (BN)]])</f>
      </c>
      <c r="U216" s="27">
        <f>Table753523[[#This Row], [Active Parameters per GPU (BN)]]*10^9*2/4800/1024^3*1000</f>
      </c>
      <c r="V216" s="27">
        <f>1979/2*10^12*Table753523[[#This Row], [No. H200 GPU on single server]]/2/70/10^9</f>
      </c>
      <c r="W216" s="27">
        <f>(Table753523[[#This Row], [Input tokens]]+Table753523[[#This Row], [Output tokens generated]])/Table753523[[#This Row], [Total Latency (ms)]]*1000</f>
      </c>
      <c r="X216" s="28">
        <f>Table753523[[#This Row], [Total throughput]]/Table753523[[#This Row], [Estimated Max throughput tokens/s]]</f>
      </c>
      <c r="Y216" s="26">
        <f>2*Table753523[[#This Row], [Active Parameters per GPU (BN)]]*Table753523[[#This Row], [Input tokens]]*10^9/Table753523[[#This Row], [Prefill Latency (ms)]]/10^12*1000</f>
      </c>
      <c r="Z216" s="26">
        <f>2*Table753523[[#This Row], [Active Parameters per GPU (BN)]]*Table753523[[#This Row], [Output tokens generated]]*10^9/(Table753523[[#This Row], [Total Latency (ms)]]-Table753523[[#This Row], [Prefill Latency (ms)]])/10^12*1000</f>
      </c>
      <c r="AA216" s="29">
        <f>Table753523[[#This Row], [Expected Prefill latency (ms)]]/Table753523[[#This Row], [Prefill Latency (ms)]]</f>
      </c>
      <c r="AB216" s="30">
        <f>Table753523[[#This Row], [Expected TPOT (ms)]]/Table753523[[#This Row], [TPOT (ms)]]</f>
      </c>
      <c r="AC216" s="31">
        <f>Table753523[[#This Row], [Prefill TFLOPS]]/989.5</f>
      </c>
      <c r="AD216" s="32">
        <f>Table753523[[#This Row], [Decode TFLOPS]]/1979</f>
      </c>
      <c r="AE2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7" customHeight="1" ht="17.25">
      <c r="A217" s="20">
        <v>8</v>
      </c>
      <c r="B217" s="34">
        <v>70</v>
      </c>
      <c r="C217" s="35">
        <f>Table753523[[#This Row], [Active Parameters (BN)]]/8</f>
      </c>
      <c r="D217" s="20">
        <v>1</v>
      </c>
      <c r="E217" s="20">
        <v>16</v>
      </c>
      <c r="F217" s="23">
        <v>32</v>
      </c>
      <c r="G217" s="23">
        <v>32</v>
      </c>
      <c r="H217" s="23">
        <v>32</v>
      </c>
      <c r="I217" s="43">
        <v>512</v>
      </c>
      <c r="J217" s="24">
        <v>208.073580777636</v>
      </c>
      <c r="K217" s="24">
        <v>0.526678035035729</v>
      </c>
      <c r="L217" s="24">
        <v>60.7581821744838</v>
      </c>
      <c r="M217" s="24">
        <v>972.130914791741</v>
      </c>
      <c r="N217" s="24">
        <v>1032.88909696622</v>
      </c>
      <c r="O217" s="44">
        <v>11.8794531771224</v>
      </c>
      <c r="P217" s="44">
        <v>11.9276605970138</v>
      </c>
      <c r="Q217" s="25">
        <f>Table753523[[#This Row], [Total Latency (sec)]]*1000</f>
      </c>
      <c r="R217" s="25">
        <f>Table753523[[#This Row], [Total Latency (ms)]]-Table753523[[#This Row], [Prefill Latency (ms)]]</f>
      </c>
      <c r="S217" s="39">
        <f>Table753523[[#This Row], [Output tokens generated]]*1000/Table753523[[#This Row], [Total Latency (ms)]]/Table753523[[#This Row], [No. H200 GPU on single server]]</f>
      </c>
      <c r="T217" s="39">
        <f>Table753523[[#This Row], [Input tokens]]*1000/(989.5*10^12)*(2*10^9*Table753523[[#This Row], [Active Parameters per GPU (BN)]])</f>
      </c>
      <c r="U217" s="27">
        <f>Table753523[[#This Row], [Active Parameters per GPU (BN)]]*10^9*2/4800/1024^3*1000</f>
      </c>
      <c r="V217" s="27">
        <f>1979/2*10^12*Table753523[[#This Row], [No. H200 GPU on single server]]/2/70/10^9</f>
      </c>
      <c r="W217" s="27">
        <f>(Table753523[[#This Row], [Input tokens]]+Table753523[[#This Row], [Output tokens generated]])/Table753523[[#This Row], [Total Latency (ms)]]*1000</f>
      </c>
      <c r="X217" s="28">
        <f>Table753523[[#This Row], [Total throughput]]/Table753523[[#This Row], [Estimated Max throughput tokens/s]]</f>
      </c>
      <c r="Y217" s="26">
        <f>2*Table753523[[#This Row], [Active Parameters per GPU (BN)]]*Table753523[[#This Row], [Input tokens]]*10^9/Table753523[[#This Row], [Prefill Latency (ms)]]/10^12*1000</f>
      </c>
      <c r="Z217" s="26">
        <f>2*Table753523[[#This Row], [Active Parameters per GPU (BN)]]*Table753523[[#This Row], [Output tokens generated]]*10^9/(Table753523[[#This Row], [Total Latency (ms)]]-Table753523[[#This Row], [Prefill Latency (ms)]])/10^12*1000</f>
      </c>
      <c r="AA217" s="29">
        <f>Table753523[[#This Row], [Expected Prefill latency (ms)]]/Table753523[[#This Row], [Prefill Latency (ms)]]</f>
      </c>
      <c r="AB217" s="30">
        <f>Table753523[[#This Row], [Expected TPOT (ms)]]/Table753523[[#This Row], [TPOT (ms)]]</f>
      </c>
      <c r="AC217" s="31">
        <f>Table753523[[#This Row], [Prefill TFLOPS]]/989.5</f>
      </c>
      <c r="AD217" s="32">
        <f>Table753523[[#This Row], [Decode TFLOPS]]/1979</f>
      </c>
      <c r="AE2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8" customHeight="1" ht="17.25">
      <c r="A218" s="20">
        <v>8</v>
      </c>
      <c r="B218" s="34">
        <v>70</v>
      </c>
      <c r="C218" s="35">
        <f>Table753523[[#This Row], [Active Parameters (BN)]]/8</f>
      </c>
      <c r="D218" s="20">
        <v>1</v>
      </c>
      <c r="E218" s="20">
        <v>16</v>
      </c>
      <c r="F218" s="23">
        <v>64</v>
      </c>
      <c r="G218" s="23">
        <v>64</v>
      </c>
      <c r="H218" s="23">
        <v>64</v>
      </c>
      <c r="I218" s="43">
        <v>1024</v>
      </c>
      <c r="J218" s="24">
        <v>349.47077340621</v>
      </c>
      <c r="K218" s="24">
        <v>0.545093133987393</v>
      </c>
      <c r="L218" s="24">
        <v>117.411128501722</v>
      </c>
      <c r="M218" s="24">
        <v>1878.57805602755</v>
      </c>
      <c r="N218" s="24">
        <v>1995.98918452927</v>
      </c>
      <c r="O218" s="44">
        <v>12.4637805717308</v>
      </c>
      <c r="P218" s="44">
        <v>12.3160371361754</v>
      </c>
      <c r="Q218" s="25">
        <f>Table753523[[#This Row], [Total Latency (sec)]]*1000</f>
      </c>
      <c r="R218" s="25">
        <f>Table753523[[#This Row], [Total Latency (ms)]]-Table753523[[#This Row], [Prefill Latency (ms)]]</f>
      </c>
      <c r="S218" s="39">
        <f>Table753523[[#This Row], [Output tokens generated]]*1000/Table753523[[#This Row], [Total Latency (ms)]]/Table753523[[#This Row], [No. H200 GPU on single server]]</f>
      </c>
      <c r="T218" s="39">
        <f>Table753523[[#This Row], [Input tokens]]*1000/(989.5*10^12)*(2*10^9*Table753523[[#This Row], [Active Parameters per GPU (BN)]])</f>
      </c>
      <c r="U218" s="27">
        <f>Table753523[[#This Row], [Active Parameters per GPU (BN)]]*10^9*2/4800/1024^3*1000</f>
      </c>
      <c r="V218" s="27">
        <f>1979/2*10^12*Table753523[[#This Row], [No. H200 GPU on single server]]/2/70/10^9</f>
      </c>
      <c r="W218" s="27">
        <f>(Table753523[[#This Row], [Input tokens]]+Table753523[[#This Row], [Output tokens generated]])/Table753523[[#This Row], [Total Latency (ms)]]*1000</f>
      </c>
      <c r="X218" s="28">
        <f>Table753523[[#This Row], [Total throughput]]/Table753523[[#This Row], [Estimated Max throughput tokens/s]]</f>
      </c>
      <c r="Y218" s="26">
        <f>2*Table753523[[#This Row], [Active Parameters per GPU (BN)]]*Table753523[[#This Row], [Input tokens]]*10^9/Table753523[[#This Row], [Prefill Latency (ms)]]/10^12*1000</f>
      </c>
      <c r="Z218" s="26">
        <f>2*Table753523[[#This Row], [Active Parameters per GPU (BN)]]*Table753523[[#This Row], [Output tokens generated]]*10^9/(Table753523[[#This Row], [Total Latency (ms)]]-Table753523[[#This Row], [Prefill Latency (ms)]])/10^12*1000</f>
      </c>
      <c r="AA218" s="29">
        <f>Table753523[[#This Row], [Expected Prefill latency (ms)]]/Table753523[[#This Row], [Prefill Latency (ms)]]</f>
      </c>
      <c r="AB218" s="30">
        <f>Table753523[[#This Row], [Expected TPOT (ms)]]/Table753523[[#This Row], [TPOT (ms)]]</f>
      </c>
      <c r="AC218" s="31">
        <f>Table753523[[#This Row], [Prefill TFLOPS]]/989.5</f>
      </c>
      <c r="AD218" s="32">
        <f>Table753523[[#This Row], [Decode TFLOPS]]/1979</f>
      </c>
      <c r="AE2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19" customHeight="1" ht="17.25">
      <c r="A219" s="20">
        <v>8</v>
      </c>
      <c r="B219" s="34">
        <v>70</v>
      </c>
      <c r="C219" s="35">
        <f>Table753523[[#This Row], [Active Parameters (BN)]]/8</f>
      </c>
      <c r="D219" s="20">
        <v>1</v>
      </c>
      <c r="E219" s="20">
        <v>16</v>
      </c>
      <c r="F219" s="23">
        <v>128</v>
      </c>
      <c r="G219" s="23">
        <v>128</v>
      </c>
      <c r="H219" s="23">
        <v>128</v>
      </c>
      <c r="I219" s="43">
        <v>2022</v>
      </c>
      <c r="J219" s="24">
        <v>269.631467062482</v>
      </c>
      <c r="K219" s="24">
        <v>0.554508466040716</v>
      </c>
      <c r="L219" s="24">
        <v>230.835068964666</v>
      </c>
      <c r="M219" s="24">
        <v>3646.47273005122</v>
      </c>
      <c r="N219" s="24">
        <v>3877.30779901588</v>
      </c>
      <c r="O219" s="44">
        <v>18.1336845270038</v>
      </c>
      <c r="P219" s="44">
        <v>17.465812724367</v>
      </c>
      <c r="Q219" s="25">
        <f>Table753523[[#This Row], [Total Latency (sec)]]*1000</f>
      </c>
      <c r="R219" s="25">
        <f>Table753523[[#This Row], [Total Latency (ms)]]-Table753523[[#This Row], [Prefill Latency (ms)]]</f>
      </c>
      <c r="S219" s="39">
        <f>Table753523[[#This Row], [Output tokens generated]]*1000/Table753523[[#This Row], [Total Latency (ms)]]/Table753523[[#This Row], [No. H200 GPU on single server]]</f>
      </c>
      <c r="T219" s="39">
        <f>Table753523[[#This Row], [Input tokens]]*1000/(989.5*10^12)*(2*10^9*Table753523[[#This Row], [Active Parameters per GPU (BN)]])</f>
      </c>
      <c r="U219" s="27">
        <f>Table753523[[#This Row], [Active Parameters per GPU (BN)]]*10^9*2/4800/1024^3*1000</f>
      </c>
      <c r="V219" s="27">
        <f>1979/2*10^12*Table753523[[#This Row], [No. H200 GPU on single server]]/2/70/10^9</f>
      </c>
      <c r="W219" s="27">
        <f>(Table753523[[#This Row], [Input tokens]]+Table753523[[#This Row], [Output tokens generated]])/Table753523[[#This Row], [Total Latency (ms)]]*1000</f>
      </c>
      <c r="X219" s="28">
        <f>Table753523[[#This Row], [Total throughput]]/Table753523[[#This Row], [Estimated Max throughput tokens/s]]</f>
      </c>
      <c r="Y219" s="26">
        <f>2*Table753523[[#This Row], [Active Parameters per GPU (BN)]]*Table753523[[#This Row], [Input tokens]]*10^9/Table753523[[#This Row], [Prefill Latency (ms)]]/10^12*1000</f>
      </c>
      <c r="Z219" s="26">
        <f>2*Table753523[[#This Row], [Active Parameters per GPU (BN)]]*Table753523[[#This Row], [Output tokens generated]]*10^9/(Table753523[[#This Row], [Total Latency (ms)]]-Table753523[[#This Row], [Prefill Latency (ms)]])/10^12*1000</f>
      </c>
      <c r="AA219" s="29">
        <f>Table753523[[#This Row], [Expected Prefill latency (ms)]]/Table753523[[#This Row], [Prefill Latency (ms)]]</f>
      </c>
      <c r="AB219" s="30">
        <f>Table753523[[#This Row], [Expected TPOT (ms)]]/Table753523[[#This Row], [TPOT (ms)]]</f>
      </c>
      <c r="AC219" s="31">
        <f>Table753523[[#This Row], [Prefill TFLOPS]]/989.5</f>
      </c>
      <c r="AD219" s="32">
        <f>Table753523[[#This Row], [Decode TFLOPS]]/1979</f>
      </c>
      <c r="AE2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0" customHeight="1" ht="17.25">
      <c r="A220" s="20">
        <v>8</v>
      </c>
      <c r="B220" s="34">
        <v>70</v>
      </c>
      <c r="C220" s="35">
        <f>Table753523[[#This Row], [Active Parameters (BN)]]/8</f>
      </c>
      <c r="D220" s="20">
        <v>1</v>
      </c>
      <c r="E220" s="20">
        <v>16</v>
      </c>
      <c r="F220" s="23">
        <v>256</v>
      </c>
      <c r="G220" s="23">
        <v>256</v>
      </c>
      <c r="H220" s="23">
        <v>256</v>
      </c>
      <c r="I220" s="43">
        <v>4089</v>
      </c>
      <c r="J220" s="24">
        <v>487.525522146825</v>
      </c>
      <c r="K220" s="24">
        <v>0.91014918097062</v>
      </c>
      <c r="L220" s="24">
        <v>281.272570862494</v>
      </c>
      <c r="M220" s="24">
        <v>4492.67008694039</v>
      </c>
      <c r="N220" s="24">
        <v>4773.94265780288</v>
      </c>
      <c r="O220" s="44">
        <v>25.7993128824442</v>
      </c>
      <c r="P220" s="44">
        <v>24.7828816392755</v>
      </c>
      <c r="Q220" s="25">
        <f>Table753523[[#This Row], [Total Latency (sec)]]*1000</f>
      </c>
      <c r="R220" s="25">
        <f>Table753523[[#This Row], [Total Latency (ms)]]-Table753523[[#This Row], [Prefill Latency (ms)]]</f>
      </c>
      <c r="S220" s="39">
        <f>Table753523[[#This Row], [Output tokens generated]]*1000/Table753523[[#This Row], [Total Latency (ms)]]/Table753523[[#This Row], [No. H200 GPU on single server]]</f>
      </c>
      <c r="T220" s="39">
        <f>Table753523[[#This Row], [Input tokens]]*1000/(989.5*10^12)*(2*10^9*Table753523[[#This Row], [Active Parameters per GPU (BN)]])</f>
      </c>
      <c r="U220" s="27">
        <f>Table753523[[#This Row], [Active Parameters per GPU (BN)]]*10^9*2/4800/1024^3*1000</f>
      </c>
      <c r="V220" s="27">
        <f>1979/2*10^12*Table753523[[#This Row], [No. H200 GPU on single server]]/2/70/10^9</f>
      </c>
      <c r="W220" s="27">
        <f>(Table753523[[#This Row], [Input tokens]]+Table753523[[#This Row], [Output tokens generated]])/Table753523[[#This Row], [Total Latency (ms)]]*1000</f>
      </c>
      <c r="X220" s="28">
        <f>Table753523[[#This Row], [Total throughput]]/Table753523[[#This Row], [Estimated Max throughput tokens/s]]</f>
      </c>
      <c r="Y220" s="26">
        <f>2*Table753523[[#This Row], [Active Parameters per GPU (BN)]]*Table753523[[#This Row], [Input tokens]]*10^9/Table753523[[#This Row], [Prefill Latency (ms)]]/10^12*1000</f>
      </c>
      <c r="Z220" s="26">
        <f>2*Table753523[[#This Row], [Active Parameters per GPU (BN)]]*Table753523[[#This Row], [Output tokens generated]]*10^9/(Table753523[[#This Row], [Total Latency (ms)]]-Table753523[[#This Row], [Prefill Latency (ms)]])/10^12*1000</f>
      </c>
      <c r="AA220" s="29">
        <f>Table753523[[#This Row], [Expected Prefill latency (ms)]]/Table753523[[#This Row], [Prefill Latency (ms)]]</f>
      </c>
      <c r="AB220" s="30">
        <f>Table753523[[#This Row], [Expected TPOT (ms)]]/Table753523[[#This Row], [TPOT (ms)]]</f>
      </c>
      <c r="AC220" s="31">
        <f>Table753523[[#This Row], [Prefill TFLOPS]]/989.5</f>
      </c>
      <c r="AD220" s="32">
        <f>Table753523[[#This Row], [Decode TFLOPS]]/1979</f>
      </c>
      <c r="AE2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1" customHeight="1" ht="17.25">
      <c r="A221" s="20">
        <v>8</v>
      </c>
      <c r="B221" s="34">
        <v>70</v>
      </c>
      <c r="C221" s="35">
        <f>Table753523[[#This Row], [Active Parameters (BN)]]/8</f>
      </c>
      <c r="D221" s="20">
        <v>1</v>
      </c>
      <c r="E221" s="20">
        <v>16</v>
      </c>
      <c r="F221" s="23">
        <v>512</v>
      </c>
      <c r="G221" s="23">
        <v>512</v>
      </c>
      <c r="H221" s="23">
        <v>512</v>
      </c>
      <c r="I221" s="43">
        <v>8180</v>
      </c>
      <c r="J221" s="24">
        <v>778.680871086749</v>
      </c>
      <c r="K221" s="24">
        <v>1.83343397499993</v>
      </c>
      <c r="L221" s="24">
        <v>279.257397310977</v>
      </c>
      <c r="M221" s="24">
        <v>4461.57326172615</v>
      </c>
      <c r="N221" s="24">
        <v>4740.83065903713</v>
      </c>
      <c r="O221" s="44">
        <v>64.9247359528556</v>
      </c>
      <c r="P221" s="44">
        <v>62.877930290235</v>
      </c>
      <c r="Q221" s="25">
        <f>Table753523[[#This Row], [Total Latency (sec)]]*1000</f>
      </c>
      <c r="R221" s="25">
        <f>Table753523[[#This Row], [Total Latency (ms)]]-Table753523[[#This Row], [Prefill Latency (ms)]]</f>
      </c>
      <c r="S221" s="39">
        <f>Table753523[[#This Row], [Output tokens generated]]*1000/Table753523[[#This Row], [Total Latency (ms)]]/Table753523[[#This Row], [No. H200 GPU on single server]]</f>
      </c>
      <c r="T221" s="39">
        <f>Table753523[[#This Row], [Input tokens]]*1000/(989.5*10^12)*(2*10^9*Table753523[[#This Row], [Active Parameters per GPU (BN)]])</f>
      </c>
      <c r="U221" s="27">
        <f>Table753523[[#This Row], [Active Parameters per GPU (BN)]]*10^9*2/4800/1024^3*1000</f>
      </c>
      <c r="V221" s="27">
        <f>1979/2*10^12*Table753523[[#This Row], [No. H200 GPU on single server]]/2/70/10^9</f>
      </c>
      <c r="W221" s="27">
        <f>(Table753523[[#This Row], [Input tokens]]+Table753523[[#This Row], [Output tokens generated]])/Table753523[[#This Row], [Total Latency (ms)]]*1000</f>
      </c>
      <c r="X221" s="28">
        <f>Table753523[[#This Row], [Total throughput]]/Table753523[[#This Row], [Estimated Max throughput tokens/s]]</f>
      </c>
      <c r="Y221" s="26">
        <f>2*Table753523[[#This Row], [Active Parameters per GPU (BN)]]*Table753523[[#This Row], [Input tokens]]*10^9/Table753523[[#This Row], [Prefill Latency (ms)]]/10^12*1000</f>
      </c>
      <c r="Z221" s="26">
        <f>2*Table753523[[#This Row], [Active Parameters per GPU (BN)]]*Table753523[[#This Row], [Output tokens generated]]*10^9/(Table753523[[#This Row], [Total Latency (ms)]]-Table753523[[#This Row], [Prefill Latency (ms)]])/10^12*1000</f>
      </c>
      <c r="AA221" s="29">
        <f>Table753523[[#This Row], [Expected Prefill latency (ms)]]/Table753523[[#This Row], [Prefill Latency (ms)]]</f>
      </c>
      <c r="AB221" s="30">
        <f>Table753523[[#This Row], [Expected TPOT (ms)]]/Table753523[[#This Row], [TPOT (ms)]]</f>
      </c>
      <c r="AC221" s="31">
        <f>Table753523[[#This Row], [Prefill TFLOPS]]/989.5</f>
      </c>
      <c r="AD221" s="32">
        <f>Table753523[[#This Row], [Decode TFLOPS]]/1979</f>
      </c>
      <c r="AE2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2" customHeight="1" ht="17.25">
      <c r="A222" s="20">
        <v>8</v>
      </c>
      <c r="B222" s="34">
        <v>70</v>
      </c>
      <c r="C222" s="35">
        <f>Table753523[[#This Row], [Active Parameters (BN)]]/8</f>
      </c>
      <c r="D222" s="20">
        <v>1</v>
      </c>
      <c r="E222" s="20">
        <v>16</v>
      </c>
      <c r="F222" s="23">
        <v>1024</v>
      </c>
      <c r="G222" s="23">
        <v>1024</v>
      </c>
      <c r="H222" s="23">
        <v>1024</v>
      </c>
      <c r="I222" s="43">
        <v>16355</v>
      </c>
      <c r="J222" s="24">
        <v>1295.811234</v>
      </c>
      <c r="K222" s="24">
        <v>3.647983391</v>
      </c>
      <c r="L222" s="24">
        <v>280.7030324</v>
      </c>
      <c r="M222" s="24">
        <v>4483.298921</v>
      </c>
      <c r="N222" s="24">
        <v>4764.001953</v>
      </c>
      <c r="O222" s="44">
        <v>143.9580809</v>
      </c>
      <c r="P222" s="44">
        <v>139.5414545</v>
      </c>
      <c r="Q222" s="25">
        <f>Table753523[[#This Row], [Total Latency (sec)]]*1000</f>
      </c>
      <c r="R222" s="25">
        <f>Table753523[[#This Row], [Total Latency (ms)]]-Table753523[[#This Row], [Prefill Latency (ms)]]</f>
      </c>
      <c r="S222" s="39">
        <f>Table753523[[#This Row], [Output tokens generated]]*1000/Table753523[[#This Row], [Total Latency (ms)]]/Table753523[[#This Row], [No. H200 GPU on single server]]</f>
      </c>
      <c r="T222" s="39">
        <f>Table753523[[#This Row], [Input tokens]]*1000/(989.5*10^12)*(2*10^9*Table753523[[#This Row], [Active Parameters per GPU (BN)]])</f>
      </c>
      <c r="U222" s="27">
        <f>Table753523[[#This Row], [Active Parameters per GPU (BN)]]*10^9*2/4800/1024^3*1000</f>
      </c>
      <c r="V222" s="27">
        <f>1979/2*10^12*Table753523[[#This Row], [No. H200 GPU on single server]]/2/70/10^9</f>
      </c>
      <c r="W222" s="27">
        <f>(Table753523[[#This Row], [Input tokens]]+Table753523[[#This Row], [Output tokens generated]])/Table753523[[#This Row], [Total Latency (ms)]]*1000</f>
      </c>
      <c r="X222" s="28">
        <f>Table753523[[#This Row], [Total throughput]]/Table753523[[#This Row], [Estimated Max throughput tokens/s]]</f>
      </c>
      <c r="Y222" s="26">
        <f>2*Table753523[[#This Row], [Active Parameters per GPU (BN)]]*Table753523[[#This Row], [Input tokens]]*10^9/Table753523[[#This Row], [Prefill Latency (ms)]]/10^12*1000</f>
      </c>
      <c r="Z222" s="26">
        <f>2*Table753523[[#This Row], [Active Parameters per GPU (BN)]]*Table753523[[#This Row], [Output tokens generated]]*10^9/(Table753523[[#This Row], [Total Latency (ms)]]-Table753523[[#This Row], [Prefill Latency (ms)]])/10^12*1000</f>
      </c>
      <c r="AA222" s="29">
        <f>Table753523[[#This Row], [Expected Prefill latency (ms)]]/Table753523[[#This Row], [Prefill Latency (ms)]]</f>
      </c>
      <c r="AB222" s="30">
        <f>Table753523[[#This Row], [Expected TPOT (ms)]]/Table753523[[#This Row], [TPOT (ms)]]</f>
      </c>
      <c r="AC222" s="31">
        <f>Table753523[[#This Row], [Prefill TFLOPS]]/989.5</f>
      </c>
      <c r="AD222" s="32">
        <f>Table753523[[#This Row], [Decode TFLOPS]]/1979</f>
      </c>
      <c r="AE2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3" customHeight="1" ht="17.25">
      <c r="A223" s="20">
        <v>8</v>
      </c>
      <c r="B223" s="34">
        <v>70</v>
      </c>
      <c r="C223" s="35">
        <f>Table753523[[#This Row], [Active Parameters (BN)]]/8</f>
      </c>
      <c r="D223" s="20">
        <v>1</v>
      </c>
      <c r="E223" s="20">
        <v>16</v>
      </c>
      <c r="F223" s="36">
        <v>2048</v>
      </c>
      <c r="G223" s="36">
        <v>2048</v>
      </c>
      <c r="H223" s="36">
        <v>2048</v>
      </c>
      <c r="I223" s="43">
        <v>32506</v>
      </c>
      <c r="J223" s="37">
        <v>3754.295545</v>
      </c>
      <c r="K223" s="37">
        <v>7.473679584</v>
      </c>
      <c r="L223" s="37">
        <v>274.0283386</v>
      </c>
      <c r="M223" s="37">
        <v>4349.397059</v>
      </c>
      <c r="N223" s="37">
        <v>4623.425397</v>
      </c>
      <c r="O223" s="45">
        <v>151.0331487</v>
      </c>
      <c r="P223" s="45">
        <v>142.6081714</v>
      </c>
      <c r="Q223" s="38">
        <f>Table753523[[#This Row], [Total Latency (sec)]]*1000</f>
      </c>
      <c r="R223" s="38">
        <f>Table753523[[#This Row], [Total Latency (ms)]]-Table753523[[#This Row], [Prefill Latency (ms)]]</f>
      </c>
      <c r="S223" s="39">
        <f>Table753523[[#This Row], [Output tokens generated]]*1000/Table753523[[#This Row], [Total Latency (ms)]]/Table753523[[#This Row], [No. H200 GPU on single server]]</f>
      </c>
      <c r="T223" s="39">
        <f>Table753523[[#This Row], [Input tokens]]*1000/(989.5*10^12)*(2*10^9*Table753523[[#This Row], [Active Parameters per GPU (BN)]])</f>
      </c>
      <c r="U223" s="39">
        <f>Table753523[[#This Row], [Active Parameters per GPU (BN)]]*10^9*2/4800/1024^3*1000</f>
      </c>
      <c r="V223" s="39">
        <f>1979/2*10^12*Table753523[[#This Row], [No. H200 GPU on single server]]/2/70/10^9</f>
      </c>
      <c r="W223" s="27">
        <f>(Table753523[[#This Row], [Input tokens]]+Table753523[[#This Row], [Output tokens generated]])/Table753523[[#This Row], [Total Latency (ms)]]*1000</f>
      </c>
      <c r="X223" s="28">
        <f>Table753523[[#This Row], [Total throughput]]/Table753523[[#This Row], [Estimated Max throughput tokens/s]]</f>
      </c>
      <c r="Y223" s="26">
        <f>2*Table753523[[#This Row], [Active Parameters per GPU (BN)]]*Table753523[[#This Row], [Input tokens]]*10^9/Table753523[[#This Row], [Prefill Latency (ms)]]/10^12*1000</f>
      </c>
      <c r="Z223" s="26">
        <f>2*Table753523[[#This Row], [Active Parameters per GPU (BN)]]*Table753523[[#This Row], [Output tokens generated]]*10^9/(Table753523[[#This Row], [Total Latency (ms)]]-Table753523[[#This Row], [Prefill Latency (ms)]])/10^12*1000</f>
      </c>
      <c r="AA223" s="29">
        <f>Table753523[[#This Row], [Expected Prefill latency (ms)]]/Table753523[[#This Row], [Prefill Latency (ms)]]</f>
      </c>
      <c r="AB223" s="41">
        <f>Table753523[[#This Row], [Expected TPOT (ms)]]/Table753523[[#This Row], [TPOT (ms)]]</f>
      </c>
      <c r="AC223" s="31">
        <f>Table753523[[#This Row], [Prefill TFLOPS]]/989.5</f>
      </c>
      <c r="AD223" s="32">
        <f>Table753523[[#This Row], [Decode TFLOPS]]/1979</f>
      </c>
      <c r="AE223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4" customHeight="1" ht="17.25">
      <c r="A224" s="20">
        <v>8</v>
      </c>
      <c r="B224" s="34">
        <v>70</v>
      </c>
      <c r="C224" s="35">
        <f>Table753523[[#This Row], [Active Parameters (BN)]]/8</f>
      </c>
      <c r="D224" s="20">
        <v>1</v>
      </c>
      <c r="E224" s="20">
        <v>16</v>
      </c>
      <c r="F224" s="23">
        <v>4096</v>
      </c>
      <c r="G224" s="23">
        <v>4096</v>
      </c>
      <c r="H224" s="23">
        <v>4096</v>
      </c>
      <c r="I224" s="36">
        <v>65069</v>
      </c>
      <c r="J224" s="24">
        <v>8720.032733</v>
      </c>
      <c r="K224" s="24">
        <v>16.89350424</v>
      </c>
      <c r="L224" s="24">
        <v>242.460057</v>
      </c>
      <c r="M224" s="24">
        <v>3851.717151</v>
      </c>
      <c r="N224" s="24">
        <v>4094.177208</v>
      </c>
      <c r="O224" s="44">
        <v>276.4618304</v>
      </c>
      <c r="P224" s="44">
        <v>258.510461</v>
      </c>
      <c r="Q224" s="25">
        <f>Table753523[[#This Row], [Total Latency (sec)]]*1000</f>
      </c>
      <c r="R224" s="25">
        <f>Table753523[[#This Row], [Total Latency (ms)]]-Table753523[[#This Row], [Prefill Latency (ms)]]</f>
      </c>
      <c r="S224" s="27">
        <f>Table753523[[#This Row], [Output tokens generated]]*1000/Table753523[[#This Row], [Total Latency (ms)]]/Table753523[[#This Row], [No. H200 GPU on single server]]</f>
      </c>
      <c r="T224" s="27">
        <f>Table753523[[#This Row], [Input tokens]]*1000/(989.5*10^12)*(2*10^9*Table753523[[#This Row], [Active Parameters per GPU (BN)]])</f>
      </c>
      <c r="U224" s="27">
        <f>Table753523[[#This Row], [Active Parameters per GPU (BN)]]*10^9*2/4800/1024^3*1000</f>
      </c>
      <c r="V224" s="27">
        <f>1979/2*10^12*Table753523[[#This Row], [No. H200 GPU on single server]]/2/70/10^9</f>
      </c>
      <c r="W224" s="27">
        <f>(Table753523[[#This Row], [Input tokens]]+Table753523[[#This Row], [Output tokens generated]])/Table753523[[#This Row], [Total Latency (ms)]]*1000</f>
      </c>
      <c r="X224" s="42">
        <f>Table753523[[#This Row], [Total throughput]]/Table753523[[#This Row], [Estimated Max throughput tokens/s]]</f>
      </c>
      <c r="Y224" s="26">
        <f>2*Table753523[[#This Row], [Active Parameters per GPU (BN)]]*Table753523[[#This Row], [Input tokens]]*10^9/Table753523[[#This Row], [Prefill Latency (ms)]]/10^12*1000</f>
      </c>
      <c r="Z224" s="26">
        <f>2*Table753523[[#This Row], [Active Parameters per GPU (BN)]]*Table753523[[#This Row], [Output tokens generated]]*10^9/(Table753523[[#This Row], [Total Latency (ms)]]-Table753523[[#This Row], [Prefill Latency (ms)]])/10^12*1000</f>
      </c>
      <c r="AA224" s="32">
        <f>Table753523[[#This Row], [Expected Prefill latency (ms)]]/Table753523[[#This Row], [Prefill Latency (ms)]]</f>
      </c>
      <c r="AB224" s="30">
        <f>Table753523[[#This Row], [Expected TPOT (ms)]]/Table753523[[#This Row], [TPOT (ms)]]</f>
      </c>
      <c r="AC224" s="31">
        <f>Table753523[[#This Row], [Prefill TFLOPS]]/989.5</f>
      </c>
      <c r="AD224" s="32">
        <f>Table753523[[#This Row], [Decode TFLOPS]]/1979</f>
      </c>
      <c r="AE2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5" customHeight="1" ht="17.25">
      <c r="A225" s="20">
        <v>8</v>
      </c>
      <c r="B225" s="34">
        <v>70</v>
      </c>
      <c r="C225" s="35">
        <f>Table753523[[#This Row], [Active Parameters (BN)]]/8</f>
      </c>
      <c r="D225" s="20">
        <v>1</v>
      </c>
      <c r="E225" s="20">
        <v>16</v>
      </c>
      <c r="F225" s="23">
        <v>8192</v>
      </c>
      <c r="G225" s="23">
        <v>8192</v>
      </c>
      <c r="H225" s="23">
        <v>8192</v>
      </c>
      <c r="I225" s="36">
        <v>130427</v>
      </c>
      <c r="J225" s="24">
        <v>21894.16413</v>
      </c>
      <c r="K225" s="24">
        <v>41.6626966</v>
      </c>
      <c r="L225" s="24">
        <v>196.6267349</v>
      </c>
      <c r="M225" s="24">
        <v>3130.546283</v>
      </c>
      <c r="N225" s="24">
        <v>3327.173018</v>
      </c>
      <c r="O225" s="44">
        <v>754.8121499</v>
      </c>
      <c r="P225" s="44">
        <v>713.5584117</v>
      </c>
      <c r="Q225" s="25">
        <f>Table753523[[#This Row], [Total Latency (sec)]]*1000</f>
      </c>
      <c r="R225" s="25">
        <f>Table753523[[#This Row], [Total Latency (ms)]]-Table753523[[#This Row], [Prefill Latency (ms)]]</f>
      </c>
      <c r="S225" s="27">
        <f>Table753523[[#This Row], [Output tokens generated]]*1000/Table753523[[#This Row], [Total Latency (ms)]]/Table753523[[#This Row], [No. H200 GPU on single server]]</f>
      </c>
      <c r="T225" s="27">
        <f>Table753523[[#This Row], [Input tokens]]*1000/(989.5*10^12)*(2*10^9*Table753523[[#This Row], [Active Parameters per GPU (BN)]])</f>
      </c>
      <c r="U225" s="27">
        <f>Table753523[[#This Row], [Active Parameters per GPU (BN)]]*10^9*2/4800/1024^3*1000</f>
      </c>
      <c r="V225" s="27">
        <f>1979/2*10^12*Table753523[[#This Row], [No. H200 GPU on single server]]/2/70/10^9</f>
      </c>
      <c r="W225" s="27">
        <f>(Table753523[[#This Row], [Input tokens]]+Table753523[[#This Row], [Output tokens generated]])/Table753523[[#This Row], [Total Latency (ms)]]*1000</f>
      </c>
      <c r="X225" s="42">
        <f>Table753523[[#This Row], [Total throughput]]/Table753523[[#This Row], [Estimated Max throughput tokens/s]]</f>
      </c>
      <c r="Y225" s="26">
        <f>2*Table753523[[#This Row], [Active Parameters per GPU (BN)]]*Table753523[[#This Row], [Input tokens]]*10^9/Table753523[[#This Row], [Prefill Latency (ms)]]/10^12*1000</f>
      </c>
      <c r="Z225" s="26">
        <f>2*Table753523[[#This Row], [Active Parameters per GPU (BN)]]*Table753523[[#This Row], [Output tokens generated]]*10^9/(Table753523[[#This Row], [Total Latency (ms)]]-Table753523[[#This Row], [Prefill Latency (ms)]])/10^12*1000</f>
      </c>
      <c r="AA225" s="32">
        <f>Table753523[[#This Row], [Expected Prefill latency (ms)]]/Table753523[[#This Row], [Prefill Latency (ms)]]</f>
      </c>
      <c r="AB225" s="30">
        <f>Table753523[[#This Row], [Expected TPOT (ms)]]/Table753523[[#This Row], [TPOT (ms)]]</f>
      </c>
      <c r="AC225" s="31">
        <f>Table753523[[#This Row], [Prefill TFLOPS]]/989.5</f>
      </c>
      <c r="AD225" s="32">
        <f>Table753523[[#This Row], [Decode TFLOPS]]/1979</f>
      </c>
      <c r="AE2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6" customHeight="1" ht="17.25">
      <c r="A226" s="20">
        <v>8</v>
      </c>
      <c r="B226" s="34">
        <v>70</v>
      </c>
      <c r="C226" s="35">
        <f>Table753523[[#This Row], [Active Parameters (BN)]]/8</f>
      </c>
      <c r="D226" s="20">
        <v>1</v>
      </c>
      <c r="E226" s="20">
        <v>32</v>
      </c>
      <c r="F226" s="23">
        <v>1</v>
      </c>
      <c r="G226" s="23">
        <v>1</v>
      </c>
      <c r="H226" s="23">
        <v>1</v>
      </c>
      <c r="I226" s="36">
        <v>32</v>
      </c>
      <c r="J226" s="24">
        <v>180.817127984483</v>
      </c>
      <c r="K226" s="24">
        <v>0.52726345800329</v>
      </c>
      <c r="L226" s="24">
        <v>1.89658506543755</v>
      </c>
      <c r="M226" s="24">
        <v>60.6907220940017</v>
      </c>
      <c r="N226" s="24">
        <v>62.5873071594392</v>
      </c>
      <c r="O226" s="44">
        <v>11.1605485153925</v>
      </c>
      <c r="P226" s="44">
        <v>11.1579972585934</v>
      </c>
      <c r="Q226" s="25">
        <f>Table753523[[#This Row], [Total Latency (sec)]]*1000</f>
      </c>
      <c r="R226" s="25">
        <f>Table753523[[#This Row], [Total Latency (ms)]]-Table753523[[#This Row], [Prefill Latency (ms)]]</f>
      </c>
      <c r="S226" s="39">
        <f>Table753523[[#This Row], [Output tokens generated]]*1000/Table753523[[#This Row], [Total Latency (ms)]]/Table753523[[#This Row], [No. H200 GPU on single server]]</f>
      </c>
      <c r="T226" s="39">
        <f>Table753523[[#This Row], [Input tokens]]*1000/(989.5*10^12)*(2*10^9*Table753523[[#This Row], [Active Parameters per GPU (BN)]])</f>
      </c>
      <c r="U226" s="27">
        <f>Table753523[[#This Row], [Active Parameters per GPU (BN)]]*10^9*2/4800/1024^3*1000</f>
      </c>
      <c r="V226" s="27">
        <f>1979/2*10^12*Table753523[[#This Row], [No. H200 GPU on single server]]/2/70/10^9</f>
      </c>
      <c r="W226" s="27">
        <f>(Table753523[[#This Row], [Input tokens]]+Table753523[[#This Row], [Output tokens generated]])/Table753523[[#This Row], [Total Latency (ms)]]*1000</f>
      </c>
      <c r="X226" s="28">
        <f>Table753523[[#This Row], [Total throughput]]/Table753523[[#This Row], [Estimated Max throughput tokens/s]]</f>
      </c>
      <c r="Y226" s="26">
        <f>2*Table753523[[#This Row], [Active Parameters per GPU (BN)]]*Table753523[[#This Row], [Input tokens]]*10^9/Table753523[[#This Row], [Prefill Latency (ms)]]/10^12*1000</f>
      </c>
      <c r="Z226" s="26">
        <f>2*Table753523[[#This Row], [Active Parameters per GPU (BN)]]*Table753523[[#This Row], [Output tokens generated]]*10^9/(Table753523[[#This Row], [Total Latency (ms)]]-Table753523[[#This Row], [Prefill Latency (ms)]])/10^12*1000</f>
      </c>
      <c r="AA226" s="29">
        <f>Table753523[[#This Row], [Expected Prefill latency (ms)]]/Table753523[[#This Row], [Prefill Latency (ms)]]</f>
      </c>
      <c r="AB226" s="30">
        <f>Table753523[[#This Row], [Expected TPOT (ms)]]/Table753523[[#This Row], [TPOT (ms)]]</f>
      </c>
      <c r="AC226" s="31">
        <f>Table753523[[#This Row], [Prefill TFLOPS]]/989.5</f>
      </c>
      <c r="AD226" s="32">
        <f>Table753523[[#This Row], [Decode TFLOPS]]/1979</f>
      </c>
      <c r="AE2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7" customHeight="1" ht="17.25">
      <c r="A227" s="20">
        <v>8</v>
      </c>
      <c r="B227" s="34">
        <v>70</v>
      </c>
      <c r="C227" s="35">
        <f>Table753523[[#This Row], [Active Parameters (BN)]]/8</f>
      </c>
      <c r="D227" s="20">
        <v>1</v>
      </c>
      <c r="E227" s="20">
        <v>32</v>
      </c>
      <c r="F227" s="23">
        <v>2</v>
      </c>
      <c r="G227" s="23">
        <v>2</v>
      </c>
      <c r="H227" s="23">
        <v>2</v>
      </c>
      <c r="I227" s="43">
        <v>64</v>
      </c>
      <c r="J227" s="24">
        <v>136.775788501836</v>
      </c>
      <c r="K227" s="24">
        <v>0.528423392970581</v>
      </c>
      <c r="L227" s="24">
        <v>3.78484379496679</v>
      </c>
      <c r="M227" s="24">
        <v>121.115001438937</v>
      </c>
      <c r="N227" s="24">
        <v>124.899845233904</v>
      </c>
      <c r="O227" s="44">
        <v>11.2034426936354</v>
      </c>
      <c r="P227" s="44">
        <v>11.1992527907264</v>
      </c>
      <c r="Q227" s="25">
        <f>Table753523[[#This Row], [Total Latency (sec)]]*1000</f>
      </c>
      <c r="R227" s="25">
        <f>Table753523[[#This Row], [Total Latency (ms)]]-Table753523[[#This Row], [Prefill Latency (ms)]]</f>
      </c>
      <c r="S227" s="39">
        <f>Table753523[[#This Row], [Output tokens generated]]*1000/Table753523[[#This Row], [Total Latency (ms)]]/Table753523[[#This Row], [No. H200 GPU on single server]]</f>
      </c>
      <c r="T227" s="39">
        <f>Table753523[[#This Row], [Input tokens]]*1000/(989.5*10^12)*(2*10^9*Table753523[[#This Row], [Active Parameters per GPU (BN)]])</f>
      </c>
      <c r="U227" s="27">
        <f>Table753523[[#This Row], [Active Parameters per GPU (BN)]]*10^9*2/4800/1024^3*1000</f>
      </c>
      <c r="V227" s="27">
        <f>1979/2*10^12*Table753523[[#This Row], [No. H200 GPU on single server]]/2/70/10^9</f>
      </c>
      <c r="W227" s="27">
        <f>(Table753523[[#This Row], [Input tokens]]+Table753523[[#This Row], [Output tokens generated]])/Table753523[[#This Row], [Total Latency (ms)]]*1000</f>
      </c>
      <c r="X227" s="28">
        <f>Table753523[[#This Row], [Total throughput]]/Table753523[[#This Row], [Estimated Max throughput tokens/s]]</f>
      </c>
      <c r="Y227" s="26">
        <f>2*Table753523[[#This Row], [Active Parameters per GPU (BN)]]*Table753523[[#This Row], [Input tokens]]*10^9/Table753523[[#This Row], [Prefill Latency (ms)]]/10^12*1000</f>
      </c>
      <c r="Z227" s="26">
        <f>2*Table753523[[#This Row], [Active Parameters per GPU (BN)]]*Table753523[[#This Row], [Output tokens generated]]*10^9/(Table753523[[#This Row], [Total Latency (ms)]]-Table753523[[#This Row], [Prefill Latency (ms)]])/10^12*1000</f>
      </c>
      <c r="AA227" s="29">
        <f>Table753523[[#This Row], [Expected Prefill latency (ms)]]/Table753523[[#This Row], [Prefill Latency (ms)]]</f>
      </c>
      <c r="AB227" s="30">
        <f>Table753523[[#This Row], [Expected TPOT (ms)]]/Table753523[[#This Row], [TPOT (ms)]]</f>
      </c>
      <c r="AC227" s="31">
        <f>Table753523[[#This Row], [Prefill TFLOPS]]/989.5</f>
      </c>
      <c r="AD227" s="32">
        <f>Table753523[[#This Row], [Decode TFLOPS]]/1979</f>
      </c>
      <c r="AE2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8" customHeight="1" ht="17.25">
      <c r="A228" s="20">
        <v>8</v>
      </c>
      <c r="B228" s="34">
        <v>70</v>
      </c>
      <c r="C228" s="35">
        <f>Table753523[[#This Row], [Active Parameters (BN)]]/8</f>
      </c>
      <c r="D228" s="20">
        <v>1</v>
      </c>
      <c r="E228" s="20">
        <v>32</v>
      </c>
      <c r="F228" s="23">
        <v>4</v>
      </c>
      <c r="G228" s="23">
        <v>4</v>
      </c>
      <c r="H228" s="23">
        <v>4</v>
      </c>
      <c r="I228" s="43">
        <v>128</v>
      </c>
      <c r="J228" s="24">
        <v>94.1758239932824</v>
      </c>
      <c r="K228" s="24">
        <v>0.508674013952259</v>
      </c>
      <c r="L228" s="24">
        <v>7.86358235389515</v>
      </c>
      <c r="M228" s="24">
        <v>251.634635324645</v>
      </c>
      <c r="N228" s="24">
        <v>259.49821767854</v>
      </c>
      <c r="O228" s="44">
        <v>10.5315412337434</v>
      </c>
      <c r="P228" s="44">
        <v>10.5241913711765</v>
      </c>
      <c r="Q228" s="25">
        <f>Table753523[[#This Row], [Total Latency (sec)]]*1000</f>
      </c>
      <c r="R228" s="25">
        <f>Table753523[[#This Row], [Total Latency (ms)]]-Table753523[[#This Row], [Prefill Latency (ms)]]</f>
      </c>
      <c r="S228" s="39">
        <f>Table753523[[#This Row], [Output tokens generated]]*1000/Table753523[[#This Row], [Total Latency (ms)]]/Table753523[[#This Row], [No. H200 GPU on single server]]</f>
      </c>
      <c r="T228" s="39">
        <f>Table753523[[#This Row], [Input tokens]]*1000/(989.5*10^12)*(2*10^9*Table753523[[#This Row], [Active Parameters per GPU (BN)]])</f>
      </c>
      <c r="U228" s="27">
        <f>Table753523[[#This Row], [Active Parameters per GPU (BN)]]*10^9*2/4800/1024^3*1000</f>
      </c>
      <c r="V228" s="27">
        <f>1979/2*10^12*Table753523[[#This Row], [No. H200 GPU on single server]]/2/70/10^9</f>
      </c>
      <c r="W228" s="27">
        <f>(Table753523[[#This Row], [Input tokens]]+Table753523[[#This Row], [Output tokens generated]])/Table753523[[#This Row], [Total Latency (ms)]]*1000</f>
      </c>
      <c r="X228" s="28">
        <f>Table753523[[#This Row], [Total throughput]]/Table753523[[#This Row], [Estimated Max throughput tokens/s]]</f>
      </c>
      <c r="Y228" s="26">
        <f>2*Table753523[[#This Row], [Active Parameters per GPU (BN)]]*Table753523[[#This Row], [Input tokens]]*10^9/Table753523[[#This Row], [Prefill Latency (ms)]]/10^12*1000</f>
      </c>
      <c r="Z228" s="26">
        <f>2*Table753523[[#This Row], [Active Parameters per GPU (BN)]]*Table753523[[#This Row], [Output tokens generated]]*10^9/(Table753523[[#This Row], [Total Latency (ms)]]-Table753523[[#This Row], [Prefill Latency (ms)]])/10^12*1000</f>
      </c>
      <c r="AA228" s="29">
        <f>Table753523[[#This Row], [Expected Prefill latency (ms)]]/Table753523[[#This Row], [Prefill Latency (ms)]]</f>
      </c>
      <c r="AB228" s="30">
        <f>Table753523[[#This Row], [Expected TPOT (ms)]]/Table753523[[#This Row], [TPOT (ms)]]</f>
      </c>
      <c r="AC228" s="31">
        <f>Table753523[[#This Row], [Prefill TFLOPS]]/989.5</f>
      </c>
      <c r="AD228" s="32">
        <f>Table753523[[#This Row], [Decode TFLOPS]]/1979</f>
      </c>
      <c r="AE2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29" customHeight="1" ht="17.25">
      <c r="A229" s="20">
        <v>8</v>
      </c>
      <c r="B229" s="34">
        <v>70</v>
      </c>
      <c r="C229" s="35">
        <f>Table753523[[#This Row], [Active Parameters (BN)]]/8</f>
      </c>
      <c r="D229" s="20">
        <v>1</v>
      </c>
      <c r="E229" s="20">
        <v>32</v>
      </c>
      <c r="F229" s="23">
        <v>8</v>
      </c>
      <c r="G229" s="23">
        <v>8</v>
      </c>
      <c r="H229" s="23">
        <v>8</v>
      </c>
      <c r="I229" s="43">
        <v>256</v>
      </c>
      <c r="J229" s="24">
        <v>92.3887283570366</v>
      </c>
      <c r="K229" s="24">
        <v>0.561993015988264</v>
      </c>
      <c r="L229" s="24">
        <v>14.2350523447912</v>
      </c>
      <c r="M229" s="24">
        <v>455.521675033317</v>
      </c>
      <c r="N229" s="24">
        <v>469.756727378108</v>
      </c>
      <c r="O229" s="44">
        <v>10.5572011534898</v>
      </c>
      <c r="P229" s="44">
        <v>10.4884928185774</v>
      </c>
      <c r="Q229" s="25">
        <f>Table753523[[#This Row], [Total Latency (sec)]]*1000</f>
      </c>
      <c r="R229" s="25">
        <f>Table753523[[#This Row], [Total Latency (ms)]]-Table753523[[#This Row], [Prefill Latency (ms)]]</f>
      </c>
      <c r="S229" s="39">
        <f>Table753523[[#This Row], [Output tokens generated]]*1000/Table753523[[#This Row], [Total Latency (ms)]]/Table753523[[#This Row], [No. H200 GPU on single server]]</f>
      </c>
      <c r="T229" s="39">
        <f>Table753523[[#This Row], [Input tokens]]*1000/(989.5*10^12)*(2*10^9*Table753523[[#This Row], [Active Parameters per GPU (BN)]])</f>
      </c>
      <c r="U229" s="27">
        <f>Table753523[[#This Row], [Active Parameters per GPU (BN)]]*10^9*2/4800/1024^3*1000</f>
      </c>
      <c r="V229" s="27">
        <f>1979/2*10^12*Table753523[[#This Row], [No. H200 GPU on single server]]/2/70/10^9</f>
      </c>
      <c r="W229" s="27">
        <f>(Table753523[[#This Row], [Input tokens]]+Table753523[[#This Row], [Output tokens generated]])/Table753523[[#This Row], [Total Latency (ms)]]*1000</f>
      </c>
      <c r="X229" s="28">
        <f>Table753523[[#This Row], [Total throughput]]/Table753523[[#This Row], [Estimated Max throughput tokens/s]]</f>
      </c>
      <c r="Y229" s="26">
        <f>2*Table753523[[#This Row], [Active Parameters per GPU (BN)]]*Table753523[[#This Row], [Input tokens]]*10^9/Table753523[[#This Row], [Prefill Latency (ms)]]/10^12*1000</f>
      </c>
      <c r="Z229" s="26">
        <f>2*Table753523[[#This Row], [Active Parameters per GPU (BN)]]*Table753523[[#This Row], [Output tokens generated]]*10^9/(Table753523[[#This Row], [Total Latency (ms)]]-Table753523[[#This Row], [Prefill Latency (ms)]])/10^12*1000</f>
      </c>
      <c r="AA229" s="29">
        <f>Table753523[[#This Row], [Expected Prefill latency (ms)]]/Table753523[[#This Row], [Prefill Latency (ms)]]</f>
      </c>
      <c r="AB229" s="30">
        <f>Table753523[[#This Row], [Expected TPOT (ms)]]/Table753523[[#This Row], [TPOT (ms)]]</f>
      </c>
      <c r="AC229" s="31">
        <f>Table753523[[#This Row], [Prefill TFLOPS]]/989.5</f>
      </c>
      <c r="AD229" s="32">
        <f>Table753523[[#This Row], [Decode TFLOPS]]/1979</f>
      </c>
      <c r="AE2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0" customHeight="1" ht="17.25">
      <c r="A230" s="20">
        <v>8</v>
      </c>
      <c r="B230" s="34">
        <v>70</v>
      </c>
      <c r="C230" s="35">
        <f>Table753523[[#This Row], [Active Parameters (BN)]]/8</f>
      </c>
      <c r="D230" s="20">
        <v>1</v>
      </c>
      <c r="E230" s="20">
        <v>32</v>
      </c>
      <c r="F230" s="23">
        <v>16</v>
      </c>
      <c r="G230" s="23">
        <v>16</v>
      </c>
      <c r="H230" s="23">
        <v>16</v>
      </c>
      <c r="I230" s="43">
        <v>512</v>
      </c>
      <c r="J230" s="24">
        <v>98.629058116785</v>
      </c>
      <c r="K230" s="24">
        <v>0.595254449988715</v>
      </c>
      <c r="L230" s="24">
        <v>26.8792614659215</v>
      </c>
      <c r="M230" s="24">
        <v>860.136366909489</v>
      </c>
      <c r="N230" s="24">
        <v>887.015628375411</v>
      </c>
      <c r="O230" s="44">
        <v>11.4643918209514</v>
      </c>
      <c r="P230" s="44">
        <v>11.602748883412</v>
      </c>
      <c r="Q230" s="25">
        <f>Table753523[[#This Row], [Total Latency (sec)]]*1000</f>
      </c>
      <c r="R230" s="25">
        <f>Table753523[[#This Row], [Total Latency (ms)]]-Table753523[[#This Row], [Prefill Latency (ms)]]</f>
      </c>
      <c r="S230" s="39">
        <f>Table753523[[#This Row], [Output tokens generated]]*1000/Table753523[[#This Row], [Total Latency (ms)]]/Table753523[[#This Row], [No. H200 GPU on single server]]</f>
      </c>
      <c r="T230" s="39">
        <f>Table753523[[#This Row], [Input tokens]]*1000/(989.5*10^12)*(2*10^9*Table753523[[#This Row], [Active Parameters per GPU (BN)]])</f>
      </c>
      <c r="U230" s="27">
        <f>Table753523[[#This Row], [Active Parameters per GPU (BN)]]*10^9*2/4800/1024^3*1000</f>
      </c>
      <c r="V230" s="27">
        <f>1979/2*10^12*Table753523[[#This Row], [No. H200 GPU on single server]]/2/70/10^9</f>
      </c>
      <c r="W230" s="27">
        <f>(Table753523[[#This Row], [Input tokens]]+Table753523[[#This Row], [Output tokens generated]])/Table753523[[#This Row], [Total Latency (ms)]]*1000</f>
      </c>
      <c r="X230" s="28">
        <f>Table753523[[#This Row], [Total throughput]]/Table753523[[#This Row], [Estimated Max throughput tokens/s]]</f>
      </c>
      <c r="Y230" s="26">
        <f>2*Table753523[[#This Row], [Active Parameters per GPU (BN)]]*Table753523[[#This Row], [Input tokens]]*10^9/Table753523[[#This Row], [Prefill Latency (ms)]]/10^12*1000</f>
      </c>
      <c r="Z230" s="26">
        <f>2*Table753523[[#This Row], [Active Parameters per GPU (BN)]]*Table753523[[#This Row], [Output tokens generated]]*10^9/(Table753523[[#This Row], [Total Latency (ms)]]-Table753523[[#This Row], [Prefill Latency (ms)]])/10^12*1000</f>
      </c>
      <c r="AA230" s="29">
        <f>Table753523[[#This Row], [Expected Prefill latency (ms)]]/Table753523[[#This Row], [Prefill Latency (ms)]]</f>
      </c>
      <c r="AB230" s="30">
        <f>Table753523[[#This Row], [Expected TPOT (ms)]]/Table753523[[#This Row], [TPOT (ms)]]</f>
      </c>
      <c r="AC230" s="31">
        <f>Table753523[[#This Row], [Prefill TFLOPS]]/989.5</f>
      </c>
      <c r="AD230" s="32">
        <f>Table753523[[#This Row], [Decode TFLOPS]]/1979</f>
      </c>
      <c r="AE2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1" customHeight="1" ht="17.25">
      <c r="A231" s="20">
        <v>8</v>
      </c>
      <c r="B231" s="34">
        <v>70</v>
      </c>
      <c r="C231" s="35">
        <f>Table753523[[#This Row], [Active Parameters (BN)]]/8</f>
      </c>
      <c r="D231" s="20">
        <v>1</v>
      </c>
      <c r="E231" s="20">
        <v>32</v>
      </c>
      <c r="F231" s="23">
        <v>32</v>
      </c>
      <c r="G231" s="23">
        <v>32</v>
      </c>
      <c r="H231" s="23">
        <v>32</v>
      </c>
      <c r="I231" s="43">
        <v>1024</v>
      </c>
      <c r="J231" s="24">
        <v>107.392677409734</v>
      </c>
      <c r="K231" s="24">
        <v>0.569671314966399</v>
      </c>
      <c r="L231" s="24">
        <v>56.1727423503629</v>
      </c>
      <c r="M231" s="24">
        <v>1797.52775521161</v>
      </c>
      <c r="N231" s="24">
        <v>1853.70049756198</v>
      </c>
      <c r="O231" s="44">
        <v>11.9239625532974</v>
      </c>
      <c r="P231" s="44">
        <v>11.9825386805109</v>
      </c>
      <c r="Q231" s="25">
        <f>Table753523[[#This Row], [Total Latency (sec)]]*1000</f>
      </c>
      <c r="R231" s="25">
        <f>Table753523[[#This Row], [Total Latency (ms)]]-Table753523[[#This Row], [Prefill Latency (ms)]]</f>
      </c>
      <c r="S231" s="39">
        <f>Table753523[[#This Row], [Output tokens generated]]*1000/Table753523[[#This Row], [Total Latency (ms)]]/Table753523[[#This Row], [No. H200 GPU on single server]]</f>
      </c>
      <c r="T231" s="39">
        <f>Table753523[[#This Row], [Input tokens]]*1000/(989.5*10^12)*(2*10^9*Table753523[[#This Row], [Active Parameters per GPU (BN)]])</f>
      </c>
      <c r="U231" s="27">
        <f>Table753523[[#This Row], [Active Parameters per GPU (BN)]]*10^9*2/4800/1024^3*1000</f>
      </c>
      <c r="V231" s="27">
        <f>1979/2*10^12*Table753523[[#This Row], [No. H200 GPU on single server]]/2/70/10^9</f>
      </c>
      <c r="W231" s="27">
        <f>(Table753523[[#This Row], [Input tokens]]+Table753523[[#This Row], [Output tokens generated]])/Table753523[[#This Row], [Total Latency (ms)]]*1000</f>
      </c>
      <c r="X231" s="28">
        <f>Table753523[[#This Row], [Total throughput]]/Table753523[[#This Row], [Estimated Max throughput tokens/s]]</f>
      </c>
      <c r="Y231" s="26">
        <f>2*Table753523[[#This Row], [Active Parameters per GPU (BN)]]*Table753523[[#This Row], [Input tokens]]*10^9/Table753523[[#This Row], [Prefill Latency (ms)]]/10^12*1000</f>
      </c>
      <c r="Z231" s="26">
        <f>2*Table753523[[#This Row], [Active Parameters per GPU (BN)]]*Table753523[[#This Row], [Output tokens generated]]*10^9/(Table753523[[#This Row], [Total Latency (ms)]]-Table753523[[#This Row], [Prefill Latency (ms)]])/10^12*1000</f>
      </c>
      <c r="AA231" s="29">
        <f>Table753523[[#This Row], [Expected Prefill latency (ms)]]/Table753523[[#This Row], [Prefill Latency (ms)]]</f>
      </c>
      <c r="AB231" s="30">
        <f>Table753523[[#This Row], [Expected TPOT (ms)]]/Table753523[[#This Row], [TPOT (ms)]]</f>
      </c>
      <c r="AC231" s="31">
        <f>Table753523[[#This Row], [Prefill TFLOPS]]/989.5</f>
      </c>
      <c r="AD231" s="32">
        <f>Table753523[[#This Row], [Decode TFLOPS]]/1979</f>
      </c>
      <c r="AE2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2" customHeight="1" ht="17.25">
      <c r="A232" s="20">
        <v>8</v>
      </c>
      <c r="B232" s="34">
        <v>70</v>
      </c>
      <c r="C232" s="35">
        <f>Table753523[[#This Row], [Active Parameters (BN)]]/8</f>
      </c>
      <c r="D232" s="20">
        <v>1</v>
      </c>
      <c r="E232" s="20">
        <v>32</v>
      </c>
      <c r="F232" s="23">
        <v>64</v>
      </c>
      <c r="G232" s="23">
        <v>64</v>
      </c>
      <c r="H232" s="23">
        <v>64</v>
      </c>
      <c r="I232" s="43">
        <v>2048</v>
      </c>
      <c r="J232" s="24">
        <v>129.772942579621</v>
      </c>
      <c r="K232" s="24">
        <v>0.522401081980206</v>
      </c>
      <c r="L232" s="24">
        <v>122.511231709939</v>
      </c>
      <c r="M232" s="24">
        <v>3920.35941471806</v>
      </c>
      <c r="N232" s="24">
        <v>4042.870646428</v>
      </c>
      <c r="O232" s="44">
        <v>12.3803337217748</v>
      </c>
      <c r="P232" s="44">
        <v>12.3200874395162</v>
      </c>
      <c r="Q232" s="25">
        <f>Table753523[[#This Row], [Total Latency (sec)]]*1000</f>
      </c>
      <c r="R232" s="25">
        <f>Table753523[[#This Row], [Total Latency (ms)]]-Table753523[[#This Row], [Prefill Latency (ms)]]</f>
      </c>
      <c r="S232" s="39">
        <f>Table753523[[#This Row], [Output tokens generated]]*1000/Table753523[[#This Row], [Total Latency (ms)]]/Table753523[[#This Row], [No. H200 GPU on single server]]</f>
      </c>
      <c r="T232" s="39">
        <f>Table753523[[#This Row], [Input tokens]]*1000/(989.5*10^12)*(2*10^9*Table753523[[#This Row], [Active Parameters per GPU (BN)]])</f>
      </c>
      <c r="U232" s="27">
        <f>Table753523[[#This Row], [Active Parameters per GPU (BN)]]*10^9*2/4800/1024^3*1000</f>
      </c>
      <c r="V232" s="27">
        <f>1979/2*10^12*Table753523[[#This Row], [No. H200 GPU on single server]]/2/70/10^9</f>
      </c>
      <c r="W232" s="27">
        <f>(Table753523[[#This Row], [Input tokens]]+Table753523[[#This Row], [Output tokens generated]])/Table753523[[#This Row], [Total Latency (ms)]]*1000</f>
      </c>
      <c r="X232" s="28">
        <f>Table753523[[#This Row], [Total throughput]]/Table753523[[#This Row], [Estimated Max throughput tokens/s]]</f>
      </c>
      <c r="Y232" s="26">
        <f>2*Table753523[[#This Row], [Active Parameters per GPU (BN)]]*Table753523[[#This Row], [Input tokens]]*10^9/Table753523[[#This Row], [Prefill Latency (ms)]]/10^12*1000</f>
      </c>
      <c r="Z232" s="26">
        <f>2*Table753523[[#This Row], [Active Parameters per GPU (BN)]]*Table753523[[#This Row], [Output tokens generated]]*10^9/(Table753523[[#This Row], [Total Latency (ms)]]-Table753523[[#This Row], [Prefill Latency (ms)]])/10^12*1000</f>
      </c>
      <c r="AA232" s="29">
        <f>Table753523[[#This Row], [Expected Prefill latency (ms)]]/Table753523[[#This Row], [Prefill Latency (ms)]]</f>
      </c>
      <c r="AB232" s="30">
        <f>Table753523[[#This Row], [Expected TPOT (ms)]]/Table753523[[#This Row], [TPOT (ms)]]</f>
      </c>
      <c r="AC232" s="31">
        <f>Table753523[[#This Row], [Prefill TFLOPS]]/989.5</f>
      </c>
      <c r="AD232" s="32">
        <f>Table753523[[#This Row], [Decode TFLOPS]]/1979</f>
      </c>
      <c r="AE2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3" customHeight="1" ht="17.25">
      <c r="A233" s="20">
        <v>8</v>
      </c>
      <c r="B233" s="34">
        <v>70</v>
      </c>
      <c r="C233" s="35">
        <f>Table753523[[#This Row], [Active Parameters (BN)]]/8</f>
      </c>
      <c r="D233" s="20">
        <v>1</v>
      </c>
      <c r="E233" s="20">
        <v>32</v>
      </c>
      <c r="F233" s="23">
        <v>128</v>
      </c>
      <c r="G233" s="23">
        <v>128</v>
      </c>
      <c r="H233" s="23">
        <v>128</v>
      </c>
      <c r="I233" s="43">
        <v>4060</v>
      </c>
      <c r="J233" s="24">
        <v>171.633201211534</v>
      </c>
      <c r="K233" s="24">
        <v>0.644242999027483</v>
      </c>
      <c r="L233" s="24">
        <v>198.682795456408</v>
      </c>
      <c r="M233" s="24">
        <v>6301.96991838293</v>
      </c>
      <c r="N233" s="24">
        <v>6500.65271383933</v>
      </c>
      <c r="O233" s="44">
        <v>14.8049281382959</v>
      </c>
      <c r="P233" s="44">
        <v>14.461642241149</v>
      </c>
      <c r="Q233" s="25">
        <f>Table753523[[#This Row], [Total Latency (sec)]]*1000</f>
      </c>
      <c r="R233" s="25">
        <f>Table753523[[#This Row], [Total Latency (ms)]]-Table753523[[#This Row], [Prefill Latency (ms)]]</f>
      </c>
      <c r="S233" s="39">
        <f>Table753523[[#This Row], [Output tokens generated]]*1000/Table753523[[#This Row], [Total Latency (ms)]]/Table753523[[#This Row], [No. H200 GPU on single server]]</f>
      </c>
      <c r="T233" s="39">
        <f>Table753523[[#This Row], [Input tokens]]*1000/(989.5*10^12)*(2*10^9*Table753523[[#This Row], [Active Parameters per GPU (BN)]])</f>
      </c>
      <c r="U233" s="27">
        <f>Table753523[[#This Row], [Active Parameters per GPU (BN)]]*10^9*2/4800/1024^3*1000</f>
      </c>
      <c r="V233" s="27">
        <f>1979/2*10^12*Table753523[[#This Row], [No. H200 GPU on single server]]/2/70/10^9</f>
      </c>
      <c r="W233" s="27">
        <f>(Table753523[[#This Row], [Input tokens]]+Table753523[[#This Row], [Output tokens generated]])/Table753523[[#This Row], [Total Latency (ms)]]*1000</f>
      </c>
      <c r="X233" s="28">
        <f>Table753523[[#This Row], [Total throughput]]/Table753523[[#This Row], [Estimated Max throughput tokens/s]]</f>
      </c>
      <c r="Y233" s="26">
        <f>2*Table753523[[#This Row], [Active Parameters per GPU (BN)]]*Table753523[[#This Row], [Input tokens]]*10^9/Table753523[[#This Row], [Prefill Latency (ms)]]/10^12*1000</f>
      </c>
      <c r="Z233" s="26">
        <f>2*Table753523[[#This Row], [Active Parameters per GPU (BN)]]*Table753523[[#This Row], [Output tokens generated]]*10^9/(Table753523[[#This Row], [Total Latency (ms)]]-Table753523[[#This Row], [Prefill Latency (ms)]])/10^12*1000</f>
      </c>
      <c r="AA233" s="29">
        <f>Table753523[[#This Row], [Expected Prefill latency (ms)]]/Table753523[[#This Row], [Prefill Latency (ms)]]</f>
      </c>
      <c r="AB233" s="30">
        <f>Table753523[[#This Row], [Expected TPOT (ms)]]/Table753523[[#This Row], [TPOT (ms)]]</f>
      </c>
      <c r="AC233" s="31">
        <f>Table753523[[#This Row], [Prefill TFLOPS]]/989.5</f>
      </c>
      <c r="AD233" s="32">
        <f>Table753523[[#This Row], [Decode TFLOPS]]/1979</f>
      </c>
      <c r="AE2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4" customHeight="1" ht="17.25">
      <c r="A234" s="20">
        <v>8</v>
      </c>
      <c r="B234" s="34">
        <v>70</v>
      </c>
      <c r="C234" s="35">
        <f>Table753523[[#This Row], [Active Parameters (BN)]]/8</f>
      </c>
      <c r="D234" s="20">
        <v>1</v>
      </c>
      <c r="E234" s="20">
        <v>32</v>
      </c>
      <c r="F234" s="23">
        <v>256</v>
      </c>
      <c r="G234" s="23">
        <v>256</v>
      </c>
      <c r="H234" s="23">
        <v>256</v>
      </c>
      <c r="I234" s="43">
        <v>8164</v>
      </c>
      <c r="J234" s="24">
        <v>496.960012915224</v>
      </c>
      <c r="K234" s="24">
        <v>1.3511288340087</v>
      </c>
      <c r="L234" s="24">
        <v>189.471198864483</v>
      </c>
      <c r="M234" s="24">
        <v>6042.35495128764</v>
      </c>
      <c r="N234" s="24">
        <v>6231.82615015213</v>
      </c>
      <c r="O234" s="44">
        <v>24.2183903055912</v>
      </c>
      <c r="P234" s="44">
        <v>22.26284783685</v>
      </c>
      <c r="Q234" s="25">
        <f>Table753523[[#This Row], [Total Latency (sec)]]*1000</f>
      </c>
      <c r="R234" s="25">
        <f>Table753523[[#This Row], [Total Latency (ms)]]-Table753523[[#This Row], [Prefill Latency (ms)]]</f>
      </c>
      <c r="S234" s="39">
        <f>Table753523[[#This Row], [Output tokens generated]]*1000/Table753523[[#This Row], [Total Latency (ms)]]/Table753523[[#This Row], [No. H200 GPU on single server]]</f>
      </c>
      <c r="T234" s="39">
        <f>Table753523[[#This Row], [Input tokens]]*1000/(989.5*10^12)*(2*10^9*Table753523[[#This Row], [Active Parameters per GPU (BN)]])</f>
      </c>
      <c r="U234" s="27">
        <f>Table753523[[#This Row], [Active Parameters per GPU (BN)]]*10^9*2/4800/1024^3*1000</f>
      </c>
      <c r="V234" s="27">
        <f>1979/2*10^12*Table753523[[#This Row], [No. H200 GPU on single server]]/2/70/10^9</f>
      </c>
      <c r="W234" s="27">
        <f>(Table753523[[#This Row], [Input tokens]]+Table753523[[#This Row], [Output tokens generated]])/Table753523[[#This Row], [Total Latency (ms)]]*1000</f>
      </c>
      <c r="X234" s="28">
        <f>Table753523[[#This Row], [Total throughput]]/Table753523[[#This Row], [Estimated Max throughput tokens/s]]</f>
      </c>
      <c r="Y234" s="26">
        <f>2*Table753523[[#This Row], [Active Parameters per GPU (BN)]]*Table753523[[#This Row], [Input tokens]]*10^9/Table753523[[#This Row], [Prefill Latency (ms)]]/10^12*1000</f>
      </c>
      <c r="Z234" s="26">
        <f>2*Table753523[[#This Row], [Active Parameters per GPU (BN)]]*Table753523[[#This Row], [Output tokens generated]]*10^9/(Table753523[[#This Row], [Total Latency (ms)]]-Table753523[[#This Row], [Prefill Latency (ms)]])/10^12*1000</f>
      </c>
      <c r="AA234" s="29">
        <f>Table753523[[#This Row], [Expected Prefill latency (ms)]]/Table753523[[#This Row], [Prefill Latency (ms)]]</f>
      </c>
      <c r="AB234" s="30">
        <f>Table753523[[#This Row], [Expected TPOT (ms)]]/Table753523[[#This Row], [TPOT (ms)]]</f>
      </c>
      <c r="AC234" s="31">
        <f>Table753523[[#This Row], [Prefill TFLOPS]]/989.5</f>
      </c>
      <c r="AD234" s="32">
        <f>Table753523[[#This Row], [Decode TFLOPS]]/1979</f>
      </c>
      <c r="AE2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5" customHeight="1" ht="17.25">
      <c r="A235" s="20">
        <v>8</v>
      </c>
      <c r="B235" s="34">
        <v>70</v>
      </c>
      <c r="C235" s="35">
        <f>Table753523[[#This Row], [Active Parameters (BN)]]/8</f>
      </c>
      <c r="D235" s="20">
        <v>1</v>
      </c>
      <c r="E235" s="20">
        <v>32</v>
      </c>
      <c r="F235" s="23">
        <v>512</v>
      </c>
      <c r="G235" s="23">
        <v>512</v>
      </c>
      <c r="H235" s="23">
        <v>512</v>
      </c>
      <c r="I235" s="43">
        <v>16356</v>
      </c>
      <c r="J235" s="24">
        <v>695.410132026154</v>
      </c>
      <c r="K235" s="24">
        <v>2.64699665398803</v>
      </c>
      <c r="L235" s="24">
        <v>193.426765095683</v>
      </c>
      <c r="M235" s="24">
        <v>6179.07845684568</v>
      </c>
      <c r="N235" s="24">
        <v>6372.50522194136</v>
      </c>
      <c r="O235" s="44">
        <v>60.2726440686059</v>
      </c>
      <c r="P235" s="44">
        <v>59.2155454887169</v>
      </c>
      <c r="Q235" s="25">
        <f>Table753523[[#This Row], [Total Latency (sec)]]*1000</f>
      </c>
      <c r="R235" s="25">
        <f>Table753523[[#This Row], [Total Latency (ms)]]-Table753523[[#This Row], [Prefill Latency (ms)]]</f>
      </c>
      <c r="S235" s="39">
        <f>Table753523[[#This Row], [Output tokens generated]]*1000/Table753523[[#This Row], [Total Latency (ms)]]/Table753523[[#This Row], [No. H200 GPU on single server]]</f>
      </c>
      <c r="T235" s="39">
        <f>Table753523[[#This Row], [Input tokens]]*1000/(989.5*10^12)*(2*10^9*Table753523[[#This Row], [Active Parameters per GPU (BN)]])</f>
      </c>
      <c r="U235" s="27">
        <f>Table753523[[#This Row], [Active Parameters per GPU (BN)]]*10^9*2/4800/1024^3*1000</f>
      </c>
      <c r="V235" s="27">
        <f>1979/2*10^12*Table753523[[#This Row], [No. H200 GPU on single server]]/2/70/10^9</f>
      </c>
      <c r="W235" s="27">
        <f>(Table753523[[#This Row], [Input tokens]]+Table753523[[#This Row], [Output tokens generated]])/Table753523[[#This Row], [Total Latency (ms)]]*1000</f>
      </c>
      <c r="X235" s="28">
        <f>Table753523[[#This Row], [Total throughput]]/Table753523[[#This Row], [Estimated Max throughput tokens/s]]</f>
      </c>
      <c r="Y235" s="26">
        <f>2*Table753523[[#This Row], [Active Parameters per GPU (BN)]]*Table753523[[#This Row], [Input tokens]]*10^9/Table753523[[#This Row], [Prefill Latency (ms)]]/10^12*1000</f>
      </c>
      <c r="Z235" s="26">
        <f>2*Table753523[[#This Row], [Active Parameters per GPU (BN)]]*Table753523[[#This Row], [Output tokens generated]]*10^9/(Table753523[[#This Row], [Total Latency (ms)]]-Table753523[[#This Row], [Prefill Latency (ms)]])/10^12*1000</f>
      </c>
      <c r="AA235" s="29">
        <f>Table753523[[#This Row], [Expected Prefill latency (ms)]]/Table753523[[#This Row], [Prefill Latency (ms)]]</f>
      </c>
      <c r="AB235" s="30">
        <f>Table753523[[#This Row], [Expected TPOT (ms)]]/Table753523[[#This Row], [TPOT (ms)]]</f>
      </c>
      <c r="AC235" s="31">
        <f>Table753523[[#This Row], [Prefill TFLOPS]]/989.5</f>
      </c>
      <c r="AD235" s="32">
        <f>Table753523[[#This Row], [Decode TFLOPS]]/1979</f>
      </c>
      <c r="AE2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6" customHeight="1" ht="17.25">
      <c r="A236" s="20">
        <v>8</v>
      </c>
      <c r="B236" s="34">
        <v>70</v>
      </c>
      <c r="C236" s="35">
        <f>Table753523[[#This Row], [Active Parameters (BN)]]/8</f>
      </c>
      <c r="D236" s="20">
        <v>1</v>
      </c>
      <c r="E236" s="20">
        <v>32</v>
      </c>
      <c r="F236" s="23">
        <v>1024</v>
      </c>
      <c r="G236" s="23">
        <v>1024</v>
      </c>
      <c r="H236" s="23">
        <v>1024</v>
      </c>
      <c r="I236" s="43">
        <v>32616</v>
      </c>
      <c r="J236" s="24">
        <v>1719.330052</v>
      </c>
      <c r="K236" s="24">
        <v>5.608595095</v>
      </c>
      <c r="L236" s="24">
        <v>182.5769168</v>
      </c>
      <c r="M236" s="24">
        <v>5815.360076</v>
      </c>
      <c r="N236" s="24">
        <v>5997.936993</v>
      </c>
      <c r="O236" s="44">
        <v>110.2843911</v>
      </c>
      <c r="P236" s="44">
        <v>108.1219671</v>
      </c>
      <c r="Q236" s="25">
        <f>Table753523[[#This Row], [Total Latency (sec)]]*1000</f>
      </c>
      <c r="R236" s="25">
        <f>Table753523[[#This Row], [Total Latency (ms)]]-Table753523[[#This Row], [Prefill Latency (ms)]]</f>
      </c>
      <c r="S236" s="39">
        <f>Table753523[[#This Row], [Output tokens generated]]*1000/Table753523[[#This Row], [Total Latency (ms)]]/Table753523[[#This Row], [No. H200 GPU on single server]]</f>
      </c>
      <c r="T236" s="39">
        <f>Table753523[[#This Row], [Input tokens]]*1000/(989.5*10^12)*(2*10^9*Table753523[[#This Row], [Active Parameters per GPU (BN)]])</f>
      </c>
      <c r="U236" s="27">
        <f>Table753523[[#This Row], [Active Parameters per GPU (BN)]]*10^9*2/4800/1024^3*1000</f>
      </c>
      <c r="V236" s="27">
        <f>1979/2*10^12*Table753523[[#This Row], [No. H200 GPU on single server]]/2/70/10^9</f>
      </c>
      <c r="W236" s="27">
        <f>(Table753523[[#This Row], [Input tokens]]+Table753523[[#This Row], [Output tokens generated]])/Table753523[[#This Row], [Total Latency (ms)]]*1000</f>
      </c>
      <c r="X236" s="28">
        <f>Table753523[[#This Row], [Total throughput]]/Table753523[[#This Row], [Estimated Max throughput tokens/s]]</f>
      </c>
      <c r="Y236" s="26">
        <f>2*Table753523[[#This Row], [Active Parameters per GPU (BN)]]*Table753523[[#This Row], [Input tokens]]*10^9/Table753523[[#This Row], [Prefill Latency (ms)]]/10^12*1000</f>
      </c>
      <c r="Z236" s="26">
        <f>2*Table753523[[#This Row], [Active Parameters per GPU (BN)]]*Table753523[[#This Row], [Output tokens generated]]*10^9/(Table753523[[#This Row], [Total Latency (ms)]]-Table753523[[#This Row], [Prefill Latency (ms)]])/10^12*1000</f>
      </c>
      <c r="AA236" s="29">
        <f>Table753523[[#This Row], [Expected Prefill latency (ms)]]/Table753523[[#This Row], [Prefill Latency (ms)]]</f>
      </c>
      <c r="AB236" s="30">
        <f>Table753523[[#This Row], [Expected TPOT (ms)]]/Table753523[[#This Row], [TPOT (ms)]]</f>
      </c>
      <c r="AC236" s="31">
        <f>Table753523[[#This Row], [Prefill TFLOPS]]/989.5</f>
      </c>
      <c r="AD236" s="32">
        <f>Table753523[[#This Row], [Decode TFLOPS]]/1979</f>
      </c>
      <c r="AE2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7" customHeight="1" ht="17.25">
      <c r="A237" s="20">
        <v>8</v>
      </c>
      <c r="B237" s="34">
        <v>70</v>
      </c>
      <c r="C237" s="35">
        <f>Table753523[[#This Row], [Active Parameters (BN)]]/8</f>
      </c>
      <c r="D237" s="20">
        <v>1</v>
      </c>
      <c r="E237" s="20">
        <v>32</v>
      </c>
      <c r="F237" s="36">
        <v>2048</v>
      </c>
      <c r="G237" s="36">
        <v>2048</v>
      </c>
      <c r="H237" s="36">
        <v>2048</v>
      </c>
      <c r="I237" s="43">
        <v>65103</v>
      </c>
      <c r="J237" s="37">
        <v>4359.852211</v>
      </c>
      <c r="K237" s="37">
        <v>11.78850992</v>
      </c>
      <c r="L237" s="37">
        <v>173.7284877</v>
      </c>
      <c r="M237" s="37">
        <v>5522.580926</v>
      </c>
      <c r="N237" s="37">
        <v>5696.309414</v>
      </c>
      <c r="O237" s="45">
        <v>194.6153367</v>
      </c>
      <c r="P237" s="45">
        <v>190.2659343</v>
      </c>
      <c r="Q237" s="38">
        <f>Table753523[[#This Row], [Total Latency (sec)]]*1000</f>
      </c>
      <c r="R237" s="38">
        <f>Table753523[[#This Row], [Total Latency (ms)]]-Table753523[[#This Row], [Prefill Latency (ms)]]</f>
      </c>
      <c r="S237" s="39">
        <f>Table753523[[#This Row], [Output tokens generated]]*1000/Table753523[[#This Row], [Total Latency (ms)]]/Table753523[[#This Row], [No. H200 GPU on single server]]</f>
      </c>
      <c r="T237" s="39">
        <f>Table753523[[#This Row], [Input tokens]]*1000/(989.5*10^12)*(2*10^9*Table753523[[#This Row], [Active Parameters per GPU (BN)]])</f>
      </c>
      <c r="U237" s="39">
        <f>Table753523[[#This Row], [Active Parameters per GPU (BN)]]*10^9*2/4800/1024^3*1000</f>
      </c>
      <c r="V237" s="39">
        <f>1979/2*10^12*Table753523[[#This Row], [No. H200 GPU on single server]]/2/70/10^9</f>
      </c>
      <c r="W237" s="27">
        <f>(Table753523[[#This Row], [Input tokens]]+Table753523[[#This Row], [Output tokens generated]])/Table753523[[#This Row], [Total Latency (ms)]]*1000</f>
      </c>
      <c r="X237" s="28">
        <f>Table753523[[#This Row], [Total throughput]]/Table753523[[#This Row], [Estimated Max throughput tokens/s]]</f>
      </c>
      <c r="Y237" s="26">
        <f>2*Table753523[[#This Row], [Active Parameters per GPU (BN)]]*Table753523[[#This Row], [Input tokens]]*10^9/Table753523[[#This Row], [Prefill Latency (ms)]]/10^12*1000</f>
      </c>
      <c r="Z237" s="26">
        <f>2*Table753523[[#This Row], [Active Parameters per GPU (BN)]]*Table753523[[#This Row], [Output tokens generated]]*10^9/(Table753523[[#This Row], [Total Latency (ms)]]-Table753523[[#This Row], [Prefill Latency (ms)]])/10^12*1000</f>
      </c>
      <c r="AA237" s="29">
        <f>Table753523[[#This Row], [Expected Prefill latency (ms)]]/Table753523[[#This Row], [Prefill Latency (ms)]]</f>
      </c>
      <c r="AB237" s="41">
        <f>Table753523[[#This Row], [Expected TPOT (ms)]]/Table753523[[#This Row], [TPOT (ms)]]</f>
      </c>
      <c r="AC237" s="31">
        <f>Table753523[[#This Row], [Prefill TFLOPS]]/989.5</f>
      </c>
      <c r="AD237" s="32">
        <f>Table753523[[#This Row], [Decode TFLOPS]]/1979</f>
      </c>
      <c r="AE237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8" customHeight="1" ht="17.25">
      <c r="A238" s="20">
        <v>8</v>
      </c>
      <c r="B238" s="34">
        <v>70</v>
      </c>
      <c r="C238" s="35">
        <f>Table753523[[#This Row], [Active Parameters (BN)]]/8</f>
      </c>
      <c r="D238" s="20">
        <v>1</v>
      </c>
      <c r="E238" s="20">
        <v>32</v>
      </c>
      <c r="F238" s="23">
        <v>4096</v>
      </c>
      <c r="G238" s="23">
        <v>4096</v>
      </c>
      <c r="H238" s="23">
        <v>4096</v>
      </c>
      <c r="I238" s="36">
        <v>130361</v>
      </c>
      <c r="J238" s="24">
        <v>10052.87603</v>
      </c>
      <c r="K238" s="24">
        <v>27.87585681</v>
      </c>
      <c r="L238" s="24">
        <v>146.9371876</v>
      </c>
      <c r="M238" s="24">
        <v>4676.484059</v>
      </c>
      <c r="N238" s="24">
        <v>4823.421247</v>
      </c>
      <c r="O238" s="44">
        <v>451.6652339</v>
      </c>
      <c r="P238" s="44">
        <v>441.065924</v>
      </c>
      <c r="Q238" s="25">
        <f>Table753523[[#This Row], [Total Latency (sec)]]*1000</f>
      </c>
      <c r="R238" s="25">
        <f>Table753523[[#This Row], [Total Latency (ms)]]-Table753523[[#This Row], [Prefill Latency (ms)]]</f>
      </c>
      <c r="S238" s="27">
        <f>Table753523[[#This Row], [Output tokens generated]]*1000/Table753523[[#This Row], [Total Latency (ms)]]/Table753523[[#This Row], [No. H200 GPU on single server]]</f>
      </c>
      <c r="T238" s="27">
        <f>Table753523[[#This Row], [Input tokens]]*1000/(989.5*10^12)*(2*10^9*Table753523[[#This Row], [Active Parameters per GPU (BN)]])</f>
      </c>
      <c r="U238" s="27">
        <f>Table753523[[#This Row], [Active Parameters per GPU (BN)]]*10^9*2/4800/1024^3*1000</f>
      </c>
      <c r="V238" s="27">
        <f>1979/2*10^12*Table753523[[#This Row], [No. H200 GPU on single server]]/2/70/10^9</f>
      </c>
      <c r="W238" s="27">
        <f>(Table753523[[#This Row], [Input tokens]]+Table753523[[#This Row], [Output tokens generated]])/Table753523[[#This Row], [Total Latency (ms)]]*1000</f>
      </c>
      <c r="X238" s="42">
        <f>Table753523[[#This Row], [Total throughput]]/Table753523[[#This Row], [Estimated Max throughput tokens/s]]</f>
      </c>
      <c r="Y238" s="26">
        <f>2*Table753523[[#This Row], [Active Parameters per GPU (BN)]]*Table753523[[#This Row], [Input tokens]]*10^9/Table753523[[#This Row], [Prefill Latency (ms)]]/10^12*1000</f>
      </c>
      <c r="Z238" s="26">
        <f>2*Table753523[[#This Row], [Active Parameters per GPU (BN)]]*Table753523[[#This Row], [Output tokens generated]]*10^9/(Table753523[[#This Row], [Total Latency (ms)]]-Table753523[[#This Row], [Prefill Latency (ms)]])/10^12*1000</f>
      </c>
      <c r="AA238" s="32">
        <f>Table753523[[#This Row], [Expected Prefill latency (ms)]]/Table753523[[#This Row], [Prefill Latency (ms)]]</f>
      </c>
      <c r="AB238" s="30">
        <f>Table753523[[#This Row], [Expected TPOT (ms)]]/Table753523[[#This Row], [TPOT (ms)]]</f>
      </c>
      <c r="AC238" s="31">
        <f>Table753523[[#This Row], [Prefill TFLOPS]]/989.5</f>
      </c>
      <c r="AD238" s="32">
        <f>Table753523[[#This Row], [Decode TFLOPS]]/1979</f>
      </c>
      <c r="AE2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39" customHeight="1" ht="17.25">
      <c r="A239" s="20">
        <v>8</v>
      </c>
      <c r="B239" s="34">
        <v>70</v>
      </c>
      <c r="C239" s="35">
        <f>Table753523[[#This Row], [Active Parameters (BN)]]/8</f>
      </c>
      <c r="D239" s="20">
        <v>1</v>
      </c>
      <c r="E239" s="20">
        <v>32</v>
      </c>
      <c r="F239" s="23">
        <v>8192</v>
      </c>
      <c r="G239" s="23">
        <v>8192</v>
      </c>
      <c r="H239" s="23">
        <v>8192</v>
      </c>
      <c r="I239" s="36">
        <v>261196</v>
      </c>
      <c r="J239" s="24">
        <v>27112.38271</v>
      </c>
      <c r="K239" s="24">
        <v>71.0996481</v>
      </c>
      <c r="L239" s="24">
        <v>115.2185731</v>
      </c>
      <c r="M239" s="24">
        <v>3673.660939</v>
      </c>
      <c r="N239" s="24">
        <v>3788.879512</v>
      </c>
      <c r="O239" s="44">
        <v>1035.142387</v>
      </c>
      <c r="P239" s="44">
        <v>1013.206773</v>
      </c>
      <c r="Q239" s="25">
        <f>Table753523[[#This Row], [Total Latency (sec)]]*1000</f>
      </c>
      <c r="R239" s="25">
        <f>Table753523[[#This Row], [Total Latency (ms)]]-Table753523[[#This Row], [Prefill Latency (ms)]]</f>
      </c>
      <c r="S239" s="27">
        <f>Table753523[[#This Row], [Output tokens generated]]*1000/Table753523[[#This Row], [Total Latency (ms)]]/Table753523[[#This Row], [No. H200 GPU on single server]]</f>
      </c>
      <c r="T239" s="27">
        <f>Table753523[[#This Row], [Input tokens]]*1000/(989.5*10^12)*(2*10^9*Table753523[[#This Row], [Active Parameters per GPU (BN)]])</f>
      </c>
      <c r="U239" s="27">
        <f>Table753523[[#This Row], [Active Parameters per GPU (BN)]]*10^9*2/4800/1024^3*1000</f>
      </c>
      <c r="V239" s="27">
        <f>1979/2*10^12*Table753523[[#This Row], [No. H200 GPU on single server]]/2/70/10^9</f>
      </c>
      <c r="W239" s="27">
        <f>(Table753523[[#This Row], [Input tokens]]+Table753523[[#This Row], [Output tokens generated]])/Table753523[[#This Row], [Total Latency (ms)]]*1000</f>
      </c>
      <c r="X239" s="42">
        <f>Table753523[[#This Row], [Total throughput]]/Table753523[[#This Row], [Estimated Max throughput tokens/s]]</f>
      </c>
      <c r="Y239" s="26">
        <f>2*Table753523[[#This Row], [Active Parameters per GPU (BN)]]*Table753523[[#This Row], [Input tokens]]*10^9/Table753523[[#This Row], [Prefill Latency (ms)]]/10^12*1000</f>
      </c>
      <c r="Z239" s="26">
        <f>2*Table753523[[#This Row], [Active Parameters per GPU (BN)]]*Table753523[[#This Row], [Output tokens generated]]*10^9/(Table753523[[#This Row], [Total Latency (ms)]]-Table753523[[#This Row], [Prefill Latency (ms)]])/10^12*1000</f>
      </c>
      <c r="AA239" s="32">
        <f>Table753523[[#This Row], [Expected Prefill latency (ms)]]/Table753523[[#This Row], [Prefill Latency (ms)]]</f>
      </c>
      <c r="AB239" s="30">
        <f>Table753523[[#This Row], [Expected TPOT (ms)]]/Table753523[[#This Row], [TPOT (ms)]]</f>
      </c>
      <c r="AC239" s="31">
        <f>Table753523[[#This Row], [Prefill TFLOPS]]/989.5</f>
      </c>
      <c r="AD239" s="32">
        <f>Table753523[[#This Row], [Decode TFLOPS]]/1979</f>
      </c>
      <c r="AE2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0" customHeight="1" ht="17.25">
      <c r="A240" s="20">
        <v>8</v>
      </c>
      <c r="B240" s="34">
        <v>70</v>
      </c>
      <c r="C240" s="35">
        <f>Table753523[[#This Row], [Active Parameters (BN)]]/8</f>
      </c>
      <c r="D240" s="20">
        <v>1</v>
      </c>
      <c r="E240" s="20">
        <v>64</v>
      </c>
      <c r="F240" s="23">
        <v>1</v>
      </c>
      <c r="G240" s="23">
        <v>1</v>
      </c>
      <c r="H240" s="23">
        <v>1</v>
      </c>
      <c r="I240" s="36">
        <v>64</v>
      </c>
      <c r="J240" s="24">
        <v>160.180284990929</v>
      </c>
      <c r="K240" s="24">
        <v>0.86396493302891</v>
      </c>
      <c r="L240" s="24">
        <v>1.15745438474473</v>
      </c>
      <c r="M240" s="24">
        <v>74.0770806236628</v>
      </c>
      <c r="N240" s="24">
        <v>75.2345350084075</v>
      </c>
      <c r="O240" s="44">
        <v>11.1518055875047</v>
      </c>
      <c r="P240" s="44">
        <v>11.1504938094951</v>
      </c>
      <c r="Q240" s="25">
        <f>Table753523[[#This Row], [Total Latency (sec)]]*1000</f>
      </c>
      <c r="R240" s="25">
        <f>Table753523[[#This Row], [Total Latency (ms)]]-Table753523[[#This Row], [Prefill Latency (ms)]]</f>
      </c>
      <c r="S240" s="39">
        <f>Table753523[[#This Row], [Output tokens generated]]*1000/Table753523[[#This Row], [Total Latency (ms)]]/Table753523[[#This Row], [No. H200 GPU on single server]]</f>
      </c>
      <c r="T240" s="39">
        <f>Table753523[[#This Row], [Input tokens]]*1000/(989.5*10^12)*(2*10^9*Table753523[[#This Row], [Active Parameters per GPU (BN)]])</f>
      </c>
      <c r="U240" s="27">
        <f>Table753523[[#This Row], [Active Parameters per GPU (BN)]]*10^9*2/4800/1024^3*1000</f>
      </c>
      <c r="V240" s="27">
        <f>1979/2*10^12*Table753523[[#This Row], [No. H200 GPU on single server]]/2/70/10^9</f>
      </c>
      <c r="W240" s="27">
        <f>(Table753523[[#This Row], [Input tokens]]+Table753523[[#This Row], [Output tokens generated]])/Table753523[[#This Row], [Total Latency (ms)]]*1000</f>
      </c>
      <c r="X240" s="28">
        <f>Table753523[[#This Row], [Total throughput]]/Table753523[[#This Row], [Estimated Max throughput tokens/s]]</f>
      </c>
      <c r="Y240" s="26">
        <f>2*Table753523[[#This Row], [Active Parameters per GPU (BN)]]*Table753523[[#This Row], [Input tokens]]*10^9/Table753523[[#This Row], [Prefill Latency (ms)]]/10^12*1000</f>
      </c>
      <c r="Z240" s="26">
        <f>2*Table753523[[#This Row], [Active Parameters per GPU (BN)]]*Table753523[[#This Row], [Output tokens generated]]*10^9/(Table753523[[#This Row], [Total Latency (ms)]]-Table753523[[#This Row], [Prefill Latency (ms)]])/10^12*1000</f>
      </c>
      <c r="AA240" s="29">
        <f>Table753523[[#This Row], [Expected Prefill latency (ms)]]/Table753523[[#This Row], [Prefill Latency (ms)]]</f>
      </c>
      <c r="AB240" s="30">
        <f>Table753523[[#This Row], [Expected TPOT (ms)]]/Table753523[[#This Row], [TPOT (ms)]]</f>
      </c>
      <c r="AC240" s="31">
        <f>Table753523[[#This Row], [Prefill TFLOPS]]/989.5</f>
      </c>
      <c r="AD240" s="32">
        <f>Table753523[[#This Row], [Decode TFLOPS]]/1979</f>
      </c>
      <c r="AE2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1" customHeight="1" ht="17.25">
      <c r="A241" s="20">
        <v>8</v>
      </c>
      <c r="B241" s="34">
        <v>70</v>
      </c>
      <c r="C241" s="35">
        <f>Table753523[[#This Row], [Active Parameters (BN)]]/8</f>
      </c>
      <c r="D241" s="20">
        <v>1</v>
      </c>
      <c r="E241" s="20">
        <v>64</v>
      </c>
      <c r="F241" s="23">
        <v>2</v>
      </c>
      <c r="G241" s="23">
        <v>2</v>
      </c>
      <c r="H241" s="23">
        <v>2</v>
      </c>
      <c r="I241" s="43">
        <v>128</v>
      </c>
      <c r="J241" s="24">
        <v>116.378604987403</v>
      </c>
      <c r="K241" s="24">
        <v>0.865511456970125</v>
      </c>
      <c r="L241" s="24">
        <v>2.310772415424</v>
      </c>
      <c r="M241" s="24">
        <v>147.889434587136</v>
      </c>
      <c r="N241" s="24">
        <v>150.20020700256</v>
      </c>
      <c r="O241" s="44">
        <v>11.1822576427441</v>
      </c>
      <c r="P241" s="44">
        <v>11.1801642698184</v>
      </c>
      <c r="Q241" s="25">
        <f>Table753523[[#This Row], [Total Latency (sec)]]*1000</f>
      </c>
      <c r="R241" s="25">
        <f>Table753523[[#This Row], [Total Latency (ms)]]-Table753523[[#This Row], [Prefill Latency (ms)]]</f>
      </c>
      <c r="S241" s="39">
        <f>Table753523[[#This Row], [Output tokens generated]]*1000/Table753523[[#This Row], [Total Latency (ms)]]/Table753523[[#This Row], [No. H200 GPU on single server]]</f>
      </c>
      <c r="T241" s="39">
        <f>Table753523[[#This Row], [Input tokens]]*1000/(989.5*10^12)*(2*10^9*Table753523[[#This Row], [Active Parameters per GPU (BN)]])</f>
      </c>
      <c r="U241" s="27">
        <f>Table753523[[#This Row], [Active Parameters per GPU (BN)]]*10^9*2/4800/1024^3*1000</f>
      </c>
      <c r="V241" s="27">
        <f>1979/2*10^12*Table753523[[#This Row], [No. H200 GPU on single server]]/2/70/10^9</f>
      </c>
      <c r="W241" s="27">
        <f>(Table753523[[#This Row], [Input tokens]]+Table753523[[#This Row], [Output tokens generated]])/Table753523[[#This Row], [Total Latency (ms)]]*1000</f>
      </c>
      <c r="X241" s="28">
        <f>Table753523[[#This Row], [Total throughput]]/Table753523[[#This Row], [Estimated Max throughput tokens/s]]</f>
      </c>
      <c r="Y241" s="26">
        <f>2*Table753523[[#This Row], [Active Parameters per GPU (BN)]]*Table753523[[#This Row], [Input tokens]]*10^9/Table753523[[#This Row], [Prefill Latency (ms)]]/10^12*1000</f>
      </c>
      <c r="Z241" s="26">
        <f>2*Table753523[[#This Row], [Active Parameters per GPU (BN)]]*Table753523[[#This Row], [Output tokens generated]]*10^9/(Table753523[[#This Row], [Total Latency (ms)]]-Table753523[[#This Row], [Prefill Latency (ms)]])/10^12*1000</f>
      </c>
      <c r="AA241" s="29">
        <f>Table753523[[#This Row], [Expected Prefill latency (ms)]]/Table753523[[#This Row], [Prefill Latency (ms)]]</f>
      </c>
      <c r="AB241" s="30">
        <f>Table753523[[#This Row], [Expected TPOT (ms)]]/Table753523[[#This Row], [TPOT (ms)]]</f>
      </c>
      <c r="AC241" s="31">
        <f>Table753523[[#This Row], [Prefill TFLOPS]]/989.5</f>
      </c>
      <c r="AD241" s="32">
        <f>Table753523[[#This Row], [Decode TFLOPS]]/1979</f>
      </c>
      <c r="AE2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2" customHeight="1" ht="17.25">
      <c r="A242" s="20">
        <v>8</v>
      </c>
      <c r="B242" s="34">
        <v>70</v>
      </c>
      <c r="C242" s="35">
        <f>Table753523[[#This Row], [Active Parameters (BN)]]/8</f>
      </c>
      <c r="D242" s="20">
        <v>1</v>
      </c>
      <c r="E242" s="20">
        <v>64</v>
      </c>
      <c r="F242" s="23">
        <v>4</v>
      </c>
      <c r="G242" s="23">
        <v>4</v>
      </c>
      <c r="H242" s="23">
        <v>4</v>
      </c>
      <c r="I242" s="43">
        <v>256</v>
      </c>
      <c r="J242" s="24">
        <v>46.6864197514951</v>
      </c>
      <c r="K242" s="24">
        <v>0.828973475028761</v>
      </c>
      <c r="L242" s="24">
        <v>4.82524486065278</v>
      </c>
      <c r="M242" s="24">
        <v>308.815671081778</v>
      </c>
      <c r="N242" s="24">
        <v>313.64091594243</v>
      </c>
      <c r="O242" s="44">
        <v>10.5512813930141</v>
      </c>
      <c r="P242" s="44">
        <v>10.5475579203191</v>
      </c>
      <c r="Q242" s="25">
        <f>Table753523[[#This Row], [Total Latency (sec)]]*1000</f>
      </c>
      <c r="R242" s="25">
        <f>Table753523[[#This Row], [Total Latency (ms)]]-Table753523[[#This Row], [Prefill Latency (ms)]]</f>
      </c>
      <c r="S242" s="39">
        <f>Table753523[[#This Row], [Output tokens generated]]*1000/Table753523[[#This Row], [Total Latency (ms)]]/Table753523[[#This Row], [No. H200 GPU on single server]]</f>
      </c>
      <c r="T242" s="39">
        <f>Table753523[[#This Row], [Input tokens]]*1000/(989.5*10^12)*(2*10^9*Table753523[[#This Row], [Active Parameters per GPU (BN)]])</f>
      </c>
      <c r="U242" s="27">
        <f>Table753523[[#This Row], [Active Parameters per GPU (BN)]]*10^9*2/4800/1024^3*1000</f>
      </c>
      <c r="V242" s="27">
        <f>1979/2*10^12*Table753523[[#This Row], [No. H200 GPU on single server]]/2/70/10^9</f>
      </c>
      <c r="W242" s="27">
        <f>(Table753523[[#This Row], [Input tokens]]+Table753523[[#This Row], [Output tokens generated]])/Table753523[[#This Row], [Total Latency (ms)]]*1000</f>
      </c>
      <c r="X242" s="28">
        <f>Table753523[[#This Row], [Total throughput]]/Table753523[[#This Row], [Estimated Max throughput tokens/s]]</f>
      </c>
      <c r="Y242" s="26">
        <f>2*Table753523[[#This Row], [Active Parameters per GPU (BN)]]*Table753523[[#This Row], [Input tokens]]*10^9/Table753523[[#This Row], [Prefill Latency (ms)]]/10^12*1000</f>
      </c>
      <c r="Z242" s="26">
        <f>2*Table753523[[#This Row], [Active Parameters per GPU (BN)]]*Table753523[[#This Row], [Output tokens generated]]*10^9/(Table753523[[#This Row], [Total Latency (ms)]]-Table753523[[#This Row], [Prefill Latency (ms)]])/10^12*1000</f>
      </c>
      <c r="AA242" s="29">
        <f>Table753523[[#This Row], [Expected Prefill latency (ms)]]/Table753523[[#This Row], [Prefill Latency (ms)]]</f>
      </c>
      <c r="AB242" s="30">
        <f>Table753523[[#This Row], [Expected TPOT (ms)]]/Table753523[[#This Row], [TPOT (ms)]]</f>
      </c>
      <c r="AC242" s="31">
        <f>Table753523[[#This Row], [Prefill TFLOPS]]/989.5</f>
      </c>
      <c r="AD242" s="32">
        <f>Table753523[[#This Row], [Decode TFLOPS]]/1979</f>
      </c>
      <c r="AE2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3" customHeight="1" ht="17.25">
      <c r="A243" s="20">
        <v>8</v>
      </c>
      <c r="B243" s="34">
        <v>70</v>
      </c>
      <c r="C243" s="35">
        <f>Table753523[[#This Row], [Active Parameters (BN)]]/8</f>
      </c>
      <c r="D243" s="20">
        <v>1</v>
      </c>
      <c r="E243" s="20">
        <v>64</v>
      </c>
      <c r="F243" s="23">
        <v>8</v>
      </c>
      <c r="G243" s="23">
        <v>8</v>
      </c>
      <c r="H243" s="23">
        <v>8</v>
      </c>
      <c r="I243" s="43">
        <v>512</v>
      </c>
      <c r="J243" s="24">
        <v>52.9962484943098</v>
      </c>
      <c r="K243" s="24">
        <v>0.832677131984383</v>
      </c>
      <c r="L243" s="24">
        <v>9.60756539684825</v>
      </c>
      <c r="M243" s="24">
        <v>614.884185398288</v>
      </c>
      <c r="N243" s="24">
        <v>624.491750795136</v>
      </c>
      <c r="O243" s="44">
        <v>10.5039015793914</v>
      </c>
      <c r="P243" s="44">
        <v>10.4974771268658</v>
      </c>
      <c r="Q243" s="25">
        <f>Table753523[[#This Row], [Total Latency (sec)]]*1000</f>
      </c>
      <c r="R243" s="25">
        <f>Table753523[[#This Row], [Total Latency (ms)]]-Table753523[[#This Row], [Prefill Latency (ms)]]</f>
      </c>
      <c r="S243" s="39">
        <f>Table753523[[#This Row], [Output tokens generated]]*1000/Table753523[[#This Row], [Total Latency (ms)]]/Table753523[[#This Row], [No. H200 GPU on single server]]</f>
      </c>
      <c r="T243" s="39">
        <f>Table753523[[#This Row], [Input tokens]]*1000/(989.5*10^12)*(2*10^9*Table753523[[#This Row], [Active Parameters per GPU (BN)]])</f>
      </c>
      <c r="U243" s="27">
        <f>Table753523[[#This Row], [Active Parameters per GPU (BN)]]*10^9*2/4800/1024^3*1000</f>
      </c>
      <c r="V243" s="27">
        <f>1979/2*10^12*Table753523[[#This Row], [No. H200 GPU on single server]]/2/70/10^9</f>
      </c>
      <c r="W243" s="27">
        <f>(Table753523[[#This Row], [Input tokens]]+Table753523[[#This Row], [Output tokens generated]])/Table753523[[#This Row], [Total Latency (ms)]]*1000</f>
      </c>
      <c r="X243" s="28">
        <f>Table753523[[#This Row], [Total throughput]]/Table753523[[#This Row], [Estimated Max throughput tokens/s]]</f>
      </c>
      <c r="Y243" s="26">
        <f>2*Table753523[[#This Row], [Active Parameters per GPU (BN)]]*Table753523[[#This Row], [Input tokens]]*10^9/Table753523[[#This Row], [Prefill Latency (ms)]]/10^12*1000</f>
      </c>
      <c r="Z243" s="26">
        <f>2*Table753523[[#This Row], [Active Parameters per GPU (BN)]]*Table753523[[#This Row], [Output tokens generated]]*10^9/(Table753523[[#This Row], [Total Latency (ms)]]-Table753523[[#This Row], [Prefill Latency (ms)]])/10^12*1000</f>
      </c>
      <c r="AA243" s="29">
        <f>Table753523[[#This Row], [Expected Prefill latency (ms)]]/Table753523[[#This Row], [Prefill Latency (ms)]]</f>
      </c>
      <c r="AB243" s="30">
        <f>Table753523[[#This Row], [Expected TPOT (ms)]]/Table753523[[#This Row], [TPOT (ms)]]</f>
      </c>
      <c r="AC243" s="31">
        <f>Table753523[[#This Row], [Prefill TFLOPS]]/989.5</f>
      </c>
      <c r="AD243" s="32">
        <f>Table753523[[#This Row], [Decode TFLOPS]]/1979</f>
      </c>
      <c r="AE2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4" customHeight="1" ht="17.25">
      <c r="A244" s="20">
        <v>8</v>
      </c>
      <c r="B244" s="34">
        <v>70</v>
      </c>
      <c r="C244" s="35">
        <f>Table753523[[#This Row], [Active Parameters (BN)]]/8</f>
      </c>
      <c r="D244" s="20">
        <v>1</v>
      </c>
      <c r="E244" s="20">
        <v>64</v>
      </c>
      <c r="F244" s="23">
        <v>16</v>
      </c>
      <c r="G244" s="23">
        <v>16</v>
      </c>
      <c r="H244" s="23">
        <v>16</v>
      </c>
      <c r="I244" s="43">
        <v>1023</v>
      </c>
      <c r="J244" s="24">
        <v>55.0839790666942</v>
      </c>
      <c r="K244" s="24">
        <v>0.893944847979583</v>
      </c>
      <c r="L244" s="24">
        <v>17.8981958855312</v>
      </c>
      <c r="M244" s="24">
        <v>1144.36589943115</v>
      </c>
      <c r="N244" s="24">
        <v>1162.26409531668</v>
      </c>
      <c r="O244" s="44">
        <v>11.4507594100515</v>
      </c>
      <c r="P244" s="44">
        <v>11.6115086995639</v>
      </c>
      <c r="Q244" s="25">
        <f>Table753523[[#This Row], [Total Latency (sec)]]*1000</f>
      </c>
      <c r="R244" s="25">
        <f>Table753523[[#This Row], [Total Latency (ms)]]-Table753523[[#This Row], [Prefill Latency (ms)]]</f>
      </c>
      <c r="S244" s="39">
        <f>Table753523[[#This Row], [Output tokens generated]]*1000/Table753523[[#This Row], [Total Latency (ms)]]/Table753523[[#This Row], [No. H200 GPU on single server]]</f>
      </c>
      <c r="T244" s="39">
        <f>Table753523[[#This Row], [Input tokens]]*1000/(989.5*10^12)*(2*10^9*Table753523[[#This Row], [Active Parameters per GPU (BN)]])</f>
      </c>
      <c r="U244" s="27">
        <f>Table753523[[#This Row], [Active Parameters per GPU (BN)]]*10^9*2/4800/1024^3*1000</f>
      </c>
      <c r="V244" s="27">
        <f>1979/2*10^12*Table753523[[#This Row], [No. H200 GPU on single server]]/2/70/10^9</f>
      </c>
      <c r="W244" s="27">
        <f>(Table753523[[#This Row], [Input tokens]]+Table753523[[#This Row], [Output tokens generated]])/Table753523[[#This Row], [Total Latency (ms)]]*1000</f>
      </c>
      <c r="X244" s="28">
        <f>Table753523[[#This Row], [Total throughput]]/Table753523[[#This Row], [Estimated Max throughput tokens/s]]</f>
      </c>
      <c r="Y244" s="26">
        <f>2*Table753523[[#This Row], [Active Parameters per GPU (BN)]]*Table753523[[#This Row], [Input tokens]]*10^9/Table753523[[#This Row], [Prefill Latency (ms)]]/10^12*1000</f>
      </c>
      <c r="Z244" s="26">
        <f>2*Table753523[[#This Row], [Active Parameters per GPU (BN)]]*Table753523[[#This Row], [Output tokens generated]]*10^9/(Table753523[[#This Row], [Total Latency (ms)]]-Table753523[[#This Row], [Prefill Latency (ms)]])/10^12*1000</f>
      </c>
      <c r="AA244" s="29">
        <f>Table753523[[#This Row], [Expected Prefill latency (ms)]]/Table753523[[#This Row], [Prefill Latency (ms)]]</f>
      </c>
      <c r="AB244" s="30">
        <f>Table753523[[#This Row], [Expected TPOT (ms)]]/Table753523[[#This Row], [TPOT (ms)]]</f>
      </c>
      <c r="AC244" s="31">
        <f>Table753523[[#This Row], [Prefill TFLOPS]]/989.5</f>
      </c>
      <c r="AD244" s="32">
        <f>Table753523[[#This Row], [Decode TFLOPS]]/1979</f>
      </c>
      <c r="AE2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5" customHeight="1" ht="17.25">
      <c r="A245" s="20">
        <v>8</v>
      </c>
      <c r="B245" s="34">
        <v>70</v>
      </c>
      <c r="C245" s="35">
        <f>Table753523[[#This Row], [Active Parameters (BN)]]/8</f>
      </c>
      <c r="D245" s="20">
        <v>1</v>
      </c>
      <c r="E245" s="20">
        <v>64</v>
      </c>
      <c r="F245" s="23">
        <v>32</v>
      </c>
      <c r="G245" s="23">
        <v>32</v>
      </c>
      <c r="H245" s="23">
        <v>32</v>
      </c>
      <c r="I245" s="43">
        <v>2047</v>
      </c>
      <c r="J245" s="24">
        <v>76.6849107822054</v>
      </c>
      <c r="K245" s="24">
        <v>0.915255450992845</v>
      </c>
      <c r="L245" s="24">
        <v>34.9629165991716</v>
      </c>
      <c r="M245" s="24">
        <v>2236.53407120326</v>
      </c>
      <c r="N245" s="24">
        <v>2271.49698780243</v>
      </c>
      <c r="O245" s="44">
        <v>11.8419107718503</v>
      </c>
      <c r="P245" s="44">
        <v>11.9474418278693</v>
      </c>
      <c r="Q245" s="25">
        <f>Table753523[[#This Row], [Total Latency (sec)]]*1000</f>
      </c>
      <c r="R245" s="25">
        <f>Table753523[[#This Row], [Total Latency (ms)]]-Table753523[[#This Row], [Prefill Latency (ms)]]</f>
      </c>
      <c r="S245" s="39">
        <f>Table753523[[#This Row], [Output tokens generated]]*1000/Table753523[[#This Row], [Total Latency (ms)]]/Table753523[[#This Row], [No. H200 GPU on single server]]</f>
      </c>
      <c r="T245" s="39">
        <f>Table753523[[#This Row], [Input tokens]]*1000/(989.5*10^12)*(2*10^9*Table753523[[#This Row], [Active Parameters per GPU (BN)]])</f>
      </c>
      <c r="U245" s="27">
        <f>Table753523[[#This Row], [Active Parameters per GPU (BN)]]*10^9*2/4800/1024^3*1000</f>
      </c>
      <c r="V245" s="27">
        <f>1979/2*10^12*Table753523[[#This Row], [No. H200 GPU on single server]]/2/70/10^9</f>
      </c>
      <c r="W245" s="27">
        <f>(Table753523[[#This Row], [Input tokens]]+Table753523[[#This Row], [Output tokens generated]])/Table753523[[#This Row], [Total Latency (ms)]]*1000</f>
      </c>
      <c r="X245" s="28">
        <f>Table753523[[#This Row], [Total throughput]]/Table753523[[#This Row], [Estimated Max throughput tokens/s]]</f>
      </c>
      <c r="Y245" s="26">
        <f>2*Table753523[[#This Row], [Active Parameters per GPU (BN)]]*Table753523[[#This Row], [Input tokens]]*10^9/Table753523[[#This Row], [Prefill Latency (ms)]]/10^12*1000</f>
      </c>
      <c r="Z245" s="26">
        <f>2*Table753523[[#This Row], [Active Parameters per GPU (BN)]]*Table753523[[#This Row], [Output tokens generated]]*10^9/(Table753523[[#This Row], [Total Latency (ms)]]-Table753523[[#This Row], [Prefill Latency (ms)]])/10^12*1000</f>
      </c>
      <c r="AA245" s="29">
        <f>Table753523[[#This Row], [Expected Prefill latency (ms)]]/Table753523[[#This Row], [Prefill Latency (ms)]]</f>
      </c>
      <c r="AB245" s="30">
        <f>Table753523[[#This Row], [Expected TPOT (ms)]]/Table753523[[#This Row], [TPOT (ms)]]</f>
      </c>
      <c r="AC245" s="31">
        <f>Table753523[[#This Row], [Prefill TFLOPS]]/989.5</f>
      </c>
      <c r="AD245" s="32">
        <f>Table753523[[#This Row], [Decode TFLOPS]]/1979</f>
      </c>
      <c r="AE2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6" customHeight="1" ht="17.25">
      <c r="A246" s="20">
        <v>8</v>
      </c>
      <c r="B246" s="34">
        <v>70</v>
      </c>
      <c r="C246" s="35">
        <f>Table753523[[#This Row], [Active Parameters (BN)]]/8</f>
      </c>
      <c r="D246" s="20">
        <v>1</v>
      </c>
      <c r="E246" s="20">
        <v>64</v>
      </c>
      <c r="F246" s="23">
        <v>64</v>
      </c>
      <c r="G246" s="23">
        <v>64</v>
      </c>
      <c r="H246" s="23">
        <v>64</v>
      </c>
      <c r="I246" s="43">
        <v>4091</v>
      </c>
      <c r="J246" s="24">
        <v>114.265987510407</v>
      </c>
      <c r="K246" s="24">
        <v>0.903907577972859</v>
      </c>
      <c r="L246" s="24">
        <v>70.8036989174591</v>
      </c>
      <c r="M246" s="24">
        <v>4525.90519173946</v>
      </c>
      <c r="N246" s="24">
        <v>4596.70889065692</v>
      </c>
      <c r="O246" s="44">
        <v>12.4072871150051</v>
      </c>
      <c r="P246" s="44">
        <v>12.4049289601106</v>
      </c>
      <c r="Q246" s="25">
        <f>Table753523[[#This Row], [Total Latency (sec)]]*1000</f>
      </c>
      <c r="R246" s="25">
        <f>Table753523[[#This Row], [Total Latency (ms)]]-Table753523[[#This Row], [Prefill Latency (ms)]]</f>
      </c>
      <c r="S246" s="39">
        <f>Table753523[[#This Row], [Output tokens generated]]*1000/Table753523[[#This Row], [Total Latency (ms)]]/Table753523[[#This Row], [No. H200 GPU on single server]]</f>
      </c>
      <c r="T246" s="39">
        <f>Table753523[[#This Row], [Input tokens]]*1000/(989.5*10^12)*(2*10^9*Table753523[[#This Row], [Active Parameters per GPU (BN)]])</f>
      </c>
      <c r="U246" s="27">
        <f>Table753523[[#This Row], [Active Parameters per GPU (BN)]]*10^9*2/4800/1024^3*1000</f>
      </c>
      <c r="V246" s="27">
        <f>1979/2*10^12*Table753523[[#This Row], [No. H200 GPU on single server]]/2/70/10^9</f>
      </c>
      <c r="W246" s="27">
        <f>(Table753523[[#This Row], [Input tokens]]+Table753523[[#This Row], [Output tokens generated]])/Table753523[[#This Row], [Total Latency (ms)]]*1000</f>
      </c>
      <c r="X246" s="28">
        <f>Table753523[[#This Row], [Total throughput]]/Table753523[[#This Row], [Estimated Max throughput tokens/s]]</f>
      </c>
      <c r="Y246" s="26">
        <f>2*Table753523[[#This Row], [Active Parameters per GPU (BN)]]*Table753523[[#This Row], [Input tokens]]*10^9/Table753523[[#This Row], [Prefill Latency (ms)]]/10^12*1000</f>
      </c>
      <c r="Z246" s="26">
        <f>2*Table753523[[#This Row], [Active Parameters per GPU (BN)]]*Table753523[[#This Row], [Output tokens generated]]*10^9/(Table753523[[#This Row], [Total Latency (ms)]]-Table753523[[#This Row], [Prefill Latency (ms)]])/10^12*1000</f>
      </c>
      <c r="AA246" s="29">
        <f>Table753523[[#This Row], [Expected Prefill latency (ms)]]/Table753523[[#This Row], [Prefill Latency (ms)]]</f>
      </c>
      <c r="AB246" s="30">
        <f>Table753523[[#This Row], [Expected TPOT (ms)]]/Table753523[[#This Row], [TPOT (ms)]]</f>
      </c>
      <c r="AC246" s="31">
        <f>Table753523[[#This Row], [Prefill TFLOPS]]/989.5</f>
      </c>
      <c r="AD246" s="32">
        <f>Table753523[[#This Row], [Decode TFLOPS]]/1979</f>
      </c>
      <c r="AE2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7" customHeight="1" ht="17.25">
      <c r="A247" s="20">
        <v>8</v>
      </c>
      <c r="B247" s="34">
        <v>70</v>
      </c>
      <c r="C247" s="35">
        <f>Table753523[[#This Row], [Active Parameters (BN)]]/8</f>
      </c>
      <c r="D247" s="20">
        <v>1</v>
      </c>
      <c r="E247" s="20">
        <v>64</v>
      </c>
      <c r="F247" s="23">
        <v>128</v>
      </c>
      <c r="G247" s="23">
        <v>128</v>
      </c>
      <c r="H247" s="23">
        <v>128</v>
      </c>
      <c r="I247" s="43">
        <v>8149</v>
      </c>
      <c r="J247" s="24">
        <v>173.452737763455</v>
      </c>
      <c r="K247" s="24">
        <v>1.11563834303524</v>
      </c>
      <c r="L247" s="24">
        <v>114.732521339988</v>
      </c>
      <c r="M247" s="24">
        <v>7304.33840937158</v>
      </c>
      <c r="N247" s="24">
        <v>7419.07093071157</v>
      </c>
      <c r="O247" s="44">
        <v>14.6828262970964</v>
      </c>
      <c r="P247" s="44">
        <v>14.595260468445</v>
      </c>
      <c r="Q247" s="25">
        <f>Table753523[[#This Row], [Total Latency (sec)]]*1000</f>
      </c>
      <c r="R247" s="25">
        <f>Table753523[[#This Row], [Total Latency (ms)]]-Table753523[[#This Row], [Prefill Latency (ms)]]</f>
      </c>
      <c r="S247" s="39">
        <f>Table753523[[#This Row], [Output tokens generated]]*1000/Table753523[[#This Row], [Total Latency (ms)]]/Table753523[[#This Row], [No. H200 GPU on single server]]</f>
      </c>
      <c r="T247" s="39">
        <f>Table753523[[#This Row], [Input tokens]]*1000/(989.5*10^12)*(2*10^9*Table753523[[#This Row], [Active Parameters per GPU (BN)]])</f>
      </c>
      <c r="U247" s="27">
        <f>Table753523[[#This Row], [Active Parameters per GPU (BN)]]*10^9*2/4800/1024^3*1000</f>
      </c>
      <c r="V247" s="27">
        <f>1979/2*10^12*Table753523[[#This Row], [No. H200 GPU on single server]]/2/70/10^9</f>
      </c>
      <c r="W247" s="27">
        <f>(Table753523[[#This Row], [Input tokens]]+Table753523[[#This Row], [Output tokens generated]])/Table753523[[#This Row], [Total Latency (ms)]]*1000</f>
      </c>
      <c r="X247" s="28">
        <f>Table753523[[#This Row], [Total throughput]]/Table753523[[#This Row], [Estimated Max throughput tokens/s]]</f>
      </c>
      <c r="Y247" s="26">
        <f>2*Table753523[[#This Row], [Active Parameters per GPU (BN)]]*Table753523[[#This Row], [Input tokens]]*10^9/Table753523[[#This Row], [Prefill Latency (ms)]]/10^12*1000</f>
      </c>
      <c r="Z247" s="26">
        <f>2*Table753523[[#This Row], [Active Parameters per GPU (BN)]]*Table753523[[#This Row], [Output tokens generated]]*10^9/(Table753523[[#This Row], [Total Latency (ms)]]-Table753523[[#This Row], [Prefill Latency (ms)]])/10^12*1000</f>
      </c>
      <c r="AA247" s="29">
        <f>Table753523[[#This Row], [Expected Prefill latency (ms)]]/Table753523[[#This Row], [Prefill Latency (ms)]]</f>
      </c>
      <c r="AB247" s="30">
        <f>Table753523[[#This Row], [Expected TPOT (ms)]]/Table753523[[#This Row], [TPOT (ms)]]</f>
      </c>
      <c r="AC247" s="31">
        <f>Table753523[[#This Row], [Prefill TFLOPS]]/989.5</f>
      </c>
      <c r="AD247" s="32">
        <f>Table753523[[#This Row], [Decode TFLOPS]]/1979</f>
      </c>
      <c r="AE2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8" customHeight="1" ht="17.25">
      <c r="A248" s="20">
        <v>8</v>
      </c>
      <c r="B248" s="34">
        <v>70</v>
      </c>
      <c r="C248" s="35">
        <f>Table753523[[#This Row], [Active Parameters (BN)]]/8</f>
      </c>
      <c r="D248" s="20">
        <v>1</v>
      </c>
      <c r="E248" s="20">
        <v>64</v>
      </c>
      <c r="F248" s="23">
        <v>256</v>
      </c>
      <c r="G248" s="23">
        <v>256</v>
      </c>
      <c r="H248" s="23">
        <v>256</v>
      </c>
      <c r="I248" s="43">
        <v>16278</v>
      </c>
      <c r="J248" s="24">
        <v>385.171524280395</v>
      </c>
      <c r="K248" s="24">
        <v>2.14250183099648</v>
      </c>
      <c r="L248" s="24">
        <v>119.486478982813</v>
      </c>
      <c r="M248" s="24">
        <v>7597.65978469623</v>
      </c>
      <c r="N248" s="24">
        <v>7717.14626367905</v>
      </c>
      <c r="O248" s="44">
        <v>27.3742497104147</v>
      </c>
      <c r="P248" s="44">
        <v>27.1363489322456</v>
      </c>
      <c r="Q248" s="25">
        <f>Table753523[[#This Row], [Total Latency (sec)]]*1000</f>
      </c>
      <c r="R248" s="25">
        <f>Table753523[[#This Row], [Total Latency (ms)]]-Table753523[[#This Row], [Prefill Latency (ms)]]</f>
      </c>
      <c r="S248" s="39">
        <f>Table753523[[#This Row], [Output tokens generated]]*1000/Table753523[[#This Row], [Total Latency (ms)]]/Table753523[[#This Row], [No. H200 GPU on single server]]</f>
      </c>
      <c r="T248" s="39">
        <f>Table753523[[#This Row], [Input tokens]]*1000/(989.5*10^12)*(2*10^9*Table753523[[#This Row], [Active Parameters per GPU (BN)]])</f>
      </c>
      <c r="U248" s="27">
        <f>Table753523[[#This Row], [Active Parameters per GPU (BN)]]*10^9*2/4800/1024^3*1000</f>
      </c>
      <c r="V248" s="27">
        <f>1979/2*10^12*Table753523[[#This Row], [No. H200 GPU on single server]]/2/70/10^9</f>
      </c>
      <c r="W248" s="27">
        <f>(Table753523[[#This Row], [Input tokens]]+Table753523[[#This Row], [Output tokens generated]])/Table753523[[#This Row], [Total Latency (ms)]]*1000</f>
      </c>
      <c r="X248" s="28">
        <f>Table753523[[#This Row], [Total throughput]]/Table753523[[#This Row], [Estimated Max throughput tokens/s]]</f>
      </c>
      <c r="Y248" s="26">
        <f>2*Table753523[[#This Row], [Active Parameters per GPU (BN)]]*Table753523[[#This Row], [Input tokens]]*10^9/Table753523[[#This Row], [Prefill Latency (ms)]]/10^12*1000</f>
      </c>
      <c r="Z248" s="26">
        <f>2*Table753523[[#This Row], [Active Parameters per GPU (BN)]]*Table753523[[#This Row], [Output tokens generated]]*10^9/(Table753523[[#This Row], [Total Latency (ms)]]-Table753523[[#This Row], [Prefill Latency (ms)]])/10^12*1000</f>
      </c>
      <c r="AA248" s="29">
        <f>Table753523[[#This Row], [Expected Prefill latency (ms)]]/Table753523[[#This Row], [Prefill Latency (ms)]]</f>
      </c>
      <c r="AB248" s="30">
        <f>Table753523[[#This Row], [Expected TPOT (ms)]]/Table753523[[#This Row], [TPOT (ms)]]</f>
      </c>
      <c r="AC248" s="31">
        <f>Table753523[[#This Row], [Prefill TFLOPS]]/989.5</f>
      </c>
      <c r="AD248" s="32">
        <f>Table753523[[#This Row], [Decode TFLOPS]]/1979</f>
      </c>
      <c r="AE2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49" customHeight="1" ht="17.25">
      <c r="A249" s="20">
        <v>8</v>
      </c>
      <c r="B249" s="34">
        <v>70</v>
      </c>
      <c r="C249" s="35">
        <f>Table753523[[#This Row], [Active Parameters (BN)]]/8</f>
      </c>
      <c r="D249" s="20">
        <v>1</v>
      </c>
      <c r="E249" s="20">
        <v>64</v>
      </c>
      <c r="F249" s="23">
        <v>512</v>
      </c>
      <c r="G249" s="23">
        <v>512</v>
      </c>
      <c r="H249" s="23">
        <v>512</v>
      </c>
      <c r="I249" s="43">
        <v>32555</v>
      </c>
      <c r="J249" s="24">
        <v>702.156485222645</v>
      </c>
      <c r="K249" s="24">
        <v>4.45681354199769</v>
      </c>
      <c r="L249" s="24">
        <v>114.880282779455</v>
      </c>
      <c r="M249" s="24">
        <v>7304.54610524446</v>
      </c>
      <c r="N249" s="24">
        <v>7419.42638802392</v>
      </c>
      <c r="O249" s="44">
        <v>58.0964792941116</v>
      </c>
      <c r="P249" s="44">
        <v>57.4457809572761</v>
      </c>
      <c r="Q249" s="25">
        <f>Table753523[[#This Row], [Total Latency (sec)]]*1000</f>
      </c>
      <c r="R249" s="25">
        <f>Table753523[[#This Row], [Total Latency (ms)]]-Table753523[[#This Row], [Prefill Latency (ms)]]</f>
      </c>
      <c r="S249" s="39">
        <f>Table753523[[#This Row], [Output tokens generated]]*1000/Table753523[[#This Row], [Total Latency (ms)]]/Table753523[[#This Row], [No. H200 GPU on single server]]</f>
      </c>
      <c r="T249" s="39">
        <f>Table753523[[#This Row], [Input tokens]]*1000/(989.5*10^12)*(2*10^9*Table753523[[#This Row], [Active Parameters per GPU (BN)]])</f>
      </c>
      <c r="U249" s="27">
        <f>Table753523[[#This Row], [Active Parameters per GPU (BN)]]*10^9*2/4800/1024^3*1000</f>
      </c>
      <c r="V249" s="27">
        <f>1979/2*10^12*Table753523[[#This Row], [No. H200 GPU on single server]]/2/70/10^9</f>
      </c>
      <c r="W249" s="27">
        <f>(Table753523[[#This Row], [Input tokens]]+Table753523[[#This Row], [Output tokens generated]])/Table753523[[#This Row], [Total Latency (ms)]]*1000</f>
      </c>
      <c r="X249" s="28">
        <f>Table753523[[#This Row], [Total throughput]]/Table753523[[#This Row], [Estimated Max throughput tokens/s]]</f>
      </c>
      <c r="Y249" s="26">
        <f>2*Table753523[[#This Row], [Active Parameters per GPU (BN)]]*Table753523[[#This Row], [Input tokens]]*10^9/Table753523[[#This Row], [Prefill Latency (ms)]]/10^12*1000</f>
      </c>
      <c r="Z249" s="26">
        <f>2*Table753523[[#This Row], [Active Parameters per GPU (BN)]]*Table753523[[#This Row], [Output tokens generated]]*10^9/(Table753523[[#This Row], [Total Latency (ms)]]-Table753523[[#This Row], [Prefill Latency (ms)]])/10^12*1000</f>
      </c>
      <c r="AA249" s="29">
        <f>Table753523[[#This Row], [Expected Prefill latency (ms)]]/Table753523[[#This Row], [Prefill Latency (ms)]]</f>
      </c>
      <c r="AB249" s="30">
        <f>Table753523[[#This Row], [Expected TPOT (ms)]]/Table753523[[#This Row], [TPOT (ms)]]</f>
      </c>
      <c r="AC249" s="31">
        <f>Table753523[[#This Row], [Prefill TFLOPS]]/989.5</f>
      </c>
      <c r="AD249" s="32">
        <f>Table753523[[#This Row], [Decode TFLOPS]]/1979</f>
      </c>
      <c r="AE2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0" customHeight="1" ht="17.25">
      <c r="A250" s="20">
        <v>8</v>
      </c>
      <c r="B250" s="34">
        <v>70</v>
      </c>
      <c r="C250" s="35">
        <f>Table753523[[#This Row], [Active Parameters (BN)]]/8</f>
      </c>
      <c r="D250" s="20">
        <v>1</v>
      </c>
      <c r="E250" s="20">
        <v>64</v>
      </c>
      <c r="F250" s="23">
        <v>1024</v>
      </c>
      <c r="G250" s="23">
        <v>1024</v>
      </c>
      <c r="H250" s="23">
        <v>1024</v>
      </c>
      <c r="I250" s="43">
        <v>64425</v>
      </c>
      <c r="J250" s="24">
        <v>1994.781091</v>
      </c>
      <c r="K250" s="24">
        <v>9.486947208</v>
      </c>
      <c r="L250" s="24">
        <v>107.9377778</v>
      </c>
      <c r="M250" s="24">
        <v>6790.909508</v>
      </c>
      <c r="N250" s="24">
        <v>6898.847286</v>
      </c>
      <c r="O250" s="44">
        <v>112.9720052</v>
      </c>
      <c r="P250" s="44">
        <v>109.9735764</v>
      </c>
      <c r="Q250" s="25">
        <f>Table753523[[#This Row], [Total Latency (sec)]]*1000</f>
      </c>
      <c r="R250" s="25">
        <f>Table753523[[#This Row], [Total Latency (ms)]]-Table753523[[#This Row], [Prefill Latency (ms)]]</f>
      </c>
      <c r="S250" s="39">
        <f>Table753523[[#This Row], [Output tokens generated]]*1000/Table753523[[#This Row], [Total Latency (ms)]]/Table753523[[#This Row], [No. H200 GPU on single server]]</f>
      </c>
      <c r="T250" s="39">
        <f>Table753523[[#This Row], [Input tokens]]*1000/(989.5*10^12)*(2*10^9*Table753523[[#This Row], [Active Parameters per GPU (BN)]])</f>
      </c>
      <c r="U250" s="27">
        <f>Table753523[[#This Row], [Active Parameters per GPU (BN)]]*10^9*2/4800/1024^3*1000</f>
      </c>
      <c r="V250" s="27">
        <f>1979/2*10^12*Table753523[[#This Row], [No. H200 GPU on single server]]/2/70/10^9</f>
      </c>
      <c r="W250" s="27">
        <f>(Table753523[[#This Row], [Input tokens]]+Table753523[[#This Row], [Output tokens generated]])/Table753523[[#This Row], [Total Latency (ms)]]*1000</f>
      </c>
      <c r="X250" s="28">
        <f>Table753523[[#This Row], [Total throughput]]/Table753523[[#This Row], [Estimated Max throughput tokens/s]]</f>
      </c>
      <c r="Y250" s="26">
        <f>2*Table753523[[#This Row], [Active Parameters per GPU (BN)]]*Table753523[[#This Row], [Input tokens]]*10^9/Table753523[[#This Row], [Prefill Latency (ms)]]/10^12*1000</f>
      </c>
      <c r="Z250" s="26">
        <f>2*Table753523[[#This Row], [Active Parameters per GPU (BN)]]*Table753523[[#This Row], [Output tokens generated]]*10^9/(Table753523[[#This Row], [Total Latency (ms)]]-Table753523[[#This Row], [Prefill Latency (ms)]])/10^12*1000</f>
      </c>
      <c r="AA250" s="29">
        <f>Table753523[[#This Row], [Expected Prefill latency (ms)]]/Table753523[[#This Row], [Prefill Latency (ms)]]</f>
      </c>
      <c r="AB250" s="30">
        <f>Table753523[[#This Row], [Expected TPOT (ms)]]/Table753523[[#This Row], [TPOT (ms)]]</f>
      </c>
      <c r="AC250" s="31">
        <f>Table753523[[#This Row], [Prefill TFLOPS]]/989.5</f>
      </c>
      <c r="AD250" s="32">
        <f>Table753523[[#This Row], [Decode TFLOPS]]/1979</f>
      </c>
      <c r="AE2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1" customHeight="1" ht="17.25">
      <c r="A251" s="20">
        <v>8</v>
      </c>
      <c r="B251" s="34">
        <v>70</v>
      </c>
      <c r="C251" s="35">
        <f>Table753523[[#This Row], [Active Parameters (BN)]]/8</f>
      </c>
      <c r="D251" s="20">
        <v>1</v>
      </c>
      <c r="E251" s="20">
        <v>64</v>
      </c>
      <c r="F251" s="36">
        <v>2048</v>
      </c>
      <c r="G251" s="36">
        <v>2048</v>
      </c>
      <c r="H251" s="36">
        <v>2048</v>
      </c>
      <c r="I251" s="43">
        <v>129879</v>
      </c>
      <c r="J251" s="37">
        <v>5026.558335</v>
      </c>
      <c r="K251" s="37">
        <v>20.17684223</v>
      </c>
      <c r="L251" s="37">
        <v>101.5025036</v>
      </c>
      <c r="M251" s="37">
        <v>6437.033037</v>
      </c>
      <c r="N251" s="37">
        <v>6538.535541</v>
      </c>
      <c r="O251" s="45">
        <v>211.7028112</v>
      </c>
      <c r="P251" s="45">
        <v>208.7644735</v>
      </c>
      <c r="Q251" s="38">
        <f>Table753523[[#This Row], [Total Latency (sec)]]*1000</f>
      </c>
      <c r="R251" s="38">
        <f>Table753523[[#This Row], [Total Latency (ms)]]-Table753523[[#This Row], [Prefill Latency (ms)]]</f>
      </c>
      <c r="S251" s="39">
        <f>Table753523[[#This Row], [Output tokens generated]]*1000/Table753523[[#This Row], [Total Latency (ms)]]/Table753523[[#This Row], [No. H200 GPU on single server]]</f>
      </c>
      <c r="T251" s="39">
        <f>Table753523[[#This Row], [Input tokens]]*1000/(989.5*10^12)*(2*10^9*Table753523[[#This Row], [Active Parameters per GPU (BN)]])</f>
      </c>
      <c r="U251" s="39">
        <f>Table753523[[#This Row], [Active Parameters per GPU (BN)]]*10^9*2/4800/1024^3*1000</f>
      </c>
      <c r="V251" s="39">
        <f>1979/2*10^12*Table753523[[#This Row], [No. H200 GPU on single server]]/2/70/10^9</f>
      </c>
      <c r="W251" s="27">
        <f>(Table753523[[#This Row], [Input tokens]]+Table753523[[#This Row], [Output tokens generated]])/Table753523[[#This Row], [Total Latency (ms)]]*1000</f>
      </c>
      <c r="X251" s="28">
        <f>Table753523[[#This Row], [Total throughput]]/Table753523[[#This Row], [Estimated Max throughput tokens/s]]</f>
      </c>
      <c r="Y251" s="26">
        <f>2*Table753523[[#This Row], [Active Parameters per GPU (BN)]]*Table753523[[#This Row], [Input tokens]]*10^9/Table753523[[#This Row], [Prefill Latency (ms)]]/10^12*1000</f>
      </c>
      <c r="Z251" s="26">
        <f>2*Table753523[[#This Row], [Active Parameters per GPU (BN)]]*Table753523[[#This Row], [Output tokens generated]]*10^9/(Table753523[[#This Row], [Total Latency (ms)]]-Table753523[[#This Row], [Prefill Latency (ms)]])/10^12*1000</f>
      </c>
      <c r="AA251" s="29">
        <f>Table753523[[#This Row], [Expected Prefill latency (ms)]]/Table753523[[#This Row], [Prefill Latency (ms)]]</f>
      </c>
      <c r="AB251" s="41">
        <f>Table753523[[#This Row], [Expected TPOT (ms)]]/Table753523[[#This Row], [TPOT (ms)]]</f>
      </c>
      <c r="AC251" s="31">
        <f>Table753523[[#This Row], [Prefill TFLOPS]]/989.5</f>
      </c>
      <c r="AD251" s="32">
        <f>Table753523[[#This Row], [Decode TFLOPS]]/1979</f>
      </c>
      <c r="AE251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2" customHeight="1" ht="17.25">
      <c r="A252" s="20">
        <v>8</v>
      </c>
      <c r="B252" s="34">
        <v>70</v>
      </c>
      <c r="C252" s="35">
        <f>Table753523[[#This Row], [Active Parameters (BN)]]/8</f>
      </c>
      <c r="D252" s="20">
        <v>1</v>
      </c>
      <c r="E252" s="20">
        <v>64</v>
      </c>
      <c r="F252" s="23">
        <v>4096</v>
      </c>
      <c r="G252" s="23">
        <v>4096</v>
      </c>
      <c r="H252" s="23">
        <v>4096</v>
      </c>
      <c r="I252" s="36">
        <v>260080</v>
      </c>
      <c r="J252" s="24">
        <v>13974.65193</v>
      </c>
      <c r="K252" s="24">
        <v>51.21353654</v>
      </c>
      <c r="L252" s="24">
        <v>79.97885475</v>
      </c>
      <c r="M252" s="24">
        <v>5078.344859</v>
      </c>
      <c r="N252" s="24">
        <v>5158.323714</v>
      </c>
      <c r="O252" s="44">
        <v>500.8375687</v>
      </c>
      <c r="P252" s="44">
        <v>490.5173692</v>
      </c>
      <c r="Q252" s="25">
        <f>Table753523[[#This Row], [Total Latency (sec)]]*1000</f>
      </c>
      <c r="R252" s="25">
        <f>Table753523[[#This Row], [Total Latency (ms)]]-Table753523[[#This Row], [Prefill Latency (ms)]]</f>
      </c>
      <c r="S252" s="27">
        <f>Table753523[[#This Row], [Output tokens generated]]*1000/Table753523[[#This Row], [Total Latency (ms)]]/Table753523[[#This Row], [No. H200 GPU on single server]]</f>
      </c>
      <c r="T252" s="27">
        <f>Table753523[[#This Row], [Input tokens]]*1000/(989.5*10^12)*(2*10^9*Table753523[[#This Row], [Active Parameters per GPU (BN)]])</f>
      </c>
      <c r="U252" s="27">
        <f>Table753523[[#This Row], [Active Parameters per GPU (BN)]]*10^9*2/4800/1024^3*1000</f>
      </c>
      <c r="V252" s="27">
        <f>1979/2*10^12*Table753523[[#This Row], [No. H200 GPU on single server]]/2/70/10^9</f>
      </c>
      <c r="W252" s="27">
        <f>(Table753523[[#This Row], [Input tokens]]+Table753523[[#This Row], [Output tokens generated]])/Table753523[[#This Row], [Total Latency (ms)]]*1000</f>
      </c>
      <c r="X252" s="42">
        <f>Table753523[[#This Row], [Total throughput]]/Table753523[[#This Row], [Estimated Max throughput tokens/s]]</f>
      </c>
      <c r="Y252" s="26">
        <f>2*Table753523[[#This Row], [Active Parameters per GPU (BN)]]*Table753523[[#This Row], [Input tokens]]*10^9/Table753523[[#This Row], [Prefill Latency (ms)]]/10^12*1000</f>
      </c>
      <c r="Z252" s="26">
        <f>2*Table753523[[#This Row], [Active Parameters per GPU (BN)]]*Table753523[[#This Row], [Output tokens generated]]*10^9/(Table753523[[#This Row], [Total Latency (ms)]]-Table753523[[#This Row], [Prefill Latency (ms)]])/10^12*1000</f>
      </c>
      <c r="AA252" s="32">
        <f>Table753523[[#This Row], [Expected Prefill latency (ms)]]/Table753523[[#This Row], [Prefill Latency (ms)]]</f>
      </c>
      <c r="AB252" s="30">
        <f>Table753523[[#This Row], [Expected TPOT (ms)]]/Table753523[[#This Row], [TPOT (ms)]]</f>
      </c>
      <c r="AC252" s="31">
        <f>Table753523[[#This Row], [Prefill TFLOPS]]/989.5</f>
      </c>
      <c r="AD252" s="32">
        <f>Table753523[[#This Row], [Decode TFLOPS]]/1979</f>
      </c>
      <c r="AE2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3" customHeight="1" ht="17.25">
      <c r="A253" s="20">
        <v>8</v>
      </c>
      <c r="B253" s="34">
        <v>70</v>
      </c>
      <c r="C253" s="35">
        <f>Table753523[[#This Row], [Active Parameters (BN)]]/8</f>
      </c>
      <c r="D253" s="20">
        <v>1</v>
      </c>
      <c r="E253" s="20">
        <v>64</v>
      </c>
      <c r="F253" s="23">
        <v>8192</v>
      </c>
      <c r="G253" s="23">
        <v>8192</v>
      </c>
      <c r="H253" s="23">
        <v>8192</v>
      </c>
      <c r="I253" s="36">
        <v>520175</v>
      </c>
      <c r="J253" s="24">
        <v>36805.28237</v>
      </c>
      <c r="K253" s="24">
        <v>139.4733943</v>
      </c>
      <c r="L253" s="24">
        <v>58.73521641</v>
      </c>
      <c r="M253" s="24">
        <v>3729.564355</v>
      </c>
      <c r="N253" s="24">
        <v>3788.299572</v>
      </c>
      <c r="O253" s="44">
        <v>1358.089459</v>
      </c>
      <c r="P253" s="44">
        <v>1339.726587</v>
      </c>
      <c r="Q253" s="25">
        <f>Table753523[[#This Row], [Total Latency (sec)]]*1000</f>
      </c>
      <c r="R253" s="25">
        <f>Table753523[[#This Row], [Total Latency (ms)]]-Table753523[[#This Row], [Prefill Latency (ms)]]</f>
      </c>
      <c r="S253" s="27">
        <f>Table753523[[#This Row], [Output tokens generated]]*1000/Table753523[[#This Row], [Total Latency (ms)]]/Table753523[[#This Row], [No. H200 GPU on single server]]</f>
      </c>
      <c r="T253" s="27">
        <f>Table753523[[#This Row], [Input tokens]]*1000/(989.5*10^12)*(2*10^9*Table753523[[#This Row], [Active Parameters per GPU (BN)]])</f>
      </c>
      <c r="U253" s="27">
        <f>Table753523[[#This Row], [Active Parameters per GPU (BN)]]*10^9*2/4800/1024^3*1000</f>
      </c>
      <c r="V253" s="27">
        <f>1979/2*10^12*Table753523[[#This Row], [No. H200 GPU on single server]]/2/70/10^9</f>
      </c>
      <c r="W253" s="27">
        <f>(Table753523[[#This Row], [Input tokens]]+Table753523[[#This Row], [Output tokens generated]])/Table753523[[#This Row], [Total Latency (ms)]]*1000</f>
      </c>
      <c r="X253" s="42">
        <f>Table753523[[#This Row], [Total throughput]]/Table753523[[#This Row], [Estimated Max throughput tokens/s]]</f>
      </c>
      <c r="Y253" s="26">
        <f>2*Table753523[[#This Row], [Active Parameters per GPU (BN)]]*Table753523[[#This Row], [Input tokens]]*10^9/Table753523[[#This Row], [Prefill Latency (ms)]]/10^12*1000</f>
      </c>
      <c r="Z253" s="26">
        <f>2*Table753523[[#This Row], [Active Parameters per GPU (BN)]]*Table753523[[#This Row], [Output tokens generated]]*10^9/(Table753523[[#This Row], [Total Latency (ms)]]-Table753523[[#This Row], [Prefill Latency (ms)]])/10^12*1000</f>
      </c>
      <c r="AA253" s="32">
        <f>Table753523[[#This Row], [Expected Prefill latency (ms)]]/Table753523[[#This Row], [Prefill Latency (ms)]]</f>
      </c>
      <c r="AB253" s="30">
        <f>Table753523[[#This Row], [Expected TPOT (ms)]]/Table753523[[#This Row], [TPOT (ms)]]</f>
      </c>
      <c r="AC253" s="31">
        <f>Table753523[[#This Row], [Prefill TFLOPS]]/989.5</f>
      </c>
      <c r="AD253" s="32">
        <f>Table753523[[#This Row], [Decode TFLOPS]]/1979</f>
      </c>
      <c r="AE2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4" customHeight="1" ht="17.25">
      <c r="A254" s="20">
        <v>8</v>
      </c>
      <c r="B254" s="34">
        <v>70</v>
      </c>
      <c r="C254" s="35">
        <f>Table753523[[#This Row], [Active Parameters (BN)]]/8</f>
      </c>
      <c r="D254" s="20">
        <v>1</v>
      </c>
      <c r="E254" s="20">
        <v>128</v>
      </c>
      <c r="F254" s="23">
        <v>1</v>
      </c>
      <c r="G254" s="23">
        <v>1</v>
      </c>
      <c r="H254" s="23">
        <v>1</v>
      </c>
      <c r="I254" s="36">
        <v>128</v>
      </c>
      <c r="J254" s="24">
        <v>124.062513990793</v>
      </c>
      <c r="K254" s="24">
        <v>1.54367044602986</v>
      </c>
      <c r="L254" s="24">
        <v>0.647806662731596</v>
      </c>
      <c r="M254" s="24">
        <v>82.9192528296442</v>
      </c>
      <c r="N254" s="24">
        <v>83.5670594923758</v>
      </c>
      <c r="O254" s="44">
        <v>11.1741795590492</v>
      </c>
      <c r="P254" s="44">
        <v>11.1735797873112</v>
      </c>
      <c r="Q254" s="25">
        <f>Table753523[[#This Row], [Total Latency (sec)]]*1000</f>
      </c>
      <c r="R254" s="25">
        <f>Table753523[[#This Row], [Total Latency (ms)]]-Table753523[[#This Row], [Prefill Latency (ms)]]</f>
      </c>
      <c r="S254" s="39">
        <f>Table753523[[#This Row], [Output tokens generated]]*1000/Table753523[[#This Row], [Total Latency (ms)]]/Table753523[[#This Row], [No. H200 GPU on single server]]</f>
      </c>
      <c r="T254" s="39">
        <f>Table753523[[#This Row], [Input tokens]]*1000/(989.5*10^12)*(2*10^9*Table753523[[#This Row], [Active Parameters per GPU (BN)]])</f>
      </c>
      <c r="U254" s="27">
        <f>Table753523[[#This Row], [Active Parameters per GPU (BN)]]*10^9*2/4800/1024^3*1000</f>
      </c>
      <c r="V254" s="27">
        <f>1979/2*10^12*Table753523[[#This Row], [No. H200 GPU on single server]]/2/70/10^9</f>
      </c>
      <c r="W254" s="27">
        <f>(Table753523[[#This Row], [Input tokens]]+Table753523[[#This Row], [Output tokens generated]])/Table753523[[#This Row], [Total Latency (ms)]]*1000</f>
      </c>
      <c r="X254" s="28">
        <f>Table753523[[#This Row], [Total throughput]]/Table753523[[#This Row], [Estimated Max throughput tokens/s]]</f>
      </c>
      <c r="Y254" s="26">
        <f>2*Table753523[[#This Row], [Active Parameters per GPU (BN)]]*Table753523[[#This Row], [Input tokens]]*10^9/Table753523[[#This Row], [Prefill Latency (ms)]]/10^12*1000</f>
      </c>
      <c r="Z254" s="26">
        <f>2*Table753523[[#This Row], [Active Parameters per GPU (BN)]]*Table753523[[#This Row], [Output tokens generated]]*10^9/(Table753523[[#This Row], [Total Latency (ms)]]-Table753523[[#This Row], [Prefill Latency (ms)]])/10^12*1000</f>
      </c>
      <c r="AA254" s="29">
        <f>Table753523[[#This Row], [Expected Prefill latency (ms)]]/Table753523[[#This Row], [Prefill Latency (ms)]]</f>
      </c>
      <c r="AB254" s="30">
        <f>Table753523[[#This Row], [Expected TPOT (ms)]]/Table753523[[#This Row], [TPOT (ms)]]</f>
      </c>
      <c r="AC254" s="31">
        <f>Table753523[[#This Row], [Prefill TFLOPS]]/989.5</f>
      </c>
      <c r="AD254" s="32">
        <f>Table753523[[#This Row], [Decode TFLOPS]]/1979</f>
      </c>
      <c r="AE2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5" customHeight="1" ht="17.25">
      <c r="A255" s="20">
        <v>8</v>
      </c>
      <c r="B255" s="34">
        <v>70</v>
      </c>
      <c r="C255" s="35">
        <f>Table753523[[#This Row], [Active Parameters (BN)]]/8</f>
      </c>
      <c r="D255" s="20">
        <v>1</v>
      </c>
      <c r="E255" s="20">
        <v>128</v>
      </c>
      <c r="F255" s="23">
        <v>2</v>
      </c>
      <c r="G255" s="23">
        <v>2</v>
      </c>
      <c r="H255" s="23">
        <v>2</v>
      </c>
      <c r="I255" s="43">
        <v>256</v>
      </c>
      <c r="J255" s="24">
        <v>106.966496503446</v>
      </c>
      <c r="K255" s="24">
        <v>1.57410745602101</v>
      </c>
      <c r="L255" s="24">
        <v>1.27056129005039</v>
      </c>
      <c r="M255" s="24">
        <v>162.631845126451</v>
      </c>
      <c r="N255" s="24">
        <v>163.902406416501</v>
      </c>
      <c r="O255" s="44">
        <v>11.2045620866927</v>
      </c>
      <c r="P255" s="44">
        <v>11.2035894609702</v>
      </c>
      <c r="Q255" s="25">
        <f>Table753523[[#This Row], [Total Latency (sec)]]*1000</f>
      </c>
      <c r="R255" s="25">
        <f>Table753523[[#This Row], [Total Latency (ms)]]-Table753523[[#This Row], [Prefill Latency (ms)]]</f>
      </c>
      <c r="S255" s="39">
        <f>Table753523[[#This Row], [Output tokens generated]]*1000/Table753523[[#This Row], [Total Latency (ms)]]/Table753523[[#This Row], [No. H200 GPU on single server]]</f>
      </c>
      <c r="T255" s="39">
        <f>Table753523[[#This Row], [Input tokens]]*1000/(989.5*10^12)*(2*10^9*Table753523[[#This Row], [Active Parameters per GPU (BN)]])</f>
      </c>
      <c r="U255" s="27">
        <f>Table753523[[#This Row], [Active Parameters per GPU (BN)]]*10^9*2/4800/1024^3*1000</f>
      </c>
      <c r="V255" s="27">
        <f>1979/2*10^12*Table753523[[#This Row], [No. H200 GPU on single server]]/2/70/10^9</f>
      </c>
      <c r="W255" s="27">
        <f>(Table753523[[#This Row], [Input tokens]]+Table753523[[#This Row], [Output tokens generated]])/Table753523[[#This Row], [Total Latency (ms)]]*1000</f>
      </c>
      <c r="X255" s="28">
        <f>Table753523[[#This Row], [Total throughput]]/Table753523[[#This Row], [Estimated Max throughput tokens/s]]</f>
      </c>
      <c r="Y255" s="26">
        <f>2*Table753523[[#This Row], [Active Parameters per GPU (BN)]]*Table753523[[#This Row], [Input tokens]]*10^9/Table753523[[#This Row], [Prefill Latency (ms)]]/10^12*1000</f>
      </c>
      <c r="Z255" s="26">
        <f>2*Table753523[[#This Row], [Active Parameters per GPU (BN)]]*Table753523[[#This Row], [Output tokens generated]]*10^9/(Table753523[[#This Row], [Total Latency (ms)]]-Table753523[[#This Row], [Prefill Latency (ms)]])/10^12*1000</f>
      </c>
      <c r="AA255" s="29">
        <f>Table753523[[#This Row], [Expected Prefill latency (ms)]]/Table753523[[#This Row], [Prefill Latency (ms)]]</f>
      </c>
      <c r="AB255" s="30">
        <f>Table753523[[#This Row], [Expected TPOT (ms)]]/Table753523[[#This Row], [TPOT (ms)]]</f>
      </c>
      <c r="AC255" s="31">
        <f>Table753523[[#This Row], [Prefill TFLOPS]]/989.5</f>
      </c>
      <c r="AD255" s="32">
        <f>Table753523[[#This Row], [Decode TFLOPS]]/1979</f>
      </c>
      <c r="AE2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6" customHeight="1" ht="17.25">
      <c r="A256" s="20">
        <v>8</v>
      </c>
      <c r="B256" s="34">
        <v>70</v>
      </c>
      <c r="C256" s="35">
        <f>Table753523[[#This Row], [Active Parameters (BN)]]/8</f>
      </c>
      <c r="D256" s="20">
        <v>1</v>
      </c>
      <c r="E256" s="20">
        <v>128</v>
      </c>
      <c r="F256" s="23">
        <v>4</v>
      </c>
      <c r="G256" s="23">
        <v>4</v>
      </c>
      <c r="H256" s="23">
        <v>4</v>
      </c>
      <c r="I256" s="43">
        <v>512</v>
      </c>
      <c r="J256" s="24">
        <v>64.4795712723862</v>
      </c>
      <c r="K256" s="24">
        <v>1.54967125999974</v>
      </c>
      <c r="L256" s="24">
        <v>2.58119260726347</v>
      </c>
      <c r="M256" s="24">
        <v>330.392653729724</v>
      </c>
      <c r="N256" s="24">
        <v>332.973846336988</v>
      </c>
      <c r="O256" s="44">
        <v>10.5748145608919</v>
      </c>
      <c r="P256" s="44">
        <v>10.5729997873042</v>
      </c>
      <c r="Q256" s="25">
        <f>Table753523[[#This Row], [Total Latency (sec)]]*1000</f>
      </c>
      <c r="R256" s="25">
        <f>Table753523[[#This Row], [Total Latency (ms)]]-Table753523[[#This Row], [Prefill Latency (ms)]]</f>
      </c>
      <c r="S256" s="39">
        <f>Table753523[[#This Row], [Output tokens generated]]*1000/Table753523[[#This Row], [Total Latency (ms)]]/Table753523[[#This Row], [No. H200 GPU on single server]]</f>
      </c>
      <c r="T256" s="39">
        <f>Table753523[[#This Row], [Input tokens]]*1000/(989.5*10^12)*(2*10^9*Table753523[[#This Row], [Active Parameters per GPU (BN)]])</f>
      </c>
      <c r="U256" s="27">
        <f>Table753523[[#This Row], [Active Parameters per GPU (BN)]]*10^9*2/4800/1024^3*1000</f>
      </c>
      <c r="V256" s="27">
        <f>1979/2*10^12*Table753523[[#This Row], [No. H200 GPU on single server]]/2/70/10^9</f>
      </c>
      <c r="W256" s="27">
        <f>(Table753523[[#This Row], [Input tokens]]+Table753523[[#This Row], [Output tokens generated]])/Table753523[[#This Row], [Total Latency (ms)]]*1000</f>
      </c>
      <c r="X256" s="28">
        <f>Table753523[[#This Row], [Total throughput]]/Table753523[[#This Row], [Estimated Max throughput tokens/s]]</f>
      </c>
      <c r="Y256" s="26">
        <f>2*Table753523[[#This Row], [Active Parameters per GPU (BN)]]*Table753523[[#This Row], [Input tokens]]*10^9/Table753523[[#This Row], [Prefill Latency (ms)]]/10^12*1000</f>
      </c>
      <c r="Z256" s="26">
        <f>2*Table753523[[#This Row], [Active Parameters per GPU (BN)]]*Table753523[[#This Row], [Output tokens generated]]*10^9/(Table753523[[#This Row], [Total Latency (ms)]]-Table753523[[#This Row], [Prefill Latency (ms)]])/10^12*1000</f>
      </c>
      <c r="AA256" s="29">
        <f>Table753523[[#This Row], [Expected Prefill latency (ms)]]/Table753523[[#This Row], [Prefill Latency (ms)]]</f>
      </c>
      <c r="AB256" s="30">
        <f>Table753523[[#This Row], [Expected TPOT (ms)]]/Table753523[[#This Row], [TPOT (ms)]]</f>
      </c>
      <c r="AC256" s="31">
        <f>Table753523[[#This Row], [Prefill TFLOPS]]/989.5</f>
      </c>
      <c r="AD256" s="32">
        <f>Table753523[[#This Row], [Decode TFLOPS]]/1979</f>
      </c>
      <c r="AE2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7" customHeight="1" ht="17.25">
      <c r="A257" s="20">
        <v>8</v>
      </c>
      <c r="B257" s="34">
        <v>70</v>
      </c>
      <c r="C257" s="35">
        <f>Table753523[[#This Row], [Active Parameters (BN)]]/8</f>
      </c>
      <c r="D257" s="20">
        <v>1</v>
      </c>
      <c r="E257" s="20">
        <v>128</v>
      </c>
      <c r="F257" s="23">
        <v>8</v>
      </c>
      <c r="G257" s="23">
        <v>8</v>
      </c>
      <c r="H257" s="23">
        <v>8</v>
      </c>
      <c r="I257" s="43">
        <v>1024</v>
      </c>
      <c r="J257" s="24">
        <v>65.0796499976423</v>
      </c>
      <c r="K257" s="24">
        <v>1.51876250898931</v>
      </c>
      <c r="L257" s="24">
        <v>5.26744632728902</v>
      </c>
      <c r="M257" s="24">
        <v>674.233129892994</v>
      </c>
      <c r="N257" s="24">
        <v>679.500576220283</v>
      </c>
      <c r="O257" s="44">
        <v>10.5187567066645</v>
      </c>
      <c r="P257" s="44">
        <v>10.5153502373132</v>
      </c>
      <c r="Q257" s="25">
        <f>Table753523[[#This Row], [Total Latency (sec)]]*1000</f>
      </c>
      <c r="R257" s="25">
        <f>Table753523[[#This Row], [Total Latency (ms)]]-Table753523[[#This Row], [Prefill Latency (ms)]]</f>
      </c>
      <c r="S257" s="39">
        <f>Table753523[[#This Row], [Output tokens generated]]*1000/Table753523[[#This Row], [Total Latency (ms)]]/Table753523[[#This Row], [No. H200 GPU on single server]]</f>
      </c>
      <c r="T257" s="39">
        <f>Table753523[[#This Row], [Input tokens]]*1000/(989.5*10^12)*(2*10^9*Table753523[[#This Row], [Active Parameters per GPU (BN)]])</f>
      </c>
      <c r="U257" s="27">
        <f>Table753523[[#This Row], [Active Parameters per GPU (BN)]]*10^9*2/4800/1024^3*1000</f>
      </c>
      <c r="V257" s="27">
        <f>1979/2*10^12*Table753523[[#This Row], [No. H200 GPU on single server]]/2/70/10^9</f>
      </c>
      <c r="W257" s="27">
        <f>(Table753523[[#This Row], [Input tokens]]+Table753523[[#This Row], [Output tokens generated]])/Table753523[[#This Row], [Total Latency (ms)]]*1000</f>
      </c>
      <c r="X257" s="28">
        <f>Table753523[[#This Row], [Total throughput]]/Table753523[[#This Row], [Estimated Max throughput tokens/s]]</f>
      </c>
      <c r="Y257" s="26">
        <f>2*Table753523[[#This Row], [Active Parameters per GPU (BN)]]*Table753523[[#This Row], [Input tokens]]*10^9/Table753523[[#This Row], [Prefill Latency (ms)]]/10^12*1000</f>
      </c>
      <c r="Z257" s="26">
        <f>2*Table753523[[#This Row], [Active Parameters per GPU (BN)]]*Table753523[[#This Row], [Output tokens generated]]*10^9/(Table753523[[#This Row], [Total Latency (ms)]]-Table753523[[#This Row], [Prefill Latency (ms)]])/10^12*1000</f>
      </c>
      <c r="AA257" s="29">
        <f>Table753523[[#This Row], [Expected Prefill latency (ms)]]/Table753523[[#This Row], [Prefill Latency (ms)]]</f>
      </c>
      <c r="AB257" s="30">
        <f>Table753523[[#This Row], [Expected TPOT (ms)]]/Table753523[[#This Row], [TPOT (ms)]]</f>
      </c>
      <c r="AC257" s="31">
        <f>Table753523[[#This Row], [Prefill TFLOPS]]/989.5</f>
      </c>
      <c r="AD257" s="32">
        <f>Table753523[[#This Row], [Decode TFLOPS]]/1979</f>
      </c>
      <c r="AE2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8" customHeight="1" ht="17.25">
      <c r="A258" s="20">
        <v>8</v>
      </c>
      <c r="B258" s="34">
        <v>70</v>
      </c>
      <c r="C258" s="35">
        <f>Table753523[[#This Row], [Active Parameters (BN)]]/8</f>
      </c>
      <c r="D258" s="20">
        <v>1</v>
      </c>
      <c r="E258" s="20">
        <v>128</v>
      </c>
      <c r="F258" s="23">
        <v>16</v>
      </c>
      <c r="G258" s="23">
        <v>16</v>
      </c>
      <c r="H258" s="23">
        <v>16</v>
      </c>
      <c r="I258" s="43">
        <v>2048</v>
      </c>
      <c r="J258" s="24">
        <v>70.109889129526</v>
      </c>
      <c r="K258" s="24">
        <v>1.61637865600642</v>
      </c>
      <c r="L258" s="24">
        <v>9.89867067382042</v>
      </c>
      <c r="M258" s="24">
        <v>1267.02984624901</v>
      </c>
      <c r="N258" s="24">
        <v>1276.92851692283</v>
      </c>
      <c r="O258" s="44">
        <v>11.4342064601754</v>
      </c>
      <c r="P258" s="44">
        <v>11.5992332961956</v>
      </c>
      <c r="Q258" s="25">
        <f>Table753523[[#This Row], [Total Latency (sec)]]*1000</f>
      </c>
      <c r="R258" s="25">
        <f>Table753523[[#This Row], [Total Latency (ms)]]-Table753523[[#This Row], [Prefill Latency (ms)]]</f>
      </c>
      <c r="S258" s="39">
        <f>Table753523[[#This Row], [Output tokens generated]]*1000/Table753523[[#This Row], [Total Latency (ms)]]/Table753523[[#This Row], [No. H200 GPU on single server]]</f>
      </c>
      <c r="T258" s="39">
        <f>Table753523[[#This Row], [Input tokens]]*1000/(989.5*10^12)*(2*10^9*Table753523[[#This Row], [Active Parameters per GPU (BN)]])</f>
      </c>
      <c r="U258" s="27">
        <f>Table753523[[#This Row], [Active Parameters per GPU (BN)]]*10^9*2/4800/1024^3*1000</f>
      </c>
      <c r="V258" s="27">
        <f>1979/2*10^12*Table753523[[#This Row], [No. H200 GPU on single server]]/2/70/10^9</f>
      </c>
      <c r="W258" s="27">
        <f>(Table753523[[#This Row], [Input tokens]]+Table753523[[#This Row], [Output tokens generated]])/Table753523[[#This Row], [Total Latency (ms)]]*1000</f>
      </c>
      <c r="X258" s="28">
        <f>Table753523[[#This Row], [Total throughput]]/Table753523[[#This Row], [Estimated Max throughput tokens/s]]</f>
      </c>
      <c r="Y258" s="26">
        <f>2*Table753523[[#This Row], [Active Parameters per GPU (BN)]]*Table753523[[#This Row], [Input tokens]]*10^9/Table753523[[#This Row], [Prefill Latency (ms)]]/10^12*1000</f>
      </c>
      <c r="Z258" s="26">
        <f>2*Table753523[[#This Row], [Active Parameters per GPU (BN)]]*Table753523[[#This Row], [Output tokens generated]]*10^9/(Table753523[[#This Row], [Total Latency (ms)]]-Table753523[[#This Row], [Prefill Latency (ms)]])/10^12*1000</f>
      </c>
      <c r="AA258" s="29">
        <f>Table753523[[#This Row], [Expected Prefill latency (ms)]]/Table753523[[#This Row], [Prefill Latency (ms)]]</f>
      </c>
      <c r="AB258" s="30">
        <f>Table753523[[#This Row], [Expected TPOT (ms)]]/Table753523[[#This Row], [TPOT (ms)]]</f>
      </c>
      <c r="AC258" s="31">
        <f>Table753523[[#This Row], [Prefill TFLOPS]]/989.5</f>
      </c>
      <c r="AD258" s="32">
        <f>Table753523[[#This Row], [Decode TFLOPS]]/1979</f>
      </c>
      <c r="AE2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59" customHeight="1" ht="17.25">
      <c r="A259" s="20">
        <v>8</v>
      </c>
      <c r="B259" s="34">
        <v>70</v>
      </c>
      <c r="C259" s="35">
        <f>Table753523[[#This Row], [Active Parameters (BN)]]/8</f>
      </c>
      <c r="D259" s="20">
        <v>1</v>
      </c>
      <c r="E259" s="20">
        <v>128</v>
      </c>
      <c r="F259" s="23">
        <v>32</v>
      </c>
      <c r="G259" s="23">
        <v>32</v>
      </c>
      <c r="H259" s="23">
        <v>32</v>
      </c>
      <c r="I259" s="43">
        <v>4031</v>
      </c>
      <c r="J259" s="24">
        <v>83.2051098168449</v>
      </c>
      <c r="K259" s="24">
        <v>1.72613965801429</v>
      </c>
      <c r="L259" s="24">
        <v>18.5384767978809</v>
      </c>
      <c r="M259" s="24">
        <v>2335.26874913306</v>
      </c>
      <c r="N259" s="24">
        <v>2353.80722593094</v>
      </c>
      <c r="O259" s="44">
        <v>11.82972665472</v>
      </c>
      <c r="P259" s="44">
        <v>11.9435912631888</v>
      </c>
      <c r="Q259" s="25">
        <f>Table753523[[#This Row], [Total Latency (sec)]]*1000</f>
      </c>
      <c r="R259" s="25">
        <f>Table753523[[#This Row], [Total Latency (ms)]]-Table753523[[#This Row], [Prefill Latency (ms)]]</f>
      </c>
      <c r="S259" s="39">
        <f>Table753523[[#This Row], [Output tokens generated]]*1000/Table753523[[#This Row], [Total Latency (ms)]]/Table753523[[#This Row], [No. H200 GPU on single server]]</f>
      </c>
      <c r="T259" s="39">
        <f>Table753523[[#This Row], [Input tokens]]*1000/(989.5*10^12)*(2*10^9*Table753523[[#This Row], [Active Parameters per GPU (BN)]])</f>
      </c>
      <c r="U259" s="27">
        <f>Table753523[[#This Row], [Active Parameters per GPU (BN)]]*10^9*2/4800/1024^3*1000</f>
      </c>
      <c r="V259" s="27">
        <f>1979/2*10^12*Table753523[[#This Row], [No. H200 GPU on single server]]/2/70/10^9</f>
      </c>
      <c r="W259" s="27">
        <f>(Table753523[[#This Row], [Input tokens]]+Table753523[[#This Row], [Output tokens generated]])/Table753523[[#This Row], [Total Latency (ms)]]*1000</f>
      </c>
      <c r="X259" s="28">
        <f>Table753523[[#This Row], [Total throughput]]/Table753523[[#This Row], [Estimated Max throughput tokens/s]]</f>
      </c>
      <c r="Y259" s="26">
        <f>2*Table753523[[#This Row], [Active Parameters per GPU (BN)]]*Table753523[[#This Row], [Input tokens]]*10^9/Table753523[[#This Row], [Prefill Latency (ms)]]/10^12*1000</f>
      </c>
      <c r="Z259" s="26">
        <f>2*Table753523[[#This Row], [Active Parameters per GPU (BN)]]*Table753523[[#This Row], [Output tokens generated]]*10^9/(Table753523[[#This Row], [Total Latency (ms)]]-Table753523[[#This Row], [Prefill Latency (ms)]])/10^12*1000</f>
      </c>
      <c r="AA259" s="29">
        <f>Table753523[[#This Row], [Expected Prefill latency (ms)]]/Table753523[[#This Row], [Prefill Latency (ms)]]</f>
      </c>
      <c r="AB259" s="30">
        <f>Table753523[[#This Row], [Expected TPOT (ms)]]/Table753523[[#This Row], [TPOT (ms)]]</f>
      </c>
      <c r="AC259" s="31">
        <f>Table753523[[#This Row], [Prefill TFLOPS]]/989.5</f>
      </c>
      <c r="AD259" s="32">
        <f>Table753523[[#This Row], [Decode TFLOPS]]/1979</f>
      </c>
      <c r="AE2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0" customHeight="1" ht="17.25">
      <c r="A260" s="20">
        <v>8</v>
      </c>
      <c r="B260" s="34">
        <v>70</v>
      </c>
      <c r="C260" s="35">
        <f>Table753523[[#This Row], [Active Parameters (BN)]]/8</f>
      </c>
      <c r="D260" s="20">
        <v>1</v>
      </c>
      <c r="E260" s="20">
        <v>128</v>
      </c>
      <c r="F260" s="23">
        <v>64</v>
      </c>
      <c r="G260" s="23">
        <v>64</v>
      </c>
      <c r="H260" s="23">
        <v>64</v>
      </c>
      <c r="I260" s="43">
        <v>8188</v>
      </c>
      <c r="J260" s="24">
        <v>106.876990987075</v>
      </c>
      <c r="K260" s="24">
        <v>1.67518517398275</v>
      </c>
      <c r="L260" s="24">
        <v>38.2047316284682</v>
      </c>
      <c r="M260" s="24">
        <v>4887.81785271716</v>
      </c>
      <c r="N260" s="24">
        <v>4926.02258434562</v>
      </c>
      <c r="O260" s="44">
        <v>12.2838617418829</v>
      </c>
      <c r="P260" s="44">
        <v>12.3182810290886</v>
      </c>
      <c r="Q260" s="25">
        <f>Table753523[[#This Row], [Total Latency (sec)]]*1000</f>
      </c>
      <c r="R260" s="25">
        <f>Table753523[[#This Row], [Total Latency (ms)]]-Table753523[[#This Row], [Prefill Latency (ms)]]</f>
      </c>
      <c r="S260" s="39">
        <f>Table753523[[#This Row], [Output tokens generated]]*1000/Table753523[[#This Row], [Total Latency (ms)]]/Table753523[[#This Row], [No. H200 GPU on single server]]</f>
      </c>
      <c r="T260" s="39">
        <f>Table753523[[#This Row], [Input tokens]]*1000/(989.5*10^12)*(2*10^9*Table753523[[#This Row], [Active Parameters per GPU (BN)]])</f>
      </c>
      <c r="U260" s="27">
        <f>Table753523[[#This Row], [Active Parameters per GPU (BN)]]*10^9*2/4800/1024^3*1000</f>
      </c>
      <c r="V260" s="27">
        <f>1979/2*10^12*Table753523[[#This Row], [No. H200 GPU on single server]]/2/70/10^9</f>
      </c>
      <c r="W260" s="27">
        <f>(Table753523[[#This Row], [Input tokens]]+Table753523[[#This Row], [Output tokens generated]])/Table753523[[#This Row], [Total Latency (ms)]]*1000</f>
      </c>
      <c r="X260" s="28">
        <f>Table753523[[#This Row], [Total throughput]]/Table753523[[#This Row], [Estimated Max throughput tokens/s]]</f>
      </c>
      <c r="Y260" s="26">
        <f>2*Table753523[[#This Row], [Active Parameters per GPU (BN)]]*Table753523[[#This Row], [Input tokens]]*10^9/Table753523[[#This Row], [Prefill Latency (ms)]]/10^12*1000</f>
      </c>
      <c r="Z260" s="26">
        <f>2*Table753523[[#This Row], [Active Parameters per GPU (BN)]]*Table753523[[#This Row], [Output tokens generated]]*10^9/(Table753523[[#This Row], [Total Latency (ms)]]-Table753523[[#This Row], [Prefill Latency (ms)]])/10^12*1000</f>
      </c>
      <c r="AA260" s="29">
        <f>Table753523[[#This Row], [Expected Prefill latency (ms)]]/Table753523[[#This Row], [Prefill Latency (ms)]]</f>
      </c>
      <c r="AB260" s="30">
        <f>Table753523[[#This Row], [Expected TPOT (ms)]]/Table753523[[#This Row], [TPOT (ms)]]</f>
      </c>
      <c r="AC260" s="31">
        <f>Table753523[[#This Row], [Prefill TFLOPS]]/989.5</f>
      </c>
      <c r="AD260" s="32">
        <f>Table753523[[#This Row], [Decode TFLOPS]]/1979</f>
      </c>
      <c r="AE2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1" customHeight="1" ht="17.25">
      <c r="A261" s="20">
        <v>8</v>
      </c>
      <c r="B261" s="34">
        <v>70</v>
      </c>
      <c r="C261" s="35">
        <f>Table753523[[#This Row], [Active Parameters (BN)]]/8</f>
      </c>
      <c r="D261" s="20">
        <v>1</v>
      </c>
      <c r="E261" s="20">
        <v>128</v>
      </c>
      <c r="F261" s="23">
        <v>128</v>
      </c>
      <c r="G261" s="23">
        <v>128</v>
      </c>
      <c r="H261" s="23">
        <v>128</v>
      </c>
      <c r="I261" s="43">
        <v>16196</v>
      </c>
      <c r="J261" s="24">
        <v>276.999358496596</v>
      </c>
      <c r="K261" s="24">
        <v>2.1364814430126</v>
      </c>
      <c r="L261" s="24">
        <v>59.9115898799993</v>
      </c>
      <c r="M261" s="24">
        <v>7580.68835700367</v>
      </c>
      <c r="N261" s="24">
        <v>7640.59994688367</v>
      </c>
      <c r="O261" s="44">
        <v>14.5520794400215</v>
      </c>
      <c r="P261" s="44">
        <v>14.4854532850684</v>
      </c>
      <c r="Q261" s="25">
        <f>Table753523[[#This Row], [Total Latency (sec)]]*1000</f>
      </c>
      <c r="R261" s="25">
        <f>Table753523[[#This Row], [Total Latency (ms)]]-Table753523[[#This Row], [Prefill Latency (ms)]]</f>
      </c>
      <c r="S261" s="39">
        <f>Table753523[[#This Row], [Output tokens generated]]*1000/Table753523[[#This Row], [Total Latency (ms)]]/Table753523[[#This Row], [No. H200 GPU on single server]]</f>
      </c>
      <c r="T261" s="39">
        <f>Table753523[[#This Row], [Input tokens]]*1000/(989.5*10^12)*(2*10^9*Table753523[[#This Row], [Active Parameters per GPU (BN)]])</f>
      </c>
      <c r="U261" s="27">
        <f>Table753523[[#This Row], [Active Parameters per GPU (BN)]]*10^9*2/4800/1024^3*1000</f>
      </c>
      <c r="V261" s="27">
        <f>1979/2*10^12*Table753523[[#This Row], [No. H200 GPU on single server]]/2/70/10^9</f>
      </c>
      <c r="W261" s="27">
        <f>(Table753523[[#This Row], [Input tokens]]+Table753523[[#This Row], [Output tokens generated]])/Table753523[[#This Row], [Total Latency (ms)]]*1000</f>
      </c>
      <c r="X261" s="28">
        <f>Table753523[[#This Row], [Total throughput]]/Table753523[[#This Row], [Estimated Max throughput tokens/s]]</f>
      </c>
      <c r="Y261" s="26">
        <f>2*Table753523[[#This Row], [Active Parameters per GPU (BN)]]*Table753523[[#This Row], [Input tokens]]*10^9/Table753523[[#This Row], [Prefill Latency (ms)]]/10^12*1000</f>
      </c>
      <c r="Z261" s="26">
        <f>2*Table753523[[#This Row], [Active Parameters per GPU (BN)]]*Table753523[[#This Row], [Output tokens generated]]*10^9/(Table753523[[#This Row], [Total Latency (ms)]]-Table753523[[#This Row], [Prefill Latency (ms)]])/10^12*1000</f>
      </c>
      <c r="AA261" s="29">
        <f>Table753523[[#This Row], [Expected Prefill latency (ms)]]/Table753523[[#This Row], [Prefill Latency (ms)]]</f>
      </c>
      <c r="AB261" s="30">
        <f>Table753523[[#This Row], [Expected TPOT (ms)]]/Table753523[[#This Row], [TPOT (ms)]]</f>
      </c>
      <c r="AC261" s="31">
        <f>Table753523[[#This Row], [Prefill TFLOPS]]/989.5</f>
      </c>
      <c r="AD261" s="32">
        <f>Table753523[[#This Row], [Decode TFLOPS]]/1979</f>
      </c>
      <c r="AE2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2" customHeight="1" ht="17.25">
      <c r="A262" s="20">
        <v>8</v>
      </c>
      <c r="B262" s="34">
        <v>70</v>
      </c>
      <c r="C262" s="35">
        <f>Table753523[[#This Row], [Active Parameters (BN)]]/8</f>
      </c>
      <c r="D262" s="20">
        <v>1</v>
      </c>
      <c r="E262" s="20">
        <v>128</v>
      </c>
      <c r="F262" s="23">
        <v>256</v>
      </c>
      <c r="G262" s="23">
        <v>256</v>
      </c>
      <c r="H262" s="23">
        <v>256</v>
      </c>
      <c r="I262" s="43">
        <v>32178</v>
      </c>
      <c r="J262" s="24">
        <v>376.894299351761</v>
      </c>
      <c r="K262" s="24">
        <v>3.57961375400191</v>
      </c>
      <c r="L262" s="24">
        <v>71.5160957558058</v>
      </c>
      <c r="M262" s="24">
        <v>8989.23800480593</v>
      </c>
      <c r="N262" s="24">
        <v>9060.75410056173</v>
      </c>
      <c r="O262" s="44">
        <v>25.0993218360901</v>
      </c>
      <c r="P262" s="44">
        <v>24.9108774345494</v>
      </c>
      <c r="Q262" s="25">
        <f>Table753523[[#This Row], [Total Latency (sec)]]*1000</f>
      </c>
      <c r="R262" s="25">
        <f>Table753523[[#This Row], [Total Latency (ms)]]-Table753523[[#This Row], [Prefill Latency (ms)]]</f>
      </c>
      <c r="S262" s="39">
        <f>Table753523[[#This Row], [Output tokens generated]]*1000/Table753523[[#This Row], [Total Latency (ms)]]/Table753523[[#This Row], [No. H200 GPU on single server]]</f>
      </c>
      <c r="T262" s="39">
        <f>Table753523[[#This Row], [Input tokens]]*1000/(989.5*10^12)*(2*10^9*Table753523[[#This Row], [Active Parameters per GPU (BN)]])</f>
      </c>
      <c r="U262" s="27">
        <f>Table753523[[#This Row], [Active Parameters per GPU (BN)]]*10^9*2/4800/1024^3*1000</f>
      </c>
      <c r="V262" s="27">
        <f>1979/2*10^12*Table753523[[#This Row], [No. H200 GPU on single server]]/2/70/10^9</f>
      </c>
      <c r="W262" s="27">
        <f>(Table753523[[#This Row], [Input tokens]]+Table753523[[#This Row], [Output tokens generated]])/Table753523[[#This Row], [Total Latency (ms)]]*1000</f>
      </c>
      <c r="X262" s="28">
        <f>Table753523[[#This Row], [Total throughput]]/Table753523[[#This Row], [Estimated Max throughput tokens/s]]</f>
      </c>
      <c r="Y262" s="26">
        <f>2*Table753523[[#This Row], [Active Parameters per GPU (BN)]]*Table753523[[#This Row], [Input tokens]]*10^9/Table753523[[#This Row], [Prefill Latency (ms)]]/10^12*1000</f>
      </c>
      <c r="Z262" s="26">
        <f>2*Table753523[[#This Row], [Active Parameters per GPU (BN)]]*Table753523[[#This Row], [Output tokens generated]]*10^9/(Table753523[[#This Row], [Total Latency (ms)]]-Table753523[[#This Row], [Prefill Latency (ms)]])/10^12*1000</f>
      </c>
      <c r="AA262" s="29">
        <f>Table753523[[#This Row], [Expected Prefill latency (ms)]]/Table753523[[#This Row], [Prefill Latency (ms)]]</f>
      </c>
      <c r="AB262" s="30">
        <f>Table753523[[#This Row], [Expected TPOT (ms)]]/Table753523[[#This Row], [TPOT (ms)]]</f>
      </c>
      <c r="AC262" s="31">
        <f>Table753523[[#This Row], [Prefill TFLOPS]]/989.5</f>
      </c>
      <c r="AD262" s="32">
        <f>Table753523[[#This Row], [Decode TFLOPS]]/1979</f>
      </c>
      <c r="AE2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3" customHeight="1" ht="17.25">
      <c r="A263" s="20">
        <v>8</v>
      </c>
      <c r="B263" s="34">
        <v>70</v>
      </c>
      <c r="C263" s="35">
        <f>Table753523[[#This Row], [Active Parameters (BN)]]/8</f>
      </c>
      <c r="D263" s="20">
        <v>1</v>
      </c>
      <c r="E263" s="20">
        <v>128</v>
      </c>
      <c r="F263" s="23">
        <v>512</v>
      </c>
      <c r="G263" s="23">
        <v>512</v>
      </c>
      <c r="H263" s="23">
        <v>512</v>
      </c>
      <c r="I263" s="43">
        <v>63583</v>
      </c>
      <c r="J263" s="24">
        <v>671.279809337307</v>
      </c>
      <c r="K263" s="24">
        <v>7.50392308499431</v>
      </c>
      <c r="L263" s="24">
        <v>68.2309765439698</v>
      </c>
      <c r="M263" s="24">
        <v>8473.30113592818</v>
      </c>
      <c r="N263" s="24">
        <v>8541.53211247215</v>
      </c>
      <c r="O263" s="44">
        <v>54.1763701882615</v>
      </c>
      <c r="P263" s="44">
        <v>53.5088130941128</v>
      </c>
      <c r="Q263" s="25">
        <f>Table753523[[#This Row], [Total Latency (sec)]]*1000</f>
      </c>
      <c r="R263" s="25">
        <f>Table753523[[#This Row], [Total Latency (ms)]]-Table753523[[#This Row], [Prefill Latency (ms)]]</f>
      </c>
      <c r="S263" s="39">
        <f>Table753523[[#This Row], [Output tokens generated]]*1000/Table753523[[#This Row], [Total Latency (ms)]]/Table753523[[#This Row], [No. H200 GPU on single server]]</f>
      </c>
      <c r="T263" s="39">
        <f>Table753523[[#This Row], [Input tokens]]*1000/(989.5*10^12)*(2*10^9*Table753523[[#This Row], [Active Parameters per GPU (BN)]])</f>
      </c>
      <c r="U263" s="27">
        <f>Table753523[[#This Row], [Active Parameters per GPU (BN)]]*10^9*2/4800/1024^3*1000</f>
      </c>
      <c r="V263" s="27">
        <f>1979/2*10^12*Table753523[[#This Row], [No. H200 GPU on single server]]/2/70/10^9</f>
      </c>
      <c r="W263" s="27">
        <f>(Table753523[[#This Row], [Input tokens]]+Table753523[[#This Row], [Output tokens generated]])/Table753523[[#This Row], [Total Latency (ms)]]*1000</f>
      </c>
      <c r="X263" s="28">
        <f>Table753523[[#This Row], [Total throughput]]/Table753523[[#This Row], [Estimated Max throughput tokens/s]]</f>
      </c>
      <c r="Y263" s="26">
        <f>2*Table753523[[#This Row], [Active Parameters per GPU (BN)]]*Table753523[[#This Row], [Input tokens]]*10^9/Table753523[[#This Row], [Prefill Latency (ms)]]/10^12*1000</f>
      </c>
      <c r="Z263" s="26">
        <f>2*Table753523[[#This Row], [Active Parameters per GPU (BN)]]*Table753523[[#This Row], [Output tokens generated]]*10^9/(Table753523[[#This Row], [Total Latency (ms)]]-Table753523[[#This Row], [Prefill Latency (ms)]])/10^12*1000</f>
      </c>
      <c r="AA263" s="29">
        <f>Table753523[[#This Row], [Expected Prefill latency (ms)]]/Table753523[[#This Row], [Prefill Latency (ms)]]</f>
      </c>
      <c r="AB263" s="30">
        <f>Table753523[[#This Row], [Expected TPOT (ms)]]/Table753523[[#This Row], [TPOT (ms)]]</f>
      </c>
      <c r="AC263" s="31">
        <f>Table753523[[#This Row], [Prefill TFLOPS]]/989.5</f>
      </c>
      <c r="AD263" s="32">
        <f>Table753523[[#This Row], [Decode TFLOPS]]/1979</f>
      </c>
      <c r="AE2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4" customHeight="1" ht="17.25">
      <c r="A264" s="20">
        <v>8</v>
      </c>
      <c r="B264" s="34">
        <v>70</v>
      </c>
      <c r="C264" s="35">
        <f>Table753523[[#This Row], [Active Parameters (BN)]]/8</f>
      </c>
      <c r="D264" s="20">
        <v>1</v>
      </c>
      <c r="E264" s="20">
        <v>128</v>
      </c>
      <c r="F264" s="23">
        <v>1024</v>
      </c>
      <c r="G264" s="23">
        <v>1024</v>
      </c>
      <c r="H264" s="23">
        <v>1024</v>
      </c>
      <c r="I264" s="43">
        <v>127931</v>
      </c>
      <c r="J264" s="24">
        <v>2248.531189</v>
      </c>
      <c r="K264" s="24">
        <v>17.5902791</v>
      </c>
      <c r="L264" s="24">
        <v>58.21397116</v>
      </c>
      <c r="M264" s="24">
        <v>7272.823774</v>
      </c>
      <c r="N264" s="24">
        <v>7331.037745</v>
      </c>
      <c r="O264" s="44">
        <v>116.6680186</v>
      </c>
      <c r="P264" s="44">
        <v>115.2630515</v>
      </c>
      <c r="Q264" s="25">
        <f>Table753523[[#This Row], [Total Latency (sec)]]*1000</f>
      </c>
      <c r="R264" s="25">
        <f>Table753523[[#This Row], [Total Latency (ms)]]-Table753523[[#This Row], [Prefill Latency (ms)]]</f>
      </c>
      <c r="S264" s="39">
        <f>Table753523[[#This Row], [Output tokens generated]]*1000/Table753523[[#This Row], [Total Latency (ms)]]/Table753523[[#This Row], [No. H200 GPU on single server]]</f>
      </c>
      <c r="T264" s="39">
        <f>Table753523[[#This Row], [Input tokens]]*1000/(989.5*10^12)*(2*10^9*Table753523[[#This Row], [Active Parameters per GPU (BN)]])</f>
      </c>
      <c r="U264" s="27">
        <f>Table753523[[#This Row], [Active Parameters per GPU (BN)]]*10^9*2/4800/1024^3*1000</f>
      </c>
      <c r="V264" s="27">
        <f>1979/2*10^12*Table753523[[#This Row], [No. H200 GPU on single server]]/2/70/10^9</f>
      </c>
      <c r="W264" s="27">
        <f>(Table753523[[#This Row], [Input tokens]]+Table753523[[#This Row], [Output tokens generated]])/Table753523[[#This Row], [Total Latency (ms)]]*1000</f>
      </c>
      <c r="X264" s="28">
        <f>Table753523[[#This Row], [Total throughput]]/Table753523[[#This Row], [Estimated Max throughput tokens/s]]</f>
      </c>
      <c r="Y264" s="26">
        <f>2*Table753523[[#This Row], [Active Parameters per GPU (BN)]]*Table753523[[#This Row], [Input tokens]]*10^9/Table753523[[#This Row], [Prefill Latency (ms)]]/10^12*1000</f>
      </c>
      <c r="Z264" s="26">
        <f>2*Table753523[[#This Row], [Active Parameters per GPU (BN)]]*Table753523[[#This Row], [Output tokens generated]]*10^9/(Table753523[[#This Row], [Total Latency (ms)]]-Table753523[[#This Row], [Prefill Latency (ms)]])/10^12*1000</f>
      </c>
      <c r="AA264" s="29">
        <f>Table753523[[#This Row], [Expected Prefill latency (ms)]]/Table753523[[#This Row], [Prefill Latency (ms)]]</f>
      </c>
      <c r="AB264" s="30">
        <f>Table753523[[#This Row], [Expected TPOT (ms)]]/Table753523[[#This Row], [TPOT (ms)]]</f>
      </c>
      <c r="AC264" s="31">
        <f>Table753523[[#This Row], [Prefill TFLOPS]]/989.5</f>
      </c>
      <c r="AD264" s="32">
        <f>Table753523[[#This Row], [Decode TFLOPS]]/1979</f>
      </c>
      <c r="AE2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5" customHeight="1" ht="17.25">
      <c r="A265" s="20">
        <v>8</v>
      </c>
      <c r="B265" s="34">
        <v>70</v>
      </c>
      <c r="C265" s="35">
        <f>Table753523[[#This Row], [Active Parameters (BN)]]/8</f>
      </c>
      <c r="D265" s="20">
        <v>1</v>
      </c>
      <c r="E265" s="20">
        <v>128</v>
      </c>
      <c r="F265" s="36">
        <v>2048</v>
      </c>
      <c r="G265" s="36">
        <v>2048</v>
      </c>
      <c r="H265" s="36">
        <v>2048</v>
      </c>
      <c r="I265" s="43">
        <v>258208</v>
      </c>
      <c r="J265" s="37">
        <v>7582.912001</v>
      </c>
      <c r="K265" s="37">
        <v>41.34601995</v>
      </c>
      <c r="L265" s="37">
        <v>49.53318367</v>
      </c>
      <c r="M265" s="37">
        <v>6245.050922</v>
      </c>
      <c r="N265" s="37">
        <v>6294.584106</v>
      </c>
      <c r="O265" s="45">
        <v>245.5961401</v>
      </c>
      <c r="P265" s="45">
        <v>243.3712451</v>
      </c>
      <c r="Q265" s="38">
        <f>Table753523[[#This Row], [Total Latency (sec)]]*1000</f>
      </c>
      <c r="R265" s="38">
        <f>Table753523[[#This Row], [Total Latency (ms)]]-Table753523[[#This Row], [Prefill Latency (ms)]]</f>
      </c>
      <c r="S265" s="39">
        <f>Table753523[[#This Row], [Output tokens generated]]*1000/Table753523[[#This Row], [Total Latency (ms)]]/Table753523[[#This Row], [No. H200 GPU on single server]]</f>
      </c>
      <c r="T265" s="39">
        <f>Table753523[[#This Row], [Input tokens]]*1000/(989.5*10^12)*(2*10^9*Table753523[[#This Row], [Active Parameters per GPU (BN)]])</f>
      </c>
      <c r="U265" s="39">
        <f>Table753523[[#This Row], [Active Parameters per GPU (BN)]]*10^9*2/4800/1024^3*1000</f>
      </c>
      <c r="V265" s="39">
        <f>1979/2*10^12*Table753523[[#This Row], [No. H200 GPU on single server]]/2/70/10^9</f>
      </c>
      <c r="W265" s="27">
        <f>(Table753523[[#This Row], [Input tokens]]+Table753523[[#This Row], [Output tokens generated]])/Table753523[[#This Row], [Total Latency (ms)]]*1000</f>
      </c>
      <c r="X265" s="28">
        <f>Table753523[[#This Row], [Total throughput]]/Table753523[[#This Row], [Estimated Max throughput tokens/s]]</f>
      </c>
      <c r="Y265" s="26">
        <f>2*Table753523[[#This Row], [Active Parameters per GPU (BN)]]*Table753523[[#This Row], [Input tokens]]*10^9/Table753523[[#This Row], [Prefill Latency (ms)]]/10^12*1000</f>
      </c>
      <c r="Z265" s="26">
        <f>2*Table753523[[#This Row], [Active Parameters per GPU (BN)]]*Table753523[[#This Row], [Output tokens generated]]*10^9/(Table753523[[#This Row], [Total Latency (ms)]]-Table753523[[#This Row], [Prefill Latency (ms)]])/10^12*1000</f>
      </c>
      <c r="AA265" s="29">
        <f>Table753523[[#This Row], [Expected Prefill latency (ms)]]/Table753523[[#This Row], [Prefill Latency (ms)]]</f>
      </c>
      <c r="AB265" s="41">
        <f>Table753523[[#This Row], [Expected TPOT (ms)]]/Table753523[[#This Row], [TPOT (ms)]]</f>
      </c>
      <c r="AC265" s="31">
        <f>Table753523[[#This Row], [Prefill TFLOPS]]/989.5</f>
      </c>
      <c r="AD265" s="32">
        <f>Table753523[[#This Row], [Decode TFLOPS]]/1979</f>
      </c>
      <c r="AE265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6" customHeight="1" ht="17.25">
      <c r="A266" s="20">
        <v>8</v>
      </c>
      <c r="B266" s="34">
        <v>70</v>
      </c>
      <c r="C266" s="35">
        <f>Table753523[[#This Row], [Active Parameters (BN)]]/8</f>
      </c>
      <c r="D266" s="20">
        <v>1</v>
      </c>
      <c r="E266" s="20">
        <v>128</v>
      </c>
      <c r="F266" s="23">
        <v>4096</v>
      </c>
      <c r="G266" s="23">
        <v>4096</v>
      </c>
      <c r="H266" s="23">
        <v>4096</v>
      </c>
      <c r="I266" s="36">
        <v>517181</v>
      </c>
      <c r="J266" s="24">
        <v>19410.50848</v>
      </c>
      <c r="K266" s="24">
        <v>107.6529302</v>
      </c>
      <c r="L266" s="24">
        <v>38.04819797</v>
      </c>
      <c r="M266" s="24">
        <v>4804.15163</v>
      </c>
      <c r="N266" s="24">
        <v>4842.199828</v>
      </c>
      <c r="O266" s="44">
        <v>644.2451157</v>
      </c>
      <c r="P266" s="44">
        <v>638.7574415</v>
      </c>
      <c r="Q266" s="25">
        <f>Table753523[[#This Row], [Total Latency (sec)]]*1000</f>
      </c>
      <c r="R266" s="25">
        <f>Table753523[[#This Row], [Total Latency (ms)]]-Table753523[[#This Row], [Prefill Latency (ms)]]</f>
      </c>
      <c r="S266" s="27">
        <f>Table753523[[#This Row], [Output tokens generated]]*1000/Table753523[[#This Row], [Total Latency (ms)]]/Table753523[[#This Row], [No. H200 GPU on single server]]</f>
      </c>
      <c r="T266" s="27">
        <f>Table753523[[#This Row], [Input tokens]]*1000/(989.5*10^12)*(2*10^9*Table753523[[#This Row], [Active Parameters per GPU (BN)]])</f>
      </c>
      <c r="U266" s="27">
        <f>Table753523[[#This Row], [Active Parameters per GPU (BN)]]*10^9*2/4800/1024^3*1000</f>
      </c>
      <c r="V266" s="27">
        <f>1979/2*10^12*Table753523[[#This Row], [No. H200 GPU on single server]]/2/70/10^9</f>
      </c>
      <c r="W266" s="27">
        <f>(Table753523[[#This Row], [Input tokens]]+Table753523[[#This Row], [Output tokens generated]])/Table753523[[#This Row], [Total Latency (ms)]]*1000</f>
      </c>
      <c r="X266" s="42">
        <f>Table753523[[#This Row], [Total throughput]]/Table753523[[#This Row], [Estimated Max throughput tokens/s]]</f>
      </c>
      <c r="Y266" s="26">
        <f>2*Table753523[[#This Row], [Active Parameters per GPU (BN)]]*Table753523[[#This Row], [Input tokens]]*10^9/Table753523[[#This Row], [Prefill Latency (ms)]]/10^12*1000</f>
      </c>
      <c r="Z266" s="26">
        <f>2*Table753523[[#This Row], [Active Parameters per GPU (BN)]]*Table753523[[#This Row], [Output tokens generated]]*10^9/(Table753523[[#This Row], [Total Latency (ms)]]-Table753523[[#This Row], [Prefill Latency (ms)]])/10^12*1000</f>
      </c>
      <c r="AA266" s="32">
        <f>Table753523[[#This Row], [Expected Prefill latency (ms)]]/Table753523[[#This Row], [Prefill Latency (ms)]]</f>
      </c>
      <c r="AB266" s="30">
        <f>Table753523[[#This Row], [Expected TPOT (ms)]]/Table753523[[#This Row], [TPOT (ms)]]</f>
      </c>
      <c r="AC266" s="31">
        <f>Table753523[[#This Row], [Prefill TFLOPS]]/989.5</f>
      </c>
      <c r="AD266" s="32">
        <f>Table753523[[#This Row], [Decode TFLOPS]]/1979</f>
      </c>
      <c r="AE2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7" customHeight="1" ht="17.25">
      <c r="A267" s="20">
        <v>8</v>
      </c>
      <c r="B267" s="34">
        <v>70</v>
      </c>
      <c r="C267" s="35">
        <f>Table753523[[#This Row], [Active Parameters (BN)]]/8</f>
      </c>
      <c r="D267" s="20">
        <v>1</v>
      </c>
      <c r="E267" s="20">
        <v>128</v>
      </c>
      <c r="F267" s="23">
        <v>8192</v>
      </c>
      <c r="G267" s="23">
        <v>8192</v>
      </c>
      <c r="H267" s="23">
        <v>8192</v>
      </c>
      <c r="I267" s="36">
        <v>1034686</v>
      </c>
      <c r="J267" s="24">
        <v>59059.80058</v>
      </c>
      <c r="K267" s="24">
        <v>279.7751754</v>
      </c>
      <c r="L267" s="24">
        <v>29.28065361</v>
      </c>
      <c r="M267" s="24">
        <v>3698.276656</v>
      </c>
      <c r="N267" s="24">
        <v>3727.557309</v>
      </c>
      <c r="O267" s="44">
        <v>1511.210462</v>
      </c>
      <c r="P267" s="44">
        <v>1505.075328</v>
      </c>
      <c r="Q267" s="25">
        <f>Table753523[[#This Row], [Total Latency (sec)]]*1000</f>
      </c>
      <c r="R267" s="25">
        <f>Table753523[[#This Row], [Total Latency (ms)]]-Table753523[[#This Row], [Prefill Latency (ms)]]</f>
      </c>
      <c r="S267" s="27">
        <f>Table753523[[#This Row], [Output tokens generated]]*1000/Table753523[[#This Row], [Total Latency (ms)]]/Table753523[[#This Row], [No. H200 GPU on single server]]</f>
      </c>
      <c r="T267" s="27">
        <f>Table753523[[#This Row], [Input tokens]]*1000/(989.5*10^12)*(2*10^9*Table753523[[#This Row], [Active Parameters per GPU (BN)]])</f>
      </c>
      <c r="U267" s="27">
        <f>Table753523[[#This Row], [Active Parameters per GPU (BN)]]*10^9*2/4800/1024^3*1000</f>
      </c>
      <c r="V267" s="27">
        <f>1979/2*10^12*Table753523[[#This Row], [No. H200 GPU on single server]]/2/70/10^9</f>
      </c>
      <c r="W267" s="27">
        <f>(Table753523[[#This Row], [Input tokens]]+Table753523[[#This Row], [Output tokens generated]])/Table753523[[#This Row], [Total Latency (ms)]]*1000</f>
      </c>
      <c r="X267" s="42">
        <f>Table753523[[#This Row], [Total throughput]]/Table753523[[#This Row], [Estimated Max throughput tokens/s]]</f>
      </c>
      <c r="Y267" s="26">
        <f>2*Table753523[[#This Row], [Active Parameters per GPU (BN)]]*Table753523[[#This Row], [Input tokens]]*10^9/Table753523[[#This Row], [Prefill Latency (ms)]]/10^12*1000</f>
      </c>
      <c r="Z267" s="26">
        <f>2*Table753523[[#This Row], [Active Parameters per GPU (BN)]]*Table753523[[#This Row], [Output tokens generated]]*10^9/(Table753523[[#This Row], [Total Latency (ms)]]-Table753523[[#This Row], [Prefill Latency (ms)]])/10^12*1000</f>
      </c>
      <c r="AA267" s="32">
        <f>Table753523[[#This Row], [Expected Prefill latency (ms)]]/Table753523[[#This Row], [Prefill Latency (ms)]]</f>
      </c>
      <c r="AB267" s="30">
        <f>Table753523[[#This Row], [Expected TPOT (ms)]]/Table753523[[#This Row], [TPOT (ms)]]</f>
      </c>
      <c r="AC267" s="31">
        <f>Table753523[[#This Row], [Prefill TFLOPS]]/989.5</f>
      </c>
      <c r="AD267" s="32">
        <f>Table753523[[#This Row], [Decode TFLOPS]]/1979</f>
      </c>
      <c r="AE2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8" customHeight="1" ht="17.25">
      <c r="A268" s="20">
        <v>8</v>
      </c>
      <c r="B268" s="34">
        <v>70</v>
      </c>
      <c r="C268" s="35">
        <f>Table753523[[#This Row], [Active Parameters (BN)]]/8</f>
      </c>
      <c r="D268" s="20">
        <v>1</v>
      </c>
      <c r="E268" s="20">
        <v>256</v>
      </c>
      <c r="F268" s="23">
        <v>1</v>
      </c>
      <c r="G268" s="23">
        <v>1</v>
      </c>
      <c r="H268" s="23">
        <v>1</v>
      </c>
      <c r="I268" s="36">
        <v>256</v>
      </c>
      <c r="J268" s="24">
        <v>278.735416010022</v>
      </c>
      <c r="K268" s="24">
        <v>3.1255151660298</v>
      </c>
      <c r="L268" s="24">
        <v>0.319947255693613</v>
      </c>
      <c r="M268" s="24">
        <v>81.9064974575648</v>
      </c>
      <c r="N268" s="24">
        <v>82.2264447132584</v>
      </c>
      <c r="O268" s="44">
        <v>11.1619289569538</v>
      </c>
      <c r="P268" s="44">
        <v>11.161610874457</v>
      </c>
      <c r="Q268" s="25">
        <f>Table753523[[#This Row], [Total Latency (sec)]]*1000</f>
      </c>
      <c r="R268" s="25">
        <f>Table753523[[#This Row], [Total Latency (ms)]]-Table753523[[#This Row], [Prefill Latency (ms)]]</f>
      </c>
      <c r="S268" s="39">
        <f>Table753523[[#This Row], [Output tokens generated]]*1000/Table753523[[#This Row], [Total Latency (ms)]]/Table753523[[#This Row], [No. H200 GPU on single server]]</f>
      </c>
      <c r="T268" s="39">
        <f>Table753523[[#This Row], [Input tokens]]*1000/(989.5*10^12)*(2*10^9*Table753523[[#This Row], [Active Parameters per GPU (BN)]])</f>
      </c>
      <c r="U268" s="27">
        <f>Table753523[[#This Row], [Active Parameters per GPU (BN)]]*10^9*2/4800/1024^3*1000</f>
      </c>
      <c r="V268" s="27">
        <f>1979/2*10^12*Table753523[[#This Row], [No. H200 GPU on single server]]/2/70/10^9</f>
      </c>
      <c r="W268" s="27">
        <f>(Table753523[[#This Row], [Input tokens]]+Table753523[[#This Row], [Output tokens generated]])/Table753523[[#This Row], [Total Latency (ms)]]*1000</f>
      </c>
      <c r="X268" s="28">
        <f>Table753523[[#This Row], [Total throughput]]/Table753523[[#This Row], [Estimated Max throughput tokens/s]]</f>
      </c>
      <c r="Y268" s="26">
        <f>2*Table753523[[#This Row], [Active Parameters per GPU (BN)]]*Table753523[[#This Row], [Input tokens]]*10^9/Table753523[[#This Row], [Prefill Latency (ms)]]/10^12*1000</f>
      </c>
      <c r="Z268" s="26">
        <f>2*Table753523[[#This Row], [Active Parameters per GPU (BN)]]*Table753523[[#This Row], [Output tokens generated]]*10^9/(Table753523[[#This Row], [Total Latency (ms)]]-Table753523[[#This Row], [Prefill Latency (ms)]])/10^12*1000</f>
      </c>
      <c r="AA268" s="29">
        <f>Table753523[[#This Row], [Expected Prefill latency (ms)]]/Table753523[[#This Row], [Prefill Latency (ms)]]</f>
      </c>
      <c r="AB268" s="30">
        <f>Table753523[[#This Row], [Expected TPOT (ms)]]/Table753523[[#This Row], [TPOT (ms)]]</f>
      </c>
      <c r="AC268" s="31">
        <f>Table753523[[#This Row], [Prefill TFLOPS]]/989.5</f>
      </c>
      <c r="AD268" s="32">
        <f>Table753523[[#This Row], [Decode TFLOPS]]/1979</f>
      </c>
      <c r="AE2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69" customHeight="1" ht="17.25">
      <c r="A269" s="20">
        <v>8</v>
      </c>
      <c r="B269" s="34">
        <v>70</v>
      </c>
      <c r="C269" s="35">
        <f>Table753523[[#This Row], [Active Parameters (BN)]]/8</f>
      </c>
      <c r="D269" s="20">
        <v>1</v>
      </c>
      <c r="E269" s="20">
        <v>256</v>
      </c>
      <c r="F269" s="23">
        <v>2</v>
      </c>
      <c r="G269" s="23">
        <v>2</v>
      </c>
      <c r="H269" s="23">
        <v>2</v>
      </c>
      <c r="I269" s="43">
        <v>512</v>
      </c>
      <c r="J269" s="24">
        <v>232.32527350774</v>
      </c>
      <c r="K269" s="24">
        <v>3.1313928180025</v>
      </c>
      <c r="L269" s="24">
        <v>0.638693423738448</v>
      </c>
      <c r="M269" s="24">
        <v>163.505516477043</v>
      </c>
      <c r="N269" s="24">
        <v>164.144209900781</v>
      </c>
      <c r="O269" s="44">
        <v>11.1942558470593</v>
      </c>
      <c r="P269" s="44">
        <v>11.1936917040022</v>
      </c>
      <c r="Q269" s="25">
        <f>Table753523[[#This Row], [Total Latency (sec)]]*1000</f>
      </c>
      <c r="R269" s="25">
        <f>Table753523[[#This Row], [Total Latency (ms)]]-Table753523[[#This Row], [Prefill Latency (ms)]]</f>
      </c>
      <c r="S269" s="39">
        <f>Table753523[[#This Row], [Output tokens generated]]*1000/Table753523[[#This Row], [Total Latency (ms)]]/Table753523[[#This Row], [No. H200 GPU on single server]]</f>
      </c>
      <c r="T269" s="39">
        <f>Table753523[[#This Row], [Input tokens]]*1000/(989.5*10^12)*(2*10^9*Table753523[[#This Row], [Active Parameters per GPU (BN)]])</f>
      </c>
      <c r="U269" s="27">
        <f>Table753523[[#This Row], [Active Parameters per GPU (BN)]]*10^9*2/4800/1024^3*1000</f>
      </c>
      <c r="V269" s="27">
        <f>1979/2*10^12*Table753523[[#This Row], [No. H200 GPU on single server]]/2/70/10^9</f>
      </c>
      <c r="W269" s="27">
        <f>(Table753523[[#This Row], [Input tokens]]+Table753523[[#This Row], [Output tokens generated]])/Table753523[[#This Row], [Total Latency (ms)]]*1000</f>
      </c>
      <c r="X269" s="28">
        <f>Table753523[[#This Row], [Total throughput]]/Table753523[[#This Row], [Estimated Max throughput tokens/s]]</f>
      </c>
      <c r="Y269" s="26">
        <f>2*Table753523[[#This Row], [Active Parameters per GPU (BN)]]*Table753523[[#This Row], [Input tokens]]*10^9/Table753523[[#This Row], [Prefill Latency (ms)]]/10^12*1000</f>
      </c>
      <c r="Z269" s="26">
        <f>2*Table753523[[#This Row], [Active Parameters per GPU (BN)]]*Table753523[[#This Row], [Output tokens generated]]*10^9/(Table753523[[#This Row], [Total Latency (ms)]]-Table753523[[#This Row], [Prefill Latency (ms)]])/10^12*1000</f>
      </c>
      <c r="AA269" s="29">
        <f>Table753523[[#This Row], [Expected Prefill latency (ms)]]/Table753523[[#This Row], [Prefill Latency (ms)]]</f>
      </c>
      <c r="AB269" s="30">
        <f>Table753523[[#This Row], [Expected TPOT (ms)]]/Table753523[[#This Row], [TPOT (ms)]]</f>
      </c>
      <c r="AC269" s="31">
        <f>Table753523[[#This Row], [Prefill TFLOPS]]/989.5</f>
      </c>
      <c r="AD269" s="32">
        <f>Table753523[[#This Row], [Decode TFLOPS]]/1979</f>
      </c>
      <c r="AE2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0" customHeight="1" ht="17.25">
      <c r="A270" s="20">
        <v>8</v>
      </c>
      <c r="B270" s="34">
        <v>70</v>
      </c>
      <c r="C270" s="35">
        <f>Table753523[[#This Row], [Active Parameters (BN)]]/8</f>
      </c>
      <c r="D270" s="20">
        <v>1</v>
      </c>
      <c r="E270" s="20">
        <v>256</v>
      </c>
      <c r="F270" s="23">
        <v>4</v>
      </c>
      <c r="G270" s="23">
        <v>4</v>
      </c>
      <c r="H270" s="23">
        <v>4</v>
      </c>
      <c r="I270" s="43">
        <v>1024</v>
      </c>
      <c r="J270" s="24">
        <v>191.037036493071</v>
      </c>
      <c r="K270" s="24">
        <v>3.02108448802028</v>
      </c>
      <c r="L270" s="24">
        <v>1.32402785021786</v>
      </c>
      <c r="M270" s="24">
        <v>338.951129655771</v>
      </c>
      <c r="N270" s="24">
        <v>340.275157505989</v>
      </c>
      <c r="O270" s="44">
        <v>10.5615673128484</v>
      </c>
      <c r="P270" s="44">
        <v>10.5606059273294</v>
      </c>
      <c r="Q270" s="25">
        <f>Table753523[[#This Row], [Total Latency (sec)]]*1000</f>
      </c>
      <c r="R270" s="25">
        <f>Table753523[[#This Row], [Total Latency (ms)]]-Table753523[[#This Row], [Prefill Latency (ms)]]</f>
      </c>
      <c r="S270" s="39">
        <f>Table753523[[#This Row], [Output tokens generated]]*1000/Table753523[[#This Row], [Total Latency (ms)]]/Table753523[[#This Row], [No. H200 GPU on single server]]</f>
      </c>
      <c r="T270" s="39">
        <f>Table753523[[#This Row], [Input tokens]]*1000/(989.5*10^12)*(2*10^9*Table753523[[#This Row], [Active Parameters per GPU (BN)]])</f>
      </c>
      <c r="U270" s="27">
        <f>Table753523[[#This Row], [Active Parameters per GPU (BN)]]*10^9*2/4800/1024^3*1000</f>
      </c>
      <c r="V270" s="27">
        <f>1979/2*10^12*Table753523[[#This Row], [No. H200 GPU on single server]]/2/70/10^9</f>
      </c>
      <c r="W270" s="27">
        <f>(Table753523[[#This Row], [Input tokens]]+Table753523[[#This Row], [Output tokens generated]])/Table753523[[#This Row], [Total Latency (ms)]]*1000</f>
      </c>
      <c r="X270" s="28">
        <f>Table753523[[#This Row], [Total throughput]]/Table753523[[#This Row], [Estimated Max throughput tokens/s]]</f>
      </c>
      <c r="Y270" s="26">
        <f>2*Table753523[[#This Row], [Active Parameters per GPU (BN)]]*Table753523[[#This Row], [Input tokens]]*10^9/Table753523[[#This Row], [Prefill Latency (ms)]]/10^12*1000</f>
      </c>
      <c r="Z270" s="26">
        <f>2*Table753523[[#This Row], [Active Parameters per GPU (BN)]]*Table753523[[#This Row], [Output tokens generated]]*10^9/(Table753523[[#This Row], [Total Latency (ms)]]-Table753523[[#This Row], [Prefill Latency (ms)]])/10^12*1000</f>
      </c>
      <c r="AA270" s="29">
        <f>Table753523[[#This Row], [Expected Prefill latency (ms)]]/Table753523[[#This Row], [Prefill Latency (ms)]]</f>
      </c>
      <c r="AB270" s="30">
        <f>Table753523[[#This Row], [Expected TPOT (ms)]]/Table753523[[#This Row], [TPOT (ms)]]</f>
      </c>
      <c r="AC270" s="31">
        <f>Table753523[[#This Row], [Prefill TFLOPS]]/989.5</f>
      </c>
      <c r="AD270" s="32">
        <f>Table753523[[#This Row], [Decode TFLOPS]]/1979</f>
      </c>
      <c r="AE2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1" customHeight="1" ht="17.25">
      <c r="A271" s="20">
        <v>8</v>
      </c>
      <c r="B271" s="34">
        <v>70</v>
      </c>
      <c r="C271" s="35">
        <f>Table753523[[#This Row], [Active Parameters (BN)]]/8</f>
      </c>
      <c r="D271" s="20">
        <v>1</v>
      </c>
      <c r="E271" s="20">
        <v>256</v>
      </c>
      <c r="F271" s="23">
        <v>8</v>
      </c>
      <c r="G271" s="23">
        <v>8</v>
      </c>
      <c r="H271" s="23">
        <v>8</v>
      </c>
      <c r="I271" s="43">
        <v>2048</v>
      </c>
      <c r="J271" s="24">
        <v>193.18825762457</v>
      </c>
      <c r="K271" s="24">
        <v>3.01113144500414</v>
      </c>
      <c r="L271" s="24">
        <v>2.65680862696082</v>
      </c>
      <c r="M271" s="24">
        <v>680.14300850197</v>
      </c>
      <c r="N271" s="24">
        <v>682.799817128931</v>
      </c>
      <c r="O271" s="44">
        <v>10.5084724377329</v>
      </c>
      <c r="P271" s="44">
        <v>10.5067665740909</v>
      </c>
      <c r="Q271" s="25">
        <f>Table753523[[#This Row], [Total Latency (sec)]]*1000</f>
      </c>
      <c r="R271" s="25">
        <f>Table753523[[#This Row], [Total Latency (ms)]]-Table753523[[#This Row], [Prefill Latency (ms)]]</f>
      </c>
      <c r="S271" s="39">
        <f>Table753523[[#This Row], [Output tokens generated]]*1000/Table753523[[#This Row], [Total Latency (ms)]]/Table753523[[#This Row], [No. H200 GPU on single server]]</f>
      </c>
      <c r="T271" s="39">
        <f>Table753523[[#This Row], [Input tokens]]*1000/(989.5*10^12)*(2*10^9*Table753523[[#This Row], [Active Parameters per GPU (BN)]])</f>
      </c>
      <c r="U271" s="27">
        <f>Table753523[[#This Row], [Active Parameters per GPU (BN)]]*10^9*2/4800/1024^3*1000</f>
      </c>
      <c r="V271" s="27">
        <f>1979/2*10^12*Table753523[[#This Row], [No. H200 GPU on single server]]/2/70/10^9</f>
      </c>
      <c r="W271" s="27">
        <f>(Table753523[[#This Row], [Input tokens]]+Table753523[[#This Row], [Output tokens generated]])/Table753523[[#This Row], [Total Latency (ms)]]*1000</f>
      </c>
      <c r="X271" s="28">
        <f>Table753523[[#This Row], [Total throughput]]/Table753523[[#This Row], [Estimated Max throughput tokens/s]]</f>
      </c>
      <c r="Y271" s="26">
        <f>2*Table753523[[#This Row], [Active Parameters per GPU (BN)]]*Table753523[[#This Row], [Input tokens]]*10^9/Table753523[[#This Row], [Prefill Latency (ms)]]/10^12*1000</f>
      </c>
      <c r="Z271" s="26">
        <f>2*Table753523[[#This Row], [Active Parameters per GPU (BN)]]*Table753523[[#This Row], [Output tokens generated]]*10^9/(Table753523[[#This Row], [Total Latency (ms)]]-Table753523[[#This Row], [Prefill Latency (ms)]])/10^12*1000</f>
      </c>
      <c r="AA271" s="29">
        <f>Table753523[[#This Row], [Expected Prefill latency (ms)]]/Table753523[[#This Row], [Prefill Latency (ms)]]</f>
      </c>
      <c r="AB271" s="30">
        <f>Table753523[[#This Row], [Expected TPOT (ms)]]/Table753523[[#This Row], [TPOT (ms)]]</f>
      </c>
      <c r="AC271" s="31">
        <f>Table753523[[#This Row], [Prefill TFLOPS]]/989.5</f>
      </c>
      <c r="AD271" s="32">
        <f>Table753523[[#This Row], [Decode TFLOPS]]/1979</f>
      </c>
      <c r="AE2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2" customHeight="1" ht="17.25">
      <c r="A272" s="20">
        <v>8</v>
      </c>
      <c r="B272" s="34">
        <v>70</v>
      </c>
      <c r="C272" s="35">
        <f>Table753523[[#This Row], [Active Parameters (BN)]]/8</f>
      </c>
      <c r="D272" s="20">
        <v>1</v>
      </c>
      <c r="E272" s="20">
        <v>256</v>
      </c>
      <c r="F272" s="23">
        <v>16</v>
      </c>
      <c r="G272" s="23">
        <v>16</v>
      </c>
      <c r="H272" s="23">
        <v>16</v>
      </c>
      <c r="I272" s="43">
        <v>4096</v>
      </c>
      <c r="J272" s="24">
        <v>200.652947500203</v>
      </c>
      <c r="K272" s="24">
        <v>3.25167745701037</v>
      </c>
      <c r="L272" s="24">
        <v>4.92053723394527</v>
      </c>
      <c r="M272" s="24">
        <v>1259.65753188999</v>
      </c>
      <c r="N272" s="24">
        <v>1264.57806912393</v>
      </c>
      <c r="O272" s="44">
        <v>11.4263637200958</v>
      </c>
      <c r="P272" s="44">
        <v>11.5848984501887</v>
      </c>
      <c r="Q272" s="25">
        <f>Table753523[[#This Row], [Total Latency (sec)]]*1000</f>
      </c>
      <c r="R272" s="25">
        <f>Table753523[[#This Row], [Total Latency (ms)]]-Table753523[[#This Row], [Prefill Latency (ms)]]</f>
      </c>
      <c r="S272" s="39">
        <f>Table753523[[#This Row], [Output tokens generated]]*1000/Table753523[[#This Row], [Total Latency (ms)]]/Table753523[[#This Row], [No. H200 GPU on single server]]</f>
      </c>
      <c r="T272" s="39">
        <f>Table753523[[#This Row], [Input tokens]]*1000/(989.5*10^12)*(2*10^9*Table753523[[#This Row], [Active Parameters per GPU (BN)]])</f>
      </c>
      <c r="U272" s="27">
        <f>Table753523[[#This Row], [Active Parameters per GPU (BN)]]*10^9*2/4800/1024^3*1000</f>
      </c>
      <c r="V272" s="27">
        <f>1979/2*10^12*Table753523[[#This Row], [No. H200 GPU on single server]]/2/70/10^9</f>
      </c>
      <c r="W272" s="27">
        <f>(Table753523[[#This Row], [Input tokens]]+Table753523[[#This Row], [Output tokens generated]])/Table753523[[#This Row], [Total Latency (ms)]]*1000</f>
      </c>
      <c r="X272" s="28">
        <f>Table753523[[#This Row], [Total throughput]]/Table753523[[#This Row], [Estimated Max throughput tokens/s]]</f>
      </c>
      <c r="Y272" s="26">
        <f>2*Table753523[[#This Row], [Active Parameters per GPU (BN)]]*Table753523[[#This Row], [Input tokens]]*10^9/Table753523[[#This Row], [Prefill Latency (ms)]]/10^12*1000</f>
      </c>
      <c r="Z272" s="26">
        <f>2*Table753523[[#This Row], [Active Parameters per GPU (BN)]]*Table753523[[#This Row], [Output tokens generated]]*10^9/(Table753523[[#This Row], [Total Latency (ms)]]-Table753523[[#This Row], [Prefill Latency (ms)]])/10^12*1000</f>
      </c>
      <c r="AA272" s="29">
        <f>Table753523[[#This Row], [Expected Prefill latency (ms)]]/Table753523[[#This Row], [Prefill Latency (ms)]]</f>
      </c>
      <c r="AB272" s="30">
        <f>Table753523[[#This Row], [Expected TPOT (ms)]]/Table753523[[#This Row], [TPOT (ms)]]</f>
      </c>
      <c r="AC272" s="31">
        <f>Table753523[[#This Row], [Prefill TFLOPS]]/989.5</f>
      </c>
      <c r="AD272" s="32">
        <f>Table753523[[#This Row], [Decode TFLOPS]]/1979</f>
      </c>
      <c r="AE2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3" customHeight="1" ht="17.25">
      <c r="A273" s="20">
        <v>8</v>
      </c>
      <c r="B273" s="34">
        <v>70</v>
      </c>
      <c r="C273" s="35">
        <f>Table753523[[#This Row], [Active Parameters (BN)]]/8</f>
      </c>
      <c r="D273" s="20">
        <v>1</v>
      </c>
      <c r="E273" s="20">
        <v>256</v>
      </c>
      <c r="F273" s="23">
        <v>32</v>
      </c>
      <c r="G273" s="23">
        <v>32</v>
      </c>
      <c r="H273" s="23">
        <v>32</v>
      </c>
      <c r="I273" s="43">
        <v>7999</v>
      </c>
      <c r="J273" s="24">
        <v>211.740109592938</v>
      </c>
      <c r="K273" s="24">
        <v>3.36449383303989</v>
      </c>
      <c r="L273" s="24">
        <v>9.51108891499657</v>
      </c>
      <c r="M273" s="24">
        <v>2377.47500722055</v>
      </c>
      <c r="N273" s="24">
        <v>2386.98609613555</v>
      </c>
      <c r="O273" s="44">
        <v>11.8255519154649</v>
      </c>
      <c r="P273" s="44">
        <v>11.9538734081925</v>
      </c>
      <c r="Q273" s="25">
        <f>Table753523[[#This Row], [Total Latency (sec)]]*1000</f>
      </c>
      <c r="R273" s="25">
        <f>Table753523[[#This Row], [Total Latency (ms)]]-Table753523[[#This Row], [Prefill Latency (ms)]]</f>
      </c>
      <c r="S273" s="39">
        <f>Table753523[[#This Row], [Output tokens generated]]*1000/Table753523[[#This Row], [Total Latency (ms)]]/Table753523[[#This Row], [No. H200 GPU on single server]]</f>
      </c>
      <c r="T273" s="39">
        <f>Table753523[[#This Row], [Input tokens]]*1000/(989.5*10^12)*(2*10^9*Table753523[[#This Row], [Active Parameters per GPU (BN)]])</f>
      </c>
      <c r="U273" s="27">
        <f>Table753523[[#This Row], [Active Parameters per GPU (BN)]]*10^9*2/4800/1024^3*1000</f>
      </c>
      <c r="V273" s="27">
        <f>1979/2*10^12*Table753523[[#This Row], [No. H200 GPU on single server]]/2/70/10^9</f>
      </c>
      <c r="W273" s="27">
        <f>(Table753523[[#This Row], [Input tokens]]+Table753523[[#This Row], [Output tokens generated]])/Table753523[[#This Row], [Total Latency (ms)]]*1000</f>
      </c>
      <c r="X273" s="28">
        <f>Table753523[[#This Row], [Total throughput]]/Table753523[[#This Row], [Estimated Max throughput tokens/s]]</f>
      </c>
      <c r="Y273" s="26">
        <f>2*Table753523[[#This Row], [Active Parameters per GPU (BN)]]*Table753523[[#This Row], [Input tokens]]*10^9/Table753523[[#This Row], [Prefill Latency (ms)]]/10^12*1000</f>
      </c>
      <c r="Z273" s="26">
        <f>2*Table753523[[#This Row], [Active Parameters per GPU (BN)]]*Table753523[[#This Row], [Output tokens generated]]*10^9/(Table753523[[#This Row], [Total Latency (ms)]]-Table753523[[#This Row], [Prefill Latency (ms)]])/10^12*1000</f>
      </c>
      <c r="AA273" s="29">
        <f>Table753523[[#This Row], [Expected Prefill latency (ms)]]/Table753523[[#This Row], [Prefill Latency (ms)]]</f>
      </c>
      <c r="AB273" s="30">
        <f>Table753523[[#This Row], [Expected TPOT (ms)]]/Table753523[[#This Row], [TPOT (ms)]]</f>
      </c>
      <c r="AC273" s="31">
        <f>Table753523[[#This Row], [Prefill TFLOPS]]/989.5</f>
      </c>
      <c r="AD273" s="32">
        <f>Table753523[[#This Row], [Decode TFLOPS]]/1979</f>
      </c>
      <c r="AE2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4" customHeight="1" ht="17.25">
      <c r="A274" s="20">
        <v>8</v>
      </c>
      <c r="B274" s="34">
        <v>70</v>
      </c>
      <c r="C274" s="35">
        <f>Table753523[[#This Row], [Active Parameters (BN)]]/8</f>
      </c>
      <c r="D274" s="20">
        <v>1</v>
      </c>
      <c r="E274" s="20">
        <v>256</v>
      </c>
      <c r="F274" s="23">
        <v>64</v>
      </c>
      <c r="G274" s="23">
        <v>64</v>
      </c>
      <c r="H274" s="23">
        <v>64</v>
      </c>
      <c r="I274" s="43">
        <v>16261</v>
      </c>
      <c r="J274" s="24">
        <v>231.250198812631</v>
      </c>
      <c r="K274" s="24">
        <v>3.36635446798755</v>
      </c>
      <c r="L274" s="24">
        <v>19.0116639850645</v>
      </c>
      <c r="M274" s="24">
        <v>4830.44793845523</v>
      </c>
      <c r="N274" s="24">
        <v>4849.45960244029</v>
      </c>
      <c r="O274" s="44">
        <v>12.2655813933736</v>
      </c>
      <c r="P274" s="44">
        <v>12.3151654850647</v>
      </c>
      <c r="Q274" s="25">
        <f>Table753523[[#This Row], [Total Latency (sec)]]*1000</f>
      </c>
      <c r="R274" s="25">
        <f>Table753523[[#This Row], [Total Latency (ms)]]-Table753523[[#This Row], [Prefill Latency (ms)]]</f>
      </c>
      <c r="S274" s="39">
        <f>Table753523[[#This Row], [Output tokens generated]]*1000/Table753523[[#This Row], [Total Latency (ms)]]/Table753523[[#This Row], [No. H200 GPU on single server]]</f>
      </c>
      <c r="T274" s="39">
        <f>Table753523[[#This Row], [Input tokens]]*1000/(989.5*10^12)*(2*10^9*Table753523[[#This Row], [Active Parameters per GPU (BN)]])</f>
      </c>
      <c r="U274" s="27">
        <f>Table753523[[#This Row], [Active Parameters per GPU (BN)]]*10^9*2/4800/1024^3*1000</f>
      </c>
      <c r="V274" s="27">
        <f>1979/2*10^12*Table753523[[#This Row], [No. H200 GPU on single server]]/2/70/10^9</f>
      </c>
      <c r="W274" s="27">
        <f>(Table753523[[#This Row], [Input tokens]]+Table753523[[#This Row], [Output tokens generated]])/Table753523[[#This Row], [Total Latency (ms)]]*1000</f>
      </c>
      <c r="X274" s="28">
        <f>Table753523[[#This Row], [Total throughput]]/Table753523[[#This Row], [Estimated Max throughput tokens/s]]</f>
      </c>
      <c r="Y274" s="26">
        <f>2*Table753523[[#This Row], [Active Parameters per GPU (BN)]]*Table753523[[#This Row], [Input tokens]]*10^9/Table753523[[#This Row], [Prefill Latency (ms)]]/10^12*1000</f>
      </c>
      <c r="Z274" s="26">
        <f>2*Table753523[[#This Row], [Active Parameters per GPU (BN)]]*Table753523[[#This Row], [Output tokens generated]]*10^9/(Table753523[[#This Row], [Total Latency (ms)]]-Table753523[[#This Row], [Prefill Latency (ms)]])/10^12*1000</f>
      </c>
      <c r="AA274" s="29">
        <f>Table753523[[#This Row], [Expected Prefill latency (ms)]]/Table753523[[#This Row], [Prefill Latency (ms)]]</f>
      </c>
      <c r="AB274" s="30">
        <f>Table753523[[#This Row], [Expected TPOT (ms)]]/Table753523[[#This Row], [TPOT (ms)]]</f>
      </c>
      <c r="AC274" s="31">
        <f>Table753523[[#This Row], [Prefill TFLOPS]]/989.5</f>
      </c>
      <c r="AD274" s="32">
        <f>Table753523[[#This Row], [Decode TFLOPS]]/1979</f>
      </c>
      <c r="AE2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5" customHeight="1" ht="17.25">
      <c r="A275" s="20">
        <v>8</v>
      </c>
      <c r="B275" s="34">
        <v>70</v>
      </c>
      <c r="C275" s="35">
        <f>Table753523[[#This Row], [Active Parameters (BN)]]/8</f>
      </c>
      <c r="D275" s="20">
        <v>1</v>
      </c>
      <c r="E275" s="20">
        <v>256</v>
      </c>
      <c r="F275" s="23">
        <v>128</v>
      </c>
      <c r="G275" s="23">
        <v>128</v>
      </c>
      <c r="H275" s="23">
        <v>128</v>
      </c>
      <c r="I275" s="43">
        <v>32197</v>
      </c>
      <c r="J275" s="24">
        <v>289.656232658672</v>
      </c>
      <c r="K275" s="24">
        <v>4.04522480402375</v>
      </c>
      <c r="L275" s="24">
        <v>31.6422464019007</v>
      </c>
      <c r="M275" s="24">
        <v>7959.26099532811</v>
      </c>
      <c r="N275" s="24">
        <v>7990.90324173001</v>
      </c>
      <c r="O275" s="44">
        <v>14.6583546122984</v>
      </c>
      <c r="P275" s="44">
        <v>14.700497080537</v>
      </c>
      <c r="Q275" s="25">
        <f>Table753523[[#This Row], [Total Latency (sec)]]*1000</f>
      </c>
      <c r="R275" s="25">
        <f>Table753523[[#This Row], [Total Latency (ms)]]-Table753523[[#This Row], [Prefill Latency (ms)]]</f>
      </c>
      <c r="S275" s="39">
        <f>Table753523[[#This Row], [Output tokens generated]]*1000/Table753523[[#This Row], [Total Latency (ms)]]/Table753523[[#This Row], [No. H200 GPU on single server]]</f>
      </c>
      <c r="T275" s="39">
        <f>Table753523[[#This Row], [Input tokens]]*1000/(989.5*10^12)*(2*10^9*Table753523[[#This Row], [Active Parameters per GPU (BN)]])</f>
      </c>
      <c r="U275" s="27">
        <f>Table753523[[#This Row], [Active Parameters per GPU (BN)]]*10^9*2/4800/1024^3*1000</f>
      </c>
      <c r="V275" s="27">
        <f>1979/2*10^12*Table753523[[#This Row], [No. H200 GPU on single server]]/2/70/10^9</f>
      </c>
      <c r="W275" s="27">
        <f>(Table753523[[#This Row], [Input tokens]]+Table753523[[#This Row], [Output tokens generated]])/Table753523[[#This Row], [Total Latency (ms)]]*1000</f>
      </c>
      <c r="X275" s="28">
        <f>Table753523[[#This Row], [Total throughput]]/Table753523[[#This Row], [Estimated Max throughput tokens/s]]</f>
      </c>
      <c r="Y275" s="26">
        <f>2*Table753523[[#This Row], [Active Parameters per GPU (BN)]]*Table753523[[#This Row], [Input tokens]]*10^9/Table753523[[#This Row], [Prefill Latency (ms)]]/10^12*1000</f>
      </c>
      <c r="Z275" s="26">
        <f>2*Table753523[[#This Row], [Active Parameters per GPU (BN)]]*Table753523[[#This Row], [Output tokens generated]]*10^9/(Table753523[[#This Row], [Total Latency (ms)]]-Table753523[[#This Row], [Prefill Latency (ms)]])/10^12*1000</f>
      </c>
      <c r="AA275" s="29">
        <f>Table753523[[#This Row], [Expected Prefill latency (ms)]]/Table753523[[#This Row], [Prefill Latency (ms)]]</f>
      </c>
      <c r="AB275" s="30">
        <f>Table753523[[#This Row], [Expected TPOT (ms)]]/Table753523[[#This Row], [TPOT (ms)]]</f>
      </c>
      <c r="AC275" s="31">
        <f>Table753523[[#This Row], [Prefill TFLOPS]]/989.5</f>
      </c>
      <c r="AD275" s="32">
        <f>Table753523[[#This Row], [Decode TFLOPS]]/1979</f>
      </c>
      <c r="AE2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6" customHeight="1" ht="17.25">
      <c r="A276" s="20">
        <v>8</v>
      </c>
      <c r="B276" s="34">
        <v>70</v>
      </c>
      <c r="C276" s="35">
        <f>Table753523[[#This Row], [Active Parameters (BN)]]/8</f>
      </c>
      <c r="D276" s="20">
        <v>1</v>
      </c>
      <c r="E276" s="20">
        <v>256</v>
      </c>
      <c r="F276" s="23">
        <v>256</v>
      </c>
      <c r="G276" s="23">
        <v>256</v>
      </c>
      <c r="H276" s="23">
        <v>256</v>
      </c>
      <c r="I276" s="43">
        <v>63156</v>
      </c>
      <c r="J276" s="24">
        <v>500.569698244362</v>
      </c>
      <c r="K276" s="24">
        <v>6.52321895002388</v>
      </c>
      <c r="L276" s="24">
        <v>39.2444285499666</v>
      </c>
      <c r="M276" s="24">
        <v>9681.72316211598</v>
      </c>
      <c r="N276" s="24">
        <v>9720.96759066594</v>
      </c>
      <c r="O276" s="44">
        <v>23.6578064406169</v>
      </c>
      <c r="P276" s="44">
        <v>23.4983494618949</v>
      </c>
      <c r="Q276" s="25">
        <f>Table753523[[#This Row], [Total Latency (sec)]]*1000</f>
      </c>
      <c r="R276" s="25">
        <f>Table753523[[#This Row], [Total Latency (ms)]]-Table753523[[#This Row], [Prefill Latency (ms)]]</f>
      </c>
      <c r="S276" s="39">
        <f>Table753523[[#This Row], [Output tokens generated]]*1000/Table753523[[#This Row], [Total Latency (ms)]]/Table753523[[#This Row], [No. H200 GPU on single server]]</f>
      </c>
      <c r="T276" s="39">
        <f>Table753523[[#This Row], [Input tokens]]*1000/(989.5*10^12)*(2*10^9*Table753523[[#This Row], [Active Parameters per GPU (BN)]])</f>
      </c>
      <c r="U276" s="27">
        <f>Table753523[[#This Row], [Active Parameters per GPU (BN)]]*10^9*2/4800/1024^3*1000</f>
      </c>
      <c r="V276" s="27">
        <f>1979/2*10^12*Table753523[[#This Row], [No. H200 GPU on single server]]/2/70/10^9</f>
      </c>
      <c r="W276" s="27">
        <f>(Table753523[[#This Row], [Input tokens]]+Table753523[[#This Row], [Output tokens generated]])/Table753523[[#This Row], [Total Latency (ms)]]*1000</f>
      </c>
      <c r="X276" s="28">
        <f>Table753523[[#This Row], [Total throughput]]/Table753523[[#This Row], [Estimated Max throughput tokens/s]]</f>
      </c>
      <c r="Y276" s="26">
        <f>2*Table753523[[#This Row], [Active Parameters per GPU (BN)]]*Table753523[[#This Row], [Input tokens]]*10^9/Table753523[[#This Row], [Prefill Latency (ms)]]/10^12*1000</f>
      </c>
      <c r="Z276" s="26">
        <f>2*Table753523[[#This Row], [Active Parameters per GPU (BN)]]*Table753523[[#This Row], [Output tokens generated]]*10^9/(Table753523[[#This Row], [Total Latency (ms)]]-Table753523[[#This Row], [Prefill Latency (ms)]])/10^12*1000</f>
      </c>
      <c r="AA276" s="29">
        <f>Table753523[[#This Row], [Expected Prefill latency (ms)]]/Table753523[[#This Row], [Prefill Latency (ms)]]</f>
      </c>
      <c r="AB276" s="30">
        <f>Table753523[[#This Row], [Expected TPOT (ms)]]/Table753523[[#This Row], [TPOT (ms)]]</f>
      </c>
      <c r="AC276" s="31">
        <f>Table753523[[#This Row], [Prefill TFLOPS]]/989.5</f>
      </c>
      <c r="AD276" s="32">
        <f>Table753523[[#This Row], [Decode TFLOPS]]/1979</f>
      </c>
      <c r="AE2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7" customHeight="1" ht="17.25">
      <c r="A277" s="20">
        <v>8</v>
      </c>
      <c r="B277" s="34">
        <v>70</v>
      </c>
      <c r="C277" s="35">
        <f>Table753523[[#This Row], [Active Parameters (BN)]]/8</f>
      </c>
      <c r="D277" s="20">
        <v>1</v>
      </c>
      <c r="E277" s="20">
        <v>256</v>
      </c>
      <c r="F277" s="23">
        <v>512</v>
      </c>
      <c r="G277" s="23">
        <v>512</v>
      </c>
      <c r="H277" s="23">
        <v>512</v>
      </c>
      <c r="I277" s="43">
        <v>125671</v>
      </c>
      <c r="J277" s="24">
        <v>781.255355188137</v>
      </c>
      <c r="K277" s="24">
        <v>14.4311459279852</v>
      </c>
      <c r="L277" s="24">
        <v>35.4788180062069</v>
      </c>
      <c r="M277" s="24">
        <v>8708.31745636332</v>
      </c>
      <c r="N277" s="24">
        <v>8743.79627436953</v>
      </c>
      <c r="O277" s="44">
        <v>54.1107009097469</v>
      </c>
      <c r="P277" s="44">
        <v>53.3640338268625</v>
      </c>
      <c r="Q277" s="25">
        <f>Table753523[[#This Row], [Total Latency (sec)]]*1000</f>
      </c>
      <c r="R277" s="25">
        <f>Table753523[[#This Row], [Total Latency (ms)]]-Table753523[[#This Row], [Prefill Latency (ms)]]</f>
      </c>
      <c r="S277" s="39">
        <f>Table753523[[#This Row], [Output tokens generated]]*1000/Table753523[[#This Row], [Total Latency (ms)]]/Table753523[[#This Row], [No. H200 GPU on single server]]</f>
      </c>
      <c r="T277" s="39">
        <f>Table753523[[#This Row], [Input tokens]]*1000/(989.5*10^12)*(2*10^9*Table753523[[#This Row], [Active Parameters per GPU (BN)]])</f>
      </c>
      <c r="U277" s="27">
        <f>Table753523[[#This Row], [Active Parameters per GPU (BN)]]*10^9*2/4800/1024^3*1000</f>
      </c>
      <c r="V277" s="27">
        <f>1979/2*10^12*Table753523[[#This Row], [No. H200 GPU on single server]]/2/70/10^9</f>
      </c>
      <c r="W277" s="27">
        <f>(Table753523[[#This Row], [Input tokens]]+Table753523[[#This Row], [Output tokens generated]])/Table753523[[#This Row], [Total Latency (ms)]]*1000</f>
      </c>
      <c r="X277" s="28">
        <f>Table753523[[#This Row], [Total throughput]]/Table753523[[#This Row], [Estimated Max throughput tokens/s]]</f>
      </c>
      <c r="Y277" s="26">
        <f>2*Table753523[[#This Row], [Active Parameters per GPU (BN)]]*Table753523[[#This Row], [Input tokens]]*10^9/Table753523[[#This Row], [Prefill Latency (ms)]]/10^12*1000</f>
      </c>
      <c r="Z277" s="26">
        <f>2*Table753523[[#This Row], [Active Parameters per GPU (BN)]]*Table753523[[#This Row], [Output tokens generated]]*10^9/(Table753523[[#This Row], [Total Latency (ms)]]-Table753523[[#This Row], [Prefill Latency (ms)]])/10^12*1000</f>
      </c>
      <c r="AA277" s="29">
        <f>Table753523[[#This Row], [Expected Prefill latency (ms)]]/Table753523[[#This Row], [Prefill Latency (ms)]]</f>
      </c>
      <c r="AB277" s="30">
        <f>Table753523[[#This Row], [Expected TPOT (ms)]]/Table753523[[#This Row], [TPOT (ms)]]</f>
      </c>
      <c r="AC277" s="31">
        <f>Table753523[[#This Row], [Prefill TFLOPS]]/989.5</f>
      </c>
      <c r="AD277" s="32">
        <f>Table753523[[#This Row], [Decode TFLOPS]]/1979</f>
      </c>
      <c r="AE2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8" customHeight="1" ht="17.25">
      <c r="A278" s="20">
        <v>8</v>
      </c>
      <c r="B278" s="34">
        <v>70</v>
      </c>
      <c r="C278" s="35">
        <f>Table753523[[#This Row], [Active Parameters (BN)]]/8</f>
      </c>
      <c r="D278" s="20">
        <v>1</v>
      </c>
      <c r="E278" s="20">
        <v>256</v>
      </c>
      <c r="F278" s="23">
        <v>1024</v>
      </c>
      <c r="G278" s="23">
        <v>1024</v>
      </c>
      <c r="H278" s="23">
        <v>1024</v>
      </c>
      <c r="I278" s="43">
        <v>250668</v>
      </c>
      <c r="J278" s="24">
        <v>1450.212891</v>
      </c>
      <c r="K278" s="24">
        <v>33.75634051</v>
      </c>
      <c r="L278" s="24">
        <v>30.33504179</v>
      </c>
      <c r="M278" s="24">
        <v>7425.804937</v>
      </c>
      <c r="N278" s="24">
        <v>7456.139979</v>
      </c>
      <c r="O278" s="44">
        <v>129.0912386</v>
      </c>
      <c r="P278" s="44">
        <v>126.7215148</v>
      </c>
      <c r="Q278" s="25">
        <f>Table753523[[#This Row], [Total Latency (sec)]]*1000</f>
      </c>
      <c r="R278" s="25">
        <f>Table753523[[#This Row], [Total Latency (ms)]]-Table753523[[#This Row], [Prefill Latency (ms)]]</f>
      </c>
      <c r="S278" s="39">
        <f>Table753523[[#This Row], [Output tokens generated]]*1000/Table753523[[#This Row], [Total Latency (ms)]]/Table753523[[#This Row], [No. H200 GPU on single server]]</f>
      </c>
      <c r="T278" s="39">
        <f>Table753523[[#This Row], [Input tokens]]*1000/(989.5*10^12)*(2*10^9*Table753523[[#This Row], [Active Parameters per GPU (BN)]])</f>
      </c>
      <c r="U278" s="27">
        <f>Table753523[[#This Row], [Active Parameters per GPU (BN)]]*10^9*2/4800/1024^3*1000</f>
      </c>
      <c r="V278" s="27">
        <f>1979/2*10^12*Table753523[[#This Row], [No. H200 GPU on single server]]/2/70/10^9</f>
      </c>
      <c r="W278" s="27">
        <f>(Table753523[[#This Row], [Input tokens]]+Table753523[[#This Row], [Output tokens generated]])/Table753523[[#This Row], [Total Latency (ms)]]*1000</f>
      </c>
      <c r="X278" s="28">
        <f>Table753523[[#This Row], [Total throughput]]/Table753523[[#This Row], [Estimated Max throughput tokens/s]]</f>
      </c>
      <c r="Y278" s="26">
        <f>2*Table753523[[#This Row], [Active Parameters per GPU (BN)]]*Table753523[[#This Row], [Input tokens]]*10^9/Table753523[[#This Row], [Prefill Latency (ms)]]/10^12*1000</f>
      </c>
      <c r="Z278" s="26">
        <f>2*Table753523[[#This Row], [Active Parameters per GPU (BN)]]*Table753523[[#This Row], [Output tokens generated]]*10^9/(Table753523[[#This Row], [Total Latency (ms)]]-Table753523[[#This Row], [Prefill Latency (ms)]])/10^12*1000</f>
      </c>
      <c r="AA278" s="29">
        <f>Table753523[[#This Row], [Expected Prefill latency (ms)]]/Table753523[[#This Row], [Prefill Latency (ms)]]</f>
      </c>
      <c r="AB278" s="30">
        <f>Table753523[[#This Row], [Expected TPOT (ms)]]/Table753523[[#This Row], [TPOT (ms)]]</f>
      </c>
      <c r="AC278" s="31">
        <f>Table753523[[#This Row], [Prefill TFLOPS]]/989.5</f>
      </c>
      <c r="AD278" s="32">
        <f>Table753523[[#This Row], [Decode TFLOPS]]/1979</f>
      </c>
      <c r="AE2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79" customHeight="1" ht="17.25">
      <c r="A279" s="20">
        <v>8</v>
      </c>
      <c r="B279" s="34">
        <v>70</v>
      </c>
      <c r="C279" s="35">
        <f>Table753523[[#This Row], [Active Parameters (BN)]]/8</f>
      </c>
      <c r="D279" s="20">
        <v>1</v>
      </c>
      <c r="E279" s="20">
        <v>256</v>
      </c>
      <c r="F279" s="36">
        <v>2048</v>
      </c>
      <c r="G279" s="36">
        <v>2048</v>
      </c>
      <c r="H279" s="36">
        <v>2048</v>
      </c>
      <c r="I279" s="43">
        <v>505255</v>
      </c>
      <c r="J279" s="37">
        <v>11436.73457</v>
      </c>
      <c r="K279" s="37">
        <v>83.70005443</v>
      </c>
      <c r="L279" s="37">
        <v>24.4683234</v>
      </c>
      <c r="M279" s="37">
        <v>6036.495477</v>
      </c>
      <c r="N279" s="37">
        <v>6060.963801</v>
      </c>
      <c r="O279" s="45">
        <v>271.6244152</v>
      </c>
      <c r="P279" s="45">
        <v>268.7950378</v>
      </c>
      <c r="Q279" s="38">
        <f>Table753523[[#This Row], [Total Latency (sec)]]*1000</f>
      </c>
      <c r="R279" s="38">
        <f>Table753523[[#This Row], [Total Latency (ms)]]-Table753523[[#This Row], [Prefill Latency (ms)]]</f>
      </c>
      <c r="S279" s="39">
        <f>Table753523[[#This Row], [Output tokens generated]]*1000/Table753523[[#This Row], [Total Latency (ms)]]/Table753523[[#This Row], [No. H200 GPU on single server]]</f>
      </c>
      <c r="T279" s="39">
        <f>Table753523[[#This Row], [Input tokens]]*1000/(989.5*10^12)*(2*10^9*Table753523[[#This Row], [Active Parameters per GPU (BN)]])</f>
      </c>
      <c r="U279" s="39">
        <f>Table753523[[#This Row], [Active Parameters per GPU (BN)]]*10^9*2/4800/1024^3*1000</f>
      </c>
      <c r="V279" s="39">
        <f>1979/2*10^12*Table753523[[#This Row], [No. H200 GPU on single server]]/2/70/10^9</f>
      </c>
      <c r="W279" s="27">
        <f>(Table753523[[#This Row], [Input tokens]]+Table753523[[#This Row], [Output tokens generated]])/Table753523[[#This Row], [Total Latency (ms)]]*1000</f>
      </c>
      <c r="X279" s="28">
        <f>Table753523[[#This Row], [Total throughput]]/Table753523[[#This Row], [Estimated Max throughput tokens/s]]</f>
      </c>
      <c r="Y279" s="26">
        <f>2*Table753523[[#This Row], [Active Parameters per GPU (BN)]]*Table753523[[#This Row], [Input tokens]]*10^9/Table753523[[#This Row], [Prefill Latency (ms)]]/10^12*1000</f>
      </c>
      <c r="Z279" s="26">
        <f>2*Table753523[[#This Row], [Active Parameters per GPU (BN)]]*Table753523[[#This Row], [Output tokens generated]]*10^9/(Table753523[[#This Row], [Total Latency (ms)]]-Table753523[[#This Row], [Prefill Latency (ms)]])/10^12*1000</f>
      </c>
      <c r="AA279" s="29">
        <f>Table753523[[#This Row], [Expected Prefill latency (ms)]]/Table753523[[#This Row], [Prefill Latency (ms)]]</f>
      </c>
      <c r="AB279" s="41">
        <f>Table753523[[#This Row], [Expected TPOT (ms)]]/Table753523[[#This Row], [TPOT (ms)]]</f>
      </c>
      <c r="AC279" s="31">
        <f>Table753523[[#This Row], [Prefill TFLOPS]]/989.5</f>
      </c>
      <c r="AD279" s="32">
        <f>Table753523[[#This Row], [Decode TFLOPS]]/1979</f>
      </c>
      <c r="AE279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0" customHeight="1" ht="17.25">
      <c r="A280" s="20">
        <v>8</v>
      </c>
      <c r="B280" s="34">
        <v>70</v>
      </c>
      <c r="C280" s="35">
        <f>Table753523[[#This Row], [Active Parameters (BN)]]/8</f>
      </c>
      <c r="D280" s="20">
        <v>1</v>
      </c>
      <c r="E280" s="20">
        <v>256</v>
      </c>
      <c r="F280" s="23">
        <v>4096</v>
      </c>
      <c r="G280" s="23">
        <v>4096</v>
      </c>
      <c r="H280" s="23">
        <v>4096</v>
      </c>
      <c r="I280" s="36">
        <v>1010144</v>
      </c>
      <c r="J280" s="24">
        <v>33394.94427</v>
      </c>
      <c r="K280" s="24">
        <v>230.1777401</v>
      </c>
      <c r="L280" s="24">
        <v>17.79494402</v>
      </c>
      <c r="M280" s="24">
        <v>4388.539046</v>
      </c>
      <c r="N280" s="24">
        <v>4406.33399</v>
      </c>
      <c r="O280" s="44">
        <v>733.3809618</v>
      </c>
      <c r="P280" s="44">
        <v>727.2612399</v>
      </c>
      <c r="Q280" s="25">
        <f>Table753523[[#This Row], [Total Latency (sec)]]*1000</f>
      </c>
      <c r="R280" s="25">
        <f>Table753523[[#This Row], [Total Latency (ms)]]-Table753523[[#This Row], [Prefill Latency (ms)]]</f>
      </c>
      <c r="S280" s="27">
        <f>Table753523[[#This Row], [Output tokens generated]]*1000/Table753523[[#This Row], [Total Latency (ms)]]/Table753523[[#This Row], [No. H200 GPU on single server]]</f>
      </c>
      <c r="T280" s="27">
        <f>Table753523[[#This Row], [Input tokens]]*1000/(989.5*10^12)*(2*10^9*Table753523[[#This Row], [Active Parameters per GPU (BN)]])</f>
      </c>
      <c r="U280" s="27">
        <f>Table753523[[#This Row], [Active Parameters per GPU (BN)]]*10^9*2/4800/1024^3*1000</f>
      </c>
      <c r="V280" s="27">
        <f>1979/2*10^12*Table753523[[#This Row], [No. H200 GPU on single server]]/2/70/10^9</f>
      </c>
      <c r="W280" s="27">
        <f>(Table753523[[#This Row], [Input tokens]]+Table753523[[#This Row], [Output tokens generated]])/Table753523[[#This Row], [Total Latency (ms)]]*1000</f>
      </c>
      <c r="X280" s="42">
        <f>Table753523[[#This Row], [Total throughput]]/Table753523[[#This Row], [Estimated Max throughput tokens/s]]</f>
      </c>
      <c r="Y280" s="26">
        <f>2*Table753523[[#This Row], [Active Parameters per GPU (BN)]]*Table753523[[#This Row], [Input tokens]]*10^9/Table753523[[#This Row], [Prefill Latency (ms)]]/10^12*1000</f>
      </c>
      <c r="Z280" s="26">
        <f>2*Table753523[[#This Row], [Active Parameters per GPU (BN)]]*Table753523[[#This Row], [Output tokens generated]]*10^9/(Table753523[[#This Row], [Total Latency (ms)]]-Table753523[[#This Row], [Prefill Latency (ms)]])/10^12*1000</f>
      </c>
      <c r="AA280" s="32">
        <f>Table753523[[#This Row], [Expected Prefill latency (ms)]]/Table753523[[#This Row], [Prefill Latency (ms)]]</f>
      </c>
      <c r="AB280" s="30">
        <f>Table753523[[#This Row], [Expected TPOT (ms)]]/Table753523[[#This Row], [TPOT (ms)]]</f>
      </c>
      <c r="AC280" s="31">
        <f>Table753523[[#This Row], [Prefill TFLOPS]]/989.5</f>
      </c>
      <c r="AD280" s="32">
        <f>Table753523[[#This Row], [Decode TFLOPS]]/1979</f>
      </c>
      <c r="AE2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1" customHeight="1" ht="17.25">
      <c r="A281" s="20">
        <v>8</v>
      </c>
      <c r="B281" s="34">
        <v>70</v>
      </c>
      <c r="C281" s="35">
        <f>Table753523[[#This Row], [Active Parameters (BN)]]/8</f>
      </c>
      <c r="D281" s="20">
        <v>1</v>
      </c>
      <c r="E281" s="20">
        <v>256</v>
      </c>
      <c r="F281" s="23">
        <v>8192</v>
      </c>
      <c r="G281" s="23">
        <v>8192</v>
      </c>
      <c r="H281" s="23">
        <v>8192</v>
      </c>
      <c r="I281" s="36">
        <v>2022500</v>
      </c>
      <c r="J281" s="24">
        <v>101756.1871</v>
      </c>
      <c r="K281" s="24">
        <v>572.3847283</v>
      </c>
      <c r="L281" s="24">
        <v>14.31205201</v>
      </c>
      <c r="M281" s="24">
        <v>3533.462547</v>
      </c>
      <c r="N281" s="24">
        <v>3547.774599</v>
      </c>
      <c r="O281" s="44">
        <v>1665.661449</v>
      </c>
      <c r="P281" s="44">
        <v>1657.633983</v>
      </c>
      <c r="Q281" s="25">
        <f>Table753523[[#This Row], [Total Latency (sec)]]*1000</f>
      </c>
      <c r="R281" s="25">
        <f>Table753523[[#This Row], [Total Latency (ms)]]-Table753523[[#This Row], [Prefill Latency (ms)]]</f>
      </c>
      <c r="S281" s="27">
        <f>Table753523[[#This Row], [Output tokens generated]]*1000/Table753523[[#This Row], [Total Latency (ms)]]/Table753523[[#This Row], [No. H200 GPU on single server]]</f>
      </c>
      <c r="T281" s="27">
        <f>Table753523[[#This Row], [Input tokens]]*1000/(989.5*10^12)*(2*10^9*Table753523[[#This Row], [Active Parameters per GPU (BN)]])</f>
      </c>
      <c r="U281" s="27">
        <f>Table753523[[#This Row], [Active Parameters per GPU (BN)]]*10^9*2/4800/1024^3*1000</f>
      </c>
      <c r="V281" s="27">
        <f>1979/2*10^12*Table753523[[#This Row], [No. H200 GPU on single server]]/2/70/10^9</f>
      </c>
      <c r="W281" s="27">
        <f>(Table753523[[#This Row], [Input tokens]]+Table753523[[#This Row], [Output tokens generated]])/Table753523[[#This Row], [Total Latency (ms)]]*1000</f>
      </c>
      <c r="X281" s="42">
        <f>Table753523[[#This Row], [Total throughput]]/Table753523[[#This Row], [Estimated Max throughput tokens/s]]</f>
      </c>
      <c r="Y281" s="26">
        <f>2*Table753523[[#This Row], [Active Parameters per GPU (BN)]]*Table753523[[#This Row], [Input tokens]]*10^9/Table753523[[#This Row], [Prefill Latency (ms)]]/10^12*1000</f>
      </c>
      <c r="Z281" s="26">
        <f>2*Table753523[[#This Row], [Active Parameters per GPU (BN)]]*Table753523[[#This Row], [Output tokens generated]]*10^9/(Table753523[[#This Row], [Total Latency (ms)]]-Table753523[[#This Row], [Prefill Latency (ms)]])/10^12*1000</f>
      </c>
      <c r="AA281" s="32">
        <f>Table753523[[#This Row], [Expected Prefill latency (ms)]]/Table753523[[#This Row], [Prefill Latency (ms)]]</f>
      </c>
      <c r="AB281" s="30">
        <f>Table753523[[#This Row], [Expected TPOT (ms)]]/Table753523[[#This Row], [TPOT (ms)]]</f>
      </c>
      <c r="AC281" s="31">
        <f>Table753523[[#This Row], [Prefill TFLOPS]]/989.5</f>
      </c>
      <c r="AD281" s="32">
        <f>Table753523[[#This Row], [Decode TFLOPS]]/1979</f>
      </c>
      <c r="AE2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2" customHeight="1" ht="17.25">
      <c r="A282" s="20">
        <v>8</v>
      </c>
      <c r="B282" s="34">
        <v>70</v>
      </c>
      <c r="C282" s="35">
        <f>Table753523[[#This Row], [Active Parameters (BN)]]/8</f>
      </c>
      <c r="D282" s="20">
        <v>1</v>
      </c>
      <c r="E282" s="20">
        <v>512</v>
      </c>
      <c r="F282" s="23">
        <v>1</v>
      </c>
      <c r="G282" s="23">
        <v>1</v>
      </c>
      <c r="H282" s="23">
        <v>1</v>
      </c>
      <c r="I282" s="36">
        <v>512</v>
      </c>
      <c r="J282" s="24">
        <v>220.244452997576</v>
      </c>
      <c r="K282" s="24">
        <v>5.92902800498996</v>
      </c>
      <c r="L282" s="24">
        <v>0.168661709669508</v>
      </c>
      <c r="M282" s="24">
        <v>86.3547953507882</v>
      </c>
      <c r="N282" s="24">
        <v>86.5234570604577</v>
      </c>
      <c r="O282" s="44">
        <v>11.1706558121286</v>
      </c>
      <c r="P282" s="44">
        <v>11.1704899256488</v>
      </c>
      <c r="Q282" s="25">
        <f>Table753523[[#This Row], [Total Latency (sec)]]*1000</f>
      </c>
      <c r="R282" s="25">
        <f>Table753523[[#This Row], [Total Latency (ms)]]-Table753523[[#This Row], [Prefill Latency (ms)]]</f>
      </c>
      <c r="S282" s="39">
        <f>Table753523[[#This Row], [Output tokens generated]]*1000/Table753523[[#This Row], [Total Latency (ms)]]/Table753523[[#This Row], [No. H200 GPU on single server]]</f>
      </c>
      <c r="T282" s="39">
        <f>Table753523[[#This Row], [Input tokens]]*1000/(989.5*10^12)*(2*10^9*Table753523[[#This Row], [Active Parameters per GPU (BN)]])</f>
      </c>
      <c r="U282" s="27">
        <f>Table753523[[#This Row], [Active Parameters per GPU (BN)]]*10^9*2/4800/1024^3*1000</f>
      </c>
      <c r="V282" s="27">
        <f>1979/2*10^12*Table753523[[#This Row], [No. H200 GPU on single server]]/2/70/10^9</f>
      </c>
      <c r="W282" s="27">
        <f>(Table753523[[#This Row], [Input tokens]]+Table753523[[#This Row], [Output tokens generated]])/Table753523[[#This Row], [Total Latency (ms)]]*1000</f>
      </c>
      <c r="X282" s="28">
        <f>Table753523[[#This Row], [Total throughput]]/Table753523[[#This Row], [Estimated Max throughput tokens/s]]</f>
      </c>
      <c r="Y282" s="26">
        <f>2*Table753523[[#This Row], [Active Parameters per GPU (BN)]]*Table753523[[#This Row], [Input tokens]]*10^9/Table753523[[#This Row], [Prefill Latency (ms)]]/10^12*1000</f>
      </c>
      <c r="Z282" s="26">
        <f>2*Table753523[[#This Row], [Active Parameters per GPU (BN)]]*Table753523[[#This Row], [Output tokens generated]]*10^9/(Table753523[[#This Row], [Total Latency (ms)]]-Table753523[[#This Row], [Prefill Latency (ms)]])/10^12*1000</f>
      </c>
      <c r="AA282" s="29">
        <f>Table753523[[#This Row], [Expected Prefill latency (ms)]]/Table753523[[#This Row], [Prefill Latency (ms)]]</f>
      </c>
      <c r="AB282" s="30">
        <f>Table753523[[#This Row], [Expected TPOT (ms)]]/Table753523[[#This Row], [TPOT (ms)]]</f>
      </c>
      <c r="AC282" s="31">
        <f>Table753523[[#This Row], [Prefill TFLOPS]]/989.5</f>
      </c>
      <c r="AD282" s="32">
        <f>Table753523[[#This Row], [Decode TFLOPS]]/1979</f>
      </c>
      <c r="AE2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3" customHeight="1" ht="17.25">
      <c r="A283" s="20">
        <v>8</v>
      </c>
      <c r="B283" s="34">
        <v>70</v>
      </c>
      <c r="C283" s="35">
        <f>Table753523[[#This Row], [Active Parameters (BN)]]/8</f>
      </c>
      <c r="D283" s="20">
        <v>1</v>
      </c>
      <c r="E283" s="20">
        <v>512</v>
      </c>
      <c r="F283" s="23">
        <v>2</v>
      </c>
      <c r="G283" s="23">
        <v>2</v>
      </c>
      <c r="H283" s="23">
        <v>2</v>
      </c>
      <c r="I283" s="43">
        <v>1024</v>
      </c>
      <c r="J283" s="24">
        <v>155.143390002195</v>
      </c>
      <c r="K283" s="24">
        <v>5.94801113504218</v>
      </c>
      <c r="L283" s="24">
        <v>0.336246848667982</v>
      </c>
      <c r="M283" s="24">
        <v>172.158386518007</v>
      </c>
      <c r="N283" s="24">
        <v>172.494633366675</v>
      </c>
      <c r="O283" s="44">
        <v>11.2046371526773</v>
      </c>
      <c r="P283" s="44">
        <v>11.2043650147192</v>
      </c>
      <c r="Q283" s="25">
        <f>Table753523[[#This Row], [Total Latency (sec)]]*1000</f>
      </c>
      <c r="R283" s="25">
        <f>Table753523[[#This Row], [Total Latency (ms)]]-Table753523[[#This Row], [Prefill Latency (ms)]]</f>
      </c>
      <c r="S283" s="39">
        <f>Table753523[[#This Row], [Output tokens generated]]*1000/Table753523[[#This Row], [Total Latency (ms)]]/Table753523[[#This Row], [No. H200 GPU on single server]]</f>
      </c>
      <c r="T283" s="39">
        <f>Table753523[[#This Row], [Input tokens]]*1000/(989.5*10^12)*(2*10^9*Table753523[[#This Row], [Active Parameters per GPU (BN)]])</f>
      </c>
      <c r="U283" s="27">
        <f>Table753523[[#This Row], [Active Parameters per GPU (BN)]]*10^9*2/4800/1024^3*1000</f>
      </c>
      <c r="V283" s="27">
        <f>1979/2*10^12*Table753523[[#This Row], [No. H200 GPU on single server]]/2/70/10^9</f>
      </c>
      <c r="W283" s="27">
        <f>(Table753523[[#This Row], [Input tokens]]+Table753523[[#This Row], [Output tokens generated]])/Table753523[[#This Row], [Total Latency (ms)]]*1000</f>
      </c>
      <c r="X283" s="28">
        <f>Table753523[[#This Row], [Total throughput]]/Table753523[[#This Row], [Estimated Max throughput tokens/s]]</f>
      </c>
      <c r="Y283" s="26">
        <f>2*Table753523[[#This Row], [Active Parameters per GPU (BN)]]*Table753523[[#This Row], [Input tokens]]*10^9/Table753523[[#This Row], [Prefill Latency (ms)]]/10^12*1000</f>
      </c>
      <c r="Z283" s="26">
        <f>2*Table753523[[#This Row], [Active Parameters per GPU (BN)]]*Table753523[[#This Row], [Output tokens generated]]*10^9/(Table753523[[#This Row], [Total Latency (ms)]]-Table753523[[#This Row], [Prefill Latency (ms)]])/10^12*1000</f>
      </c>
      <c r="AA283" s="29">
        <f>Table753523[[#This Row], [Expected Prefill latency (ms)]]/Table753523[[#This Row], [Prefill Latency (ms)]]</f>
      </c>
      <c r="AB283" s="30">
        <f>Table753523[[#This Row], [Expected TPOT (ms)]]/Table753523[[#This Row], [TPOT (ms)]]</f>
      </c>
      <c r="AC283" s="31">
        <f>Table753523[[#This Row], [Prefill TFLOPS]]/989.5</f>
      </c>
      <c r="AD283" s="32">
        <f>Table753523[[#This Row], [Decode TFLOPS]]/1979</f>
      </c>
      <c r="AE2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4" customHeight="1" ht="17.25">
      <c r="A284" s="20">
        <v>8</v>
      </c>
      <c r="B284" s="34">
        <v>70</v>
      </c>
      <c r="C284" s="35">
        <f>Table753523[[#This Row], [Active Parameters (BN)]]/8</f>
      </c>
      <c r="D284" s="20">
        <v>1</v>
      </c>
      <c r="E284" s="20">
        <v>512</v>
      </c>
      <c r="F284" s="23">
        <v>4</v>
      </c>
      <c r="G284" s="23">
        <v>4</v>
      </c>
      <c r="H284" s="23">
        <v>4</v>
      </c>
      <c r="I284" s="43">
        <v>1942</v>
      </c>
      <c r="J284" s="24">
        <v>89.8568437551148</v>
      </c>
      <c r="K284" s="24">
        <v>5.59050175599987</v>
      </c>
      <c r="L284" s="24">
        <v>0.715499283352715</v>
      </c>
      <c r="M284" s="24">
        <v>347.374902067743</v>
      </c>
      <c r="N284" s="24">
        <v>348.090401351096</v>
      </c>
      <c r="O284" s="44">
        <v>10.5914089320278</v>
      </c>
      <c r="P284" s="44">
        <v>10.584064455601</v>
      </c>
      <c r="Q284" s="25">
        <f>Table753523[[#This Row], [Total Latency (sec)]]*1000</f>
      </c>
      <c r="R284" s="25">
        <f>Table753523[[#This Row], [Total Latency (ms)]]-Table753523[[#This Row], [Prefill Latency (ms)]]</f>
      </c>
      <c r="S284" s="39">
        <f>Table753523[[#This Row], [Output tokens generated]]*1000/Table753523[[#This Row], [Total Latency (ms)]]/Table753523[[#This Row], [No. H200 GPU on single server]]</f>
      </c>
      <c r="T284" s="39">
        <f>Table753523[[#This Row], [Input tokens]]*1000/(989.5*10^12)*(2*10^9*Table753523[[#This Row], [Active Parameters per GPU (BN)]])</f>
      </c>
      <c r="U284" s="27">
        <f>Table753523[[#This Row], [Active Parameters per GPU (BN)]]*10^9*2/4800/1024^3*1000</f>
      </c>
      <c r="V284" s="27">
        <f>1979/2*10^12*Table753523[[#This Row], [No. H200 GPU on single server]]/2/70/10^9</f>
      </c>
      <c r="W284" s="27">
        <f>(Table753523[[#This Row], [Input tokens]]+Table753523[[#This Row], [Output tokens generated]])/Table753523[[#This Row], [Total Latency (ms)]]*1000</f>
      </c>
      <c r="X284" s="28">
        <f>Table753523[[#This Row], [Total throughput]]/Table753523[[#This Row], [Estimated Max throughput tokens/s]]</f>
      </c>
      <c r="Y284" s="26">
        <f>2*Table753523[[#This Row], [Active Parameters per GPU (BN)]]*Table753523[[#This Row], [Input tokens]]*10^9/Table753523[[#This Row], [Prefill Latency (ms)]]/10^12*1000</f>
      </c>
      <c r="Z284" s="26">
        <f>2*Table753523[[#This Row], [Active Parameters per GPU (BN)]]*Table753523[[#This Row], [Output tokens generated]]*10^9/(Table753523[[#This Row], [Total Latency (ms)]]-Table753523[[#This Row], [Prefill Latency (ms)]])/10^12*1000</f>
      </c>
      <c r="AA284" s="29">
        <f>Table753523[[#This Row], [Expected Prefill latency (ms)]]/Table753523[[#This Row], [Prefill Latency (ms)]]</f>
      </c>
      <c r="AB284" s="30">
        <f>Table753523[[#This Row], [Expected TPOT (ms)]]/Table753523[[#This Row], [TPOT (ms)]]</f>
      </c>
      <c r="AC284" s="31">
        <f>Table753523[[#This Row], [Prefill TFLOPS]]/989.5</f>
      </c>
      <c r="AD284" s="32">
        <f>Table753523[[#This Row], [Decode TFLOPS]]/1979</f>
      </c>
      <c r="AE2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5" customHeight="1" ht="17.25">
      <c r="A285" s="20">
        <v>8</v>
      </c>
      <c r="B285" s="34">
        <v>70</v>
      </c>
      <c r="C285" s="35">
        <f>Table753523[[#This Row], [Active Parameters (BN)]]/8</f>
      </c>
      <c r="D285" s="20">
        <v>1</v>
      </c>
      <c r="E285" s="20">
        <v>512</v>
      </c>
      <c r="F285" s="23">
        <v>8</v>
      </c>
      <c r="G285" s="23">
        <v>8</v>
      </c>
      <c r="H285" s="23">
        <v>8</v>
      </c>
      <c r="I285" s="43">
        <v>3911</v>
      </c>
      <c r="J285" s="24">
        <v>98.7946963796276</v>
      </c>
      <c r="K285" s="24">
        <v>5.56078756804345</v>
      </c>
      <c r="L285" s="24">
        <v>1.43864513832072</v>
      </c>
      <c r="M285" s="24">
        <v>703.317641996541</v>
      </c>
      <c r="N285" s="24">
        <v>704.756287134862</v>
      </c>
      <c r="O285" s="44">
        <v>10.5293065699137</v>
      </c>
      <c r="P285" s="44">
        <v>10.5221808081105</v>
      </c>
      <c r="Q285" s="25">
        <f>Table753523[[#This Row], [Total Latency (sec)]]*1000</f>
      </c>
      <c r="R285" s="25">
        <f>Table753523[[#This Row], [Total Latency (ms)]]-Table753523[[#This Row], [Prefill Latency (ms)]]</f>
      </c>
      <c r="S285" s="39">
        <f>Table753523[[#This Row], [Output tokens generated]]*1000/Table753523[[#This Row], [Total Latency (ms)]]/Table753523[[#This Row], [No. H200 GPU on single server]]</f>
      </c>
      <c r="T285" s="39">
        <f>Table753523[[#This Row], [Input tokens]]*1000/(989.5*10^12)*(2*10^9*Table753523[[#This Row], [Active Parameters per GPU (BN)]])</f>
      </c>
      <c r="U285" s="27">
        <f>Table753523[[#This Row], [Active Parameters per GPU (BN)]]*10^9*2/4800/1024^3*1000</f>
      </c>
      <c r="V285" s="27">
        <f>1979/2*10^12*Table753523[[#This Row], [No. H200 GPU on single server]]/2/70/10^9</f>
      </c>
      <c r="W285" s="27">
        <f>(Table753523[[#This Row], [Input tokens]]+Table753523[[#This Row], [Output tokens generated]])/Table753523[[#This Row], [Total Latency (ms)]]*1000</f>
      </c>
      <c r="X285" s="28">
        <f>Table753523[[#This Row], [Total throughput]]/Table753523[[#This Row], [Estimated Max throughput tokens/s]]</f>
      </c>
      <c r="Y285" s="26">
        <f>2*Table753523[[#This Row], [Active Parameters per GPU (BN)]]*Table753523[[#This Row], [Input tokens]]*10^9/Table753523[[#This Row], [Prefill Latency (ms)]]/10^12*1000</f>
      </c>
      <c r="Z285" s="26">
        <f>2*Table753523[[#This Row], [Active Parameters per GPU (BN)]]*Table753523[[#This Row], [Output tokens generated]]*10^9/(Table753523[[#This Row], [Total Latency (ms)]]-Table753523[[#This Row], [Prefill Latency (ms)]])/10^12*1000</f>
      </c>
      <c r="AA285" s="29">
        <f>Table753523[[#This Row], [Expected Prefill latency (ms)]]/Table753523[[#This Row], [Prefill Latency (ms)]]</f>
      </c>
      <c r="AB285" s="30">
        <f>Table753523[[#This Row], [Expected TPOT (ms)]]/Table753523[[#This Row], [TPOT (ms)]]</f>
      </c>
      <c r="AC285" s="31">
        <f>Table753523[[#This Row], [Prefill TFLOPS]]/989.5</f>
      </c>
      <c r="AD285" s="32">
        <f>Table753523[[#This Row], [Decode TFLOPS]]/1979</f>
      </c>
      <c r="AE2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6" customHeight="1" ht="17.25">
      <c r="A286" s="20">
        <v>8</v>
      </c>
      <c r="B286" s="34">
        <v>70</v>
      </c>
      <c r="C286" s="35">
        <f>Table753523[[#This Row], [Active Parameters (BN)]]/8</f>
      </c>
      <c r="D286" s="20">
        <v>1</v>
      </c>
      <c r="E286" s="20">
        <v>512</v>
      </c>
      <c r="F286" s="23">
        <v>16</v>
      </c>
      <c r="G286" s="23">
        <v>16</v>
      </c>
      <c r="H286" s="23">
        <v>16</v>
      </c>
      <c r="I286" s="43">
        <v>7558</v>
      </c>
      <c r="J286" s="24">
        <v>99.0805562614696</v>
      </c>
      <c r="K286" s="24">
        <v>6.08126896701288</v>
      </c>
      <c r="L286" s="24">
        <v>2.63102982071507</v>
      </c>
      <c r="M286" s="24">
        <v>1242.83271156028</v>
      </c>
      <c r="N286" s="24">
        <v>1245.463741381</v>
      </c>
      <c r="O286" s="44">
        <v>11.4483816874091</v>
      </c>
      <c r="P286" s="44">
        <v>11.6248968370657</v>
      </c>
      <c r="Q286" s="25">
        <f>Table753523[[#This Row], [Total Latency (sec)]]*1000</f>
      </c>
      <c r="R286" s="25">
        <f>Table753523[[#This Row], [Total Latency (ms)]]-Table753523[[#This Row], [Prefill Latency (ms)]]</f>
      </c>
      <c r="S286" s="39">
        <f>Table753523[[#This Row], [Output tokens generated]]*1000/Table753523[[#This Row], [Total Latency (ms)]]/Table753523[[#This Row], [No. H200 GPU on single server]]</f>
      </c>
      <c r="T286" s="39">
        <f>Table753523[[#This Row], [Input tokens]]*1000/(989.5*10^12)*(2*10^9*Table753523[[#This Row], [Active Parameters per GPU (BN)]])</f>
      </c>
      <c r="U286" s="27">
        <f>Table753523[[#This Row], [Active Parameters per GPU (BN)]]*10^9*2/4800/1024^3*1000</f>
      </c>
      <c r="V286" s="27">
        <f>1979/2*10^12*Table753523[[#This Row], [No. H200 GPU on single server]]/2/70/10^9</f>
      </c>
      <c r="W286" s="27">
        <f>(Table753523[[#This Row], [Input tokens]]+Table753523[[#This Row], [Output tokens generated]])/Table753523[[#This Row], [Total Latency (ms)]]*1000</f>
      </c>
      <c r="X286" s="28">
        <f>Table753523[[#This Row], [Total throughput]]/Table753523[[#This Row], [Estimated Max throughput tokens/s]]</f>
      </c>
      <c r="Y286" s="26">
        <f>2*Table753523[[#This Row], [Active Parameters per GPU (BN)]]*Table753523[[#This Row], [Input tokens]]*10^9/Table753523[[#This Row], [Prefill Latency (ms)]]/10^12*1000</f>
      </c>
      <c r="Z286" s="26">
        <f>2*Table753523[[#This Row], [Active Parameters per GPU (BN)]]*Table753523[[#This Row], [Output tokens generated]]*10^9/(Table753523[[#This Row], [Total Latency (ms)]]-Table753523[[#This Row], [Prefill Latency (ms)]])/10^12*1000</f>
      </c>
      <c r="AA286" s="29">
        <f>Table753523[[#This Row], [Expected Prefill latency (ms)]]/Table753523[[#This Row], [Prefill Latency (ms)]]</f>
      </c>
      <c r="AB286" s="30">
        <f>Table753523[[#This Row], [Expected TPOT (ms)]]/Table753523[[#This Row], [TPOT (ms)]]</f>
      </c>
      <c r="AC286" s="31">
        <f>Table753523[[#This Row], [Prefill TFLOPS]]/989.5</f>
      </c>
      <c r="AD286" s="32">
        <f>Table753523[[#This Row], [Decode TFLOPS]]/1979</f>
      </c>
      <c r="AE2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7" customHeight="1" ht="17.25">
      <c r="A287" s="20">
        <v>8</v>
      </c>
      <c r="B287" s="34">
        <v>70</v>
      </c>
      <c r="C287" s="35">
        <f>Table753523[[#This Row], [Active Parameters (BN)]]/8</f>
      </c>
      <c r="D287" s="20">
        <v>1</v>
      </c>
      <c r="E287" s="20">
        <v>512</v>
      </c>
      <c r="F287" s="23">
        <v>32</v>
      </c>
      <c r="G287" s="23">
        <v>32</v>
      </c>
      <c r="H287" s="23">
        <v>32</v>
      </c>
      <c r="I287" s="43">
        <v>15011</v>
      </c>
      <c r="J287" s="24">
        <v>108.124725247762</v>
      </c>
      <c r="K287" s="24">
        <v>6.24936676496873</v>
      </c>
      <c r="L287" s="24">
        <v>5.12051879870106</v>
      </c>
      <c r="M287" s="24">
        <v>2402.00336522818</v>
      </c>
      <c r="N287" s="24">
        <v>2407.12388402688</v>
      </c>
      <c r="O287" s="44">
        <v>11.8459153704871</v>
      </c>
      <c r="P287" s="44">
        <v>11.9848420467421</v>
      </c>
      <c r="Q287" s="25">
        <f>Table753523[[#This Row], [Total Latency (sec)]]*1000</f>
      </c>
      <c r="R287" s="25">
        <f>Table753523[[#This Row], [Total Latency (ms)]]-Table753523[[#This Row], [Prefill Latency (ms)]]</f>
      </c>
      <c r="S287" s="39">
        <f>Table753523[[#This Row], [Output tokens generated]]*1000/Table753523[[#This Row], [Total Latency (ms)]]/Table753523[[#This Row], [No. H200 GPU on single server]]</f>
      </c>
      <c r="T287" s="39">
        <f>Table753523[[#This Row], [Input tokens]]*1000/(989.5*10^12)*(2*10^9*Table753523[[#This Row], [Active Parameters per GPU (BN)]])</f>
      </c>
      <c r="U287" s="27">
        <f>Table753523[[#This Row], [Active Parameters per GPU (BN)]]*10^9*2/4800/1024^3*1000</f>
      </c>
      <c r="V287" s="27">
        <f>1979/2*10^12*Table753523[[#This Row], [No. H200 GPU on single server]]/2/70/10^9</f>
      </c>
      <c r="W287" s="27">
        <f>(Table753523[[#This Row], [Input tokens]]+Table753523[[#This Row], [Output tokens generated]])/Table753523[[#This Row], [Total Latency (ms)]]*1000</f>
      </c>
      <c r="X287" s="28">
        <f>Table753523[[#This Row], [Total throughput]]/Table753523[[#This Row], [Estimated Max throughput tokens/s]]</f>
      </c>
      <c r="Y287" s="26">
        <f>2*Table753523[[#This Row], [Active Parameters per GPU (BN)]]*Table753523[[#This Row], [Input tokens]]*10^9/Table753523[[#This Row], [Prefill Latency (ms)]]/10^12*1000</f>
      </c>
      <c r="Z287" s="26">
        <f>2*Table753523[[#This Row], [Active Parameters per GPU (BN)]]*Table753523[[#This Row], [Output tokens generated]]*10^9/(Table753523[[#This Row], [Total Latency (ms)]]-Table753523[[#This Row], [Prefill Latency (ms)]])/10^12*1000</f>
      </c>
      <c r="AA287" s="29">
        <f>Table753523[[#This Row], [Expected Prefill latency (ms)]]/Table753523[[#This Row], [Prefill Latency (ms)]]</f>
      </c>
      <c r="AB287" s="30">
        <f>Table753523[[#This Row], [Expected TPOT (ms)]]/Table753523[[#This Row], [TPOT (ms)]]</f>
      </c>
      <c r="AC287" s="31">
        <f>Table753523[[#This Row], [Prefill TFLOPS]]/989.5</f>
      </c>
      <c r="AD287" s="32">
        <f>Table753523[[#This Row], [Decode TFLOPS]]/1979</f>
      </c>
      <c r="AE2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8" customHeight="1" ht="17.25">
      <c r="A288" s="20">
        <v>8</v>
      </c>
      <c r="B288" s="34">
        <v>70</v>
      </c>
      <c r="C288" s="35">
        <f>Table753523[[#This Row], [Active Parameters (BN)]]/8</f>
      </c>
      <c r="D288" s="20">
        <v>1</v>
      </c>
      <c r="E288" s="20">
        <v>512</v>
      </c>
      <c r="F288" s="23">
        <v>64</v>
      </c>
      <c r="G288" s="23">
        <v>64</v>
      </c>
      <c r="H288" s="23">
        <v>64</v>
      </c>
      <c r="I288" s="43">
        <v>30482</v>
      </c>
      <c r="J288" s="24">
        <v>131.042720768164</v>
      </c>
      <c r="K288" s="24">
        <v>6.39197770203464</v>
      </c>
      <c r="L288" s="24">
        <v>10.0125505725134</v>
      </c>
      <c r="M288" s="24">
        <v>4768.79010236491</v>
      </c>
      <c r="N288" s="24">
        <v>4778.80265293743</v>
      </c>
      <c r="O288" s="44">
        <v>12.2540607878036</v>
      </c>
      <c r="P288" s="44">
        <v>12.3153687864582</v>
      </c>
      <c r="Q288" s="25">
        <f>Table753523[[#This Row], [Total Latency (sec)]]*1000</f>
      </c>
      <c r="R288" s="25">
        <f>Table753523[[#This Row], [Total Latency (ms)]]-Table753523[[#This Row], [Prefill Latency (ms)]]</f>
      </c>
      <c r="S288" s="39">
        <f>Table753523[[#This Row], [Output tokens generated]]*1000/Table753523[[#This Row], [Total Latency (ms)]]/Table753523[[#This Row], [No. H200 GPU on single server]]</f>
      </c>
      <c r="T288" s="39">
        <f>Table753523[[#This Row], [Input tokens]]*1000/(989.5*10^12)*(2*10^9*Table753523[[#This Row], [Active Parameters per GPU (BN)]])</f>
      </c>
      <c r="U288" s="27">
        <f>Table753523[[#This Row], [Active Parameters per GPU (BN)]]*10^9*2/4800/1024^3*1000</f>
      </c>
      <c r="V288" s="27">
        <f>1979/2*10^12*Table753523[[#This Row], [No. H200 GPU on single server]]/2/70/10^9</f>
      </c>
      <c r="W288" s="27">
        <f>(Table753523[[#This Row], [Input tokens]]+Table753523[[#This Row], [Output tokens generated]])/Table753523[[#This Row], [Total Latency (ms)]]*1000</f>
      </c>
      <c r="X288" s="28">
        <f>Table753523[[#This Row], [Total throughput]]/Table753523[[#This Row], [Estimated Max throughput tokens/s]]</f>
      </c>
      <c r="Y288" s="26">
        <f>2*Table753523[[#This Row], [Active Parameters per GPU (BN)]]*Table753523[[#This Row], [Input tokens]]*10^9/Table753523[[#This Row], [Prefill Latency (ms)]]/10^12*1000</f>
      </c>
      <c r="Z288" s="26">
        <f>2*Table753523[[#This Row], [Active Parameters per GPU (BN)]]*Table753523[[#This Row], [Output tokens generated]]*10^9/(Table753523[[#This Row], [Total Latency (ms)]]-Table753523[[#This Row], [Prefill Latency (ms)]])/10^12*1000</f>
      </c>
      <c r="AA288" s="29">
        <f>Table753523[[#This Row], [Expected Prefill latency (ms)]]/Table753523[[#This Row], [Prefill Latency (ms)]]</f>
      </c>
      <c r="AB288" s="30">
        <f>Table753523[[#This Row], [Expected TPOT (ms)]]/Table753523[[#This Row], [TPOT (ms)]]</f>
      </c>
      <c r="AC288" s="31">
        <f>Table753523[[#This Row], [Prefill TFLOPS]]/989.5</f>
      </c>
      <c r="AD288" s="32">
        <f>Table753523[[#This Row], [Decode TFLOPS]]/1979</f>
      </c>
      <c r="AE2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89" customHeight="1" ht="17.25">
      <c r="A289" s="20">
        <v>8</v>
      </c>
      <c r="B289" s="34">
        <v>70</v>
      </c>
      <c r="C289" s="35">
        <f>Table753523[[#This Row], [Active Parameters (BN)]]/8</f>
      </c>
      <c r="D289" s="20">
        <v>1</v>
      </c>
      <c r="E289" s="20">
        <v>512</v>
      </c>
      <c r="F289" s="23">
        <v>128</v>
      </c>
      <c r="G289" s="23">
        <v>128</v>
      </c>
      <c r="H289" s="23">
        <v>128</v>
      </c>
      <c r="I289" s="43">
        <v>60622</v>
      </c>
      <c r="J289" s="24">
        <v>171.110620833133</v>
      </c>
      <c r="K289" s="24">
        <v>7.56668019702192</v>
      </c>
      <c r="L289" s="24">
        <v>16.9162693105991</v>
      </c>
      <c r="M289" s="24">
        <v>8011.70373552453</v>
      </c>
      <c r="N289" s="24">
        <v>8028.62000483513</v>
      </c>
      <c r="O289" s="44">
        <v>14.4608738643499</v>
      </c>
      <c r="P289" s="44">
        <v>14.525584945485</v>
      </c>
      <c r="Q289" s="25">
        <f>Table753523[[#This Row], [Total Latency (sec)]]*1000</f>
      </c>
      <c r="R289" s="25">
        <f>Table753523[[#This Row], [Total Latency (ms)]]-Table753523[[#This Row], [Prefill Latency (ms)]]</f>
      </c>
      <c r="S289" s="39">
        <f>Table753523[[#This Row], [Output tokens generated]]*1000/Table753523[[#This Row], [Total Latency (ms)]]/Table753523[[#This Row], [No. H200 GPU on single server]]</f>
      </c>
      <c r="T289" s="39">
        <f>Table753523[[#This Row], [Input tokens]]*1000/(989.5*10^12)*(2*10^9*Table753523[[#This Row], [Active Parameters per GPU (BN)]])</f>
      </c>
      <c r="U289" s="27">
        <f>Table753523[[#This Row], [Active Parameters per GPU (BN)]]*10^9*2/4800/1024^3*1000</f>
      </c>
      <c r="V289" s="27">
        <f>1979/2*10^12*Table753523[[#This Row], [No. H200 GPU on single server]]/2/70/10^9</f>
      </c>
      <c r="W289" s="27">
        <f>(Table753523[[#This Row], [Input tokens]]+Table753523[[#This Row], [Output tokens generated]])/Table753523[[#This Row], [Total Latency (ms)]]*1000</f>
      </c>
      <c r="X289" s="28">
        <f>Table753523[[#This Row], [Total throughput]]/Table753523[[#This Row], [Estimated Max throughput tokens/s]]</f>
      </c>
      <c r="Y289" s="26">
        <f>2*Table753523[[#This Row], [Active Parameters per GPU (BN)]]*Table753523[[#This Row], [Input tokens]]*10^9/Table753523[[#This Row], [Prefill Latency (ms)]]/10^12*1000</f>
      </c>
      <c r="Z289" s="26">
        <f>2*Table753523[[#This Row], [Active Parameters per GPU (BN)]]*Table753523[[#This Row], [Output tokens generated]]*10^9/(Table753523[[#This Row], [Total Latency (ms)]]-Table753523[[#This Row], [Prefill Latency (ms)]])/10^12*1000</f>
      </c>
      <c r="AA289" s="29">
        <f>Table753523[[#This Row], [Expected Prefill latency (ms)]]/Table753523[[#This Row], [Prefill Latency (ms)]]</f>
      </c>
      <c r="AB289" s="30">
        <f>Table753523[[#This Row], [Expected TPOT (ms)]]/Table753523[[#This Row], [TPOT (ms)]]</f>
      </c>
      <c r="AC289" s="31">
        <f>Table753523[[#This Row], [Prefill TFLOPS]]/989.5</f>
      </c>
      <c r="AD289" s="32">
        <f>Table753523[[#This Row], [Decode TFLOPS]]/1979</f>
      </c>
      <c r="AE2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0" customHeight="1" ht="17.25">
      <c r="A290" s="20">
        <v>8</v>
      </c>
      <c r="B290" s="34">
        <v>70</v>
      </c>
      <c r="C290" s="35">
        <f>Table753523[[#This Row], [Active Parameters (BN)]]/8</f>
      </c>
      <c r="D290" s="20">
        <v>1</v>
      </c>
      <c r="E290" s="20">
        <v>512</v>
      </c>
      <c r="F290" s="23">
        <v>256</v>
      </c>
      <c r="G290" s="23">
        <v>256</v>
      </c>
      <c r="H290" s="23">
        <v>256</v>
      </c>
      <c r="I290" s="43">
        <v>117045</v>
      </c>
      <c r="J290" s="24">
        <v>420.361677822484</v>
      </c>
      <c r="K290" s="24">
        <v>11.3318922509789</v>
      </c>
      <c r="L290" s="24">
        <v>22.5911078511964</v>
      </c>
      <c r="M290" s="24">
        <v>10328.8133532941</v>
      </c>
      <c r="N290" s="24">
        <v>10351.4044611453</v>
      </c>
      <c r="O290" s="44">
        <v>21.8718261252861</v>
      </c>
      <c r="P290" s="44">
        <v>21.564403135921</v>
      </c>
      <c r="Q290" s="25">
        <f>Table753523[[#This Row], [Total Latency (sec)]]*1000</f>
      </c>
      <c r="R290" s="25">
        <f>Table753523[[#This Row], [Total Latency (ms)]]-Table753523[[#This Row], [Prefill Latency (ms)]]</f>
      </c>
      <c r="S290" s="39">
        <f>Table753523[[#This Row], [Output tokens generated]]*1000/Table753523[[#This Row], [Total Latency (ms)]]/Table753523[[#This Row], [No. H200 GPU on single server]]</f>
      </c>
      <c r="T290" s="39">
        <f>Table753523[[#This Row], [Input tokens]]*1000/(989.5*10^12)*(2*10^9*Table753523[[#This Row], [Active Parameters per GPU (BN)]])</f>
      </c>
      <c r="U290" s="27">
        <f>Table753523[[#This Row], [Active Parameters per GPU (BN)]]*10^9*2/4800/1024^3*1000</f>
      </c>
      <c r="V290" s="27">
        <f>1979/2*10^12*Table753523[[#This Row], [No. H200 GPU on single server]]/2/70/10^9</f>
      </c>
      <c r="W290" s="27">
        <f>(Table753523[[#This Row], [Input tokens]]+Table753523[[#This Row], [Output tokens generated]])/Table753523[[#This Row], [Total Latency (ms)]]*1000</f>
      </c>
      <c r="X290" s="28">
        <f>Table753523[[#This Row], [Total throughput]]/Table753523[[#This Row], [Estimated Max throughput tokens/s]]</f>
      </c>
      <c r="Y290" s="26">
        <f>2*Table753523[[#This Row], [Active Parameters per GPU (BN)]]*Table753523[[#This Row], [Input tokens]]*10^9/Table753523[[#This Row], [Prefill Latency (ms)]]/10^12*1000</f>
      </c>
      <c r="Z290" s="26">
        <f>2*Table753523[[#This Row], [Active Parameters per GPU (BN)]]*Table753523[[#This Row], [Output tokens generated]]*10^9/(Table753523[[#This Row], [Total Latency (ms)]]-Table753523[[#This Row], [Prefill Latency (ms)]])/10^12*1000</f>
      </c>
      <c r="AA290" s="29">
        <f>Table753523[[#This Row], [Expected Prefill latency (ms)]]/Table753523[[#This Row], [Prefill Latency (ms)]]</f>
      </c>
      <c r="AB290" s="30">
        <f>Table753523[[#This Row], [Expected TPOT (ms)]]/Table753523[[#This Row], [TPOT (ms)]]</f>
      </c>
      <c r="AC290" s="31">
        <f>Table753523[[#This Row], [Prefill TFLOPS]]/989.5</f>
      </c>
      <c r="AD290" s="32">
        <f>Table753523[[#This Row], [Decode TFLOPS]]/1979</f>
      </c>
      <c r="AE2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1" customHeight="1" ht="17.25">
      <c r="A291" s="20">
        <v>8</v>
      </c>
      <c r="B291" s="34">
        <v>70</v>
      </c>
      <c r="C291" s="35">
        <f>Table753523[[#This Row], [Active Parameters (BN)]]/8</f>
      </c>
      <c r="D291" s="20">
        <v>1</v>
      </c>
      <c r="E291" s="20">
        <v>512</v>
      </c>
      <c r="F291" s="23">
        <v>512</v>
      </c>
      <c r="G291" s="23">
        <v>512</v>
      </c>
      <c r="H291" s="23">
        <v>512</v>
      </c>
      <c r="I291" s="43">
        <v>232910</v>
      </c>
      <c r="J291" s="24">
        <v>677.523730224607</v>
      </c>
      <c r="K291" s="24">
        <v>26.4436001550057</v>
      </c>
      <c r="L291" s="24">
        <v>19.3619627054858</v>
      </c>
      <c r="M291" s="24">
        <v>8807.8022143256</v>
      </c>
      <c r="N291" s="24">
        <v>8827.16417703109</v>
      </c>
      <c r="O291" s="44">
        <v>53.2055395187482</v>
      </c>
      <c r="P291" s="44">
        <v>51.6899892614299</v>
      </c>
      <c r="Q291" s="25">
        <f>Table753523[[#This Row], [Total Latency (sec)]]*1000</f>
      </c>
      <c r="R291" s="25">
        <f>Table753523[[#This Row], [Total Latency (ms)]]-Table753523[[#This Row], [Prefill Latency (ms)]]</f>
      </c>
      <c r="S291" s="39">
        <f>Table753523[[#This Row], [Output tokens generated]]*1000/Table753523[[#This Row], [Total Latency (ms)]]/Table753523[[#This Row], [No. H200 GPU on single server]]</f>
      </c>
      <c r="T291" s="39">
        <f>Table753523[[#This Row], [Input tokens]]*1000/(989.5*10^12)*(2*10^9*Table753523[[#This Row], [Active Parameters per GPU (BN)]])</f>
      </c>
      <c r="U291" s="27">
        <f>Table753523[[#This Row], [Active Parameters per GPU (BN)]]*10^9*2/4800/1024^3*1000</f>
      </c>
      <c r="V291" s="27">
        <f>1979/2*10^12*Table753523[[#This Row], [No. H200 GPU on single server]]/2/70/10^9</f>
      </c>
      <c r="W291" s="27">
        <f>(Table753523[[#This Row], [Input tokens]]+Table753523[[#This Row], [Output tokens generated]])/Table753523[[#This Row], [Total Latency (ms)]]*1000</f>
      </c>
      <c r="X291" s="28">
        <f>Table753523[[#This Row], [Total throughput]]/Table753523[[#This Row], [Estimated Max throughput tokens/s]]</f>
      </c>
      <c r="Y291" s="26">
        <f>2*Table753523[[#This Row], [Active Parameters per GPU (BN)]]*Table753523[[#This Row], [Input tokens]]*10^9/Table753523[[#This Row], [Prefill Latency (ms)]]/10^12*1000</f>
      </c>
      <c r="Z291" s="26">
        <f>2*Table753523[[#This Row], [Active Parameters per GPU (BN)]]*Table753523[[#This Row], [Output tokens generated]]*10^9/(Table753523[[#This Row], [Total Latency (ms)]]-Table753523[[#This Row], [Prefill Latency (ms)]])/10^12*1000</f>
      </c>
      <c r="AA291" s="29">
        <f>Table753523[[#This Row], [Expected Prefill latency (ms)]]/Table753523[[#This Row], [Prefill Latency (ms)]]</f>
      </c>
      <c r="AB291" s="30">
        <f>Table753523[[#This Row], [Expected TPOT (ms)]]/Table753523[[#This Row], [TPOT (ms)]]</f>
      </c>
      <c r="AC291" s="31">
        <f>Table753523[[#This Row], [Prefill TFLOPS]]/989.5</f>
      </c>
      <c r="AD291" s="32">
        <f>Table753523[[#This Row], [Decode TFLOPS]]/1979</f>
      </c>
      <c r="AE2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2" customHeight="1" ht="17.25">
      <c r="A292" s="20">
        <v>8</v>
      </c>
      <c r="B292" s="34">
        <v>70</v>
      </c>
      <c r="C292" s="35">
        <f>Table753523[[#This Row], [Active Parameters (BN)]]/8</f>
      </c>
      <c r="D292" s="20">
        <v>1</v>
      </c>
      <c r="E292" s="20">
        <v>512</v>
      </c>
      <c r="F292" s="23">
        <v>1024</v>
      </c>
      <c r="G292" s="23">
        <v>1024</v>
      </c>
      <c r="H292" s="23">
        <v>1024</v>
      </c>
      <c r="I292" s="43">
        <v>469916</v>
      </c>
      <c r="J292" s="24">
        <v>2054.577309</v>
      </c>
      <c r="K292" s="24">
        <v>67.66755991</v>
      </c>
      <c r="L292" s="24">
        <v>15.13280516</v>
      </c>
      <c r="M292" s="24">
        <v>6944.479757</v>
      </c>
      <c r="N292" s="24">
        <v>6959.612563</v>
      </c>
      <c r="O292" s="44">
        <v>134.7688707</v>
      </c>
      <c r="P292" s="44">
        <v>130.795722</v>
      </c>
      <c r="Q292" s="25">
        <f>Table753523[[#This Row], [Total Latency (sec)]]*1000</f>
      </c>
      <c r="R292" s="25">
        <f>Table753523[[#This Row], [Total Latency (ms)]]-Table753523[[#This Row], [Prefill Latency (ms)]]</f>
      </c>
      <c r="S292" s="39">
        <f>Table753523[[#This Row], [Output tokens generated]]*1000/Table753523[[#This Row], [Total Latency (ms)]]/Table753523[[#This Row], [No. H200 GPU on single server]]</f>
      </c>
      <c r="T292" s="39">
        <f>Table753523[[#This Row], [Input tokens]]*1000/(989.5*10^12)*(2*10^9*Table753523[[#This Row], [Active Parameters per GPU (BN)]])</f>
      </c>
      <c r="U292" s="27">
        <f>Table753523[[#This Row], [Active Parameters per GPU (BN)]]*10^9*2/4800/1024^3*1000</f>
      </c>
      <c r="V292" s="27">
        <f>1979/2*10^12*Table753523[[#This Row], [No. H200 GPU on single server]]/2/70/10^9</f>
      </c>
      <c r="W292" s="27">
        <f>(Table753523[[#This Row], [Input tokens]]+Table753523[[#This Row], [Output tokens generated]])/Table753523[[#This Row], [Total Latency (ms)]]*1000</f>
      </c>
      <c r="X292" s="28">
        <f>Table753523[[#This Row], [Total throughput]]/Table753523[[#This Row], [Estimated Max throughput tokens/s]]</f>
      </c>
      <c r="Y292" s="26">
        <f>2*Table753523[[#This Row], [Active Parameters per GPU (BN)]]*Table753523[[#This Row], [Input tokens]]*10^9/Table753523[[#This Row], [Prefill Latency (ms)]]/10^12*1000</f>
      </c>
      <c r="Z292" s="26">
        <f>2*Table753523[[#This Row], [Active Parameters per GPU (BN)]]*Table753523[[#This Row], [Output tokens generated]]*10^9/(Table753523[[#This Row], [Total Latency (ms)]]-Table753523[[#This Row], [Prefill Latency (ms)]])/10^12*1000</f>
      </c>
      <c r="AA292" s="29">
        <f>Table753523[[#This Row], [Expected Prefill latency (ms)]]/Table753523[[#This Row], [Prefill Latency (ms)]]</f>
      </c>
      <c r="AB292" s="30">
        <f>Table753523[[#This Row], [Expected TPOT (ms)]]/Table753523[[#This Row], [TPOT (ms)]]</f>
      </c>
      <c r="AC292" s="31">
        <f>Table753523[[#This Row], [Prefill TFLOPS]]/989.5</f>
      </c>
      <c r="AD292" s="32">
        <f>Table753523[[#This Row], [Decode TFLOPS]]/1979</f>
      </c>
      <c r="AE2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3" customHeight="1" ht="17.25">
      <c r="A293" s="20">
        <v>8</v>
      </c>
      <c r="B293" s="34">
        <v>70</v>
      </c>
      <c r="C293" s="35">
        <f>Table753523[[#This Row], [Active Parameters (BN)]]/8</f>
      </c>
      <c r="D293" s="20">
        <v>1</v>
      </c>
      <c r="E293" s="20">
        <v>512</v>
      </c>
      <c r="F293" s="36">
        <v>2048</v>
      </c>
      <c r="G293" s="36">
        <v>2048</v>
      </c>
      <c r="H293" s="36">
        <v>2048</v>
      </c>
      <c r="I293" s="43">
        <v>942140</v>
      </c>
      <c r="J293" s="37">
        <v>19231.07145</v>
      </c>
      <c r="K293" s="37">
        <v>173.0788175</v>
      </c>
      <c r="L293" s="37">
        <v>11.83275937</v>
      </c>
      <c r="M293" s="37">
        <v>5443.415975</v>
      </c>
      <c r="N293" s="37">
        <v>5455.248734</v>
      </c>
      <c r="O293" s="45">
        <v>304.296605</v>
      </c>
      <c r="P293" s="45">
        <v>297.2357339</v>
      </c>
      <c r="Q293" s="38">
        <f>Table753523[[#This Row], [Total Latency (sec)]]*1000</f>
      </c>
      <c r="R293" s="38">
        <f>Table753523[[#This Row], [Total Latency (ms)]]-Table753523[[#This Row], [Prefill Latency (ms)]]</f>
      </c>
      <c r="S293" s="39">
        <f>Table753523[[#This Row], [Output tokens generated]]*1000/Table753523[[#This Row], [Total Latency (ms)]]/Table753523[[#This Row], [No. H200 GPU on single server]]</f>
      </c>
      <c r="T293" s="39">
        <f>Table753523[[#This Row], [Input tokens]]*1000/(989.5*10^12)*(2*10^9*Table753523[[#This Row], [Active Parameters per GPU (BN)]])</f>
      </c>
      <c r="U293" s="39">
        <f>Table753523[[#This Row], [Active Parameters per GPU (BN)]]*10^9*2/4800/1024^3*1000</f>
      </c>
      <c r="V293" s="39">
        <f>1979/2*10^12*Table753523[[#This Row], [No. H200 GPU on single server]]/2/70/10^9</f>
      </c>
      <c r="W293" s="27">
        <f>(Table753523[[#This Row], [Input tokens]]+Table753523[[#This Row], [Output tokens generated]])/Table753523[[#This Row], [Total Latency (ms)]]*1000</f>
      </c>
      <c r="X293" s="28">
        <f>Table753523[[#This Row], [Total throughput]]/Table753523[[#This Row], [Estimated Max throughput tokens/s]]</f>
      </c>
      <c r="Y293" s="26">
        <f>2*Table753523[[#This Row], [Active Parameters per GPU (BN)]]*Table753523[[#This Row], [Input tokens]]*10^9/Table753523[[#This Row], [Prefill Latency (ms)]]/10^12*1000</f>
      </c>
      <c r="Z293" s="26">
        <f>2*Table753523[[#This Row], [Active Parameters per GPU (BN)]]*Table753523[[#This Row], [Output tokens generated]]*10^9/(Table753523[[#This Row], [Total Latency (ms)]]-Table753523[[#This Row], [Prefill Latency (ms)]])/10^12*1000</f>
      </c>
      <c r="AA293" s="29">
        <f>Table753523[[#This Row], [Expected Prefill latency (ms)]]/Table753523[[#This Row], [Prefill Latency (ms)]]</f>
      </c>
      <c r="AB293" s="41">
        <f>Table753523[[#This Row], [Expected TPOT (ms)]]/Table753523[[#This Row], [TPOT (ms)]]</f>
      </c>
      <c r="AC293" s="31">
        <f>Table753523[[#This Row], [Prefill TFLOPS]]/989.5</f>
      </c>
      <c r="AD293" s="32">
        <f>Table753523[[#This Row], [Decode TFLOPS]]/1979</f>
      </c>
      <c r="AE293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4" customHeight="1" ht="17.25">
      <c r="A294" s="20">
        <v>8</v>
      </c>
      <c r="B294" s="34">
        <v>70</v>
      </c>
      <c r="C294" s="35">
        <f>Table753523[[#This Row], [Active Parameters (BN)]]/8</f>
      </c>
      <c r="D294" s="20">
        <v>1</v>
      </c>
      <c r="E294" s="20">
        <v>512</v>
      </c>
      <c r="F294" s="23">
        <v>4096</v>
      </c>
      <c r="G294" s="23">
        <v>4096</v>
      </c>
      <c r="H294" s="23">
        <v>4096</v>
      </c>
      <c r="I294" s="36">
        <v>1889401</v>
      </c>
      <c r="J294" s="24">
        <v>59077.09603</v>
      </c>
      <c r="K294" s="24">
        <v>467.7373293</v>
      </c>
      <c r="L294" s="24">
        <v>8.757051754</v>
      </c>
      <c r="M294" s="24">
        <v>4039.448814</v>
      </c>
      <c r="N294" s="24">
        <v>4048.205866</v>
      </c>
      <c r="O294" s="44">
        <v>780.9218817</v>
      </c>
      <c r="P294" s="44">
        <v>771.5212462</v>
      </c>
      <c r="Q294" s="25">
        <f>Table753523[[#This Row], [Total Latency (sec)]]*1000</f>
      </c>
      <c r="R294" s="25">
        <f>Table753523[[#This Row], [Total Latency (ms)]]-Table753523[[#This Row], [Prefill Latency (ms)]]</f>
      </c>
      <c r="S294" s="27">
        <f>Table753523[[#This Row], [Output tokens generated]]*1000/Table753523[[#This Row], [Total Latency (ms)]]/Table753523[[#This Row], [No. H200 GPU on single server]]</f>
      </c>
      <c r="T294" s="27">
        <f>Table753523[[#This Row], [Input tokens]]*1000/(989.5*10^12)*(2*10^9*Table753523[[#This Row], [Active Parameters per GPU (BN)]])</f>
      </c>
      <c r="U294" s="27">
        <f>Table753523[[#This Row], [Active Parameters per GPU (BN)]]*10^9*2/4800/1024^3*1000</f>
      </c>
      <c r="V294" s="27">
        <f>1979/2*10^12*Table753523[[#This Row], [No. H200 GPU on single server]]/2/70/10^9</f>
      </c>
      <c r="W294" s="27">
        <f>(Table753523[[#This Row], [Input tokens]]+Table753523[[#This Row], [Output tokens generated]])/Table753523[[#This Row], [Total Latency (ms)]]*1000</f>
      </c>
      <c r="X294" s="42">
        <f>Table753523[[#This Row], [Total throughput]]/Table753523[[#This Row], [Estimated Max throughput tokens/s]]</f>
      </c>
      <c r="Y294" s="26">
        <f>2*Table753523[[#This Row], [Active Parameters per GPU (BN)]]*Table753523[[#This Row], [Input tokens]]*10^9/Table753523[[#This Row], [Prefill Latency (ms)]]/10^12*1000</f>
      </c>
      <c r="Z294" s="26">
        <f>2*Table753523[[#This Row], [Active Parameters per GPU (BN)]]*Table753523[[#This Row], [Output tokens generated]]*10^9/(Table753523[[#This Row], [Total Latency (ms)]]-Table753523[[#This Row], [Prefill Latency (ms)]])/10^12*1000</f>
      </c>
      <c r="AA294" s="32">
        <f>Table753523[[#This Row], [Expected Prefill latency (ms)]]/Table753523[[#This Row], [Prefill Latency (ms)]]</f>
      </c>
      <c r="AB294" s="30">
        <f>Table753523[[#This Row], [Expected TPOT (ms)]]/Table753523[[#This Row], [TPOT (ms)]]</f>
      </c>
      <c r="AC294" s="31">
        <f>Table753523[[#This Row], [Prefill TFLOPS]]/989.5</f>
      </c>
      <c r="AD294" s="32">
        <f>Table753523[[#This Row], [Decode TFLOPS]]/1979</f>
      </c>
      <c r="AE2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5" customHeight="1" ht="17.25">
      <c r="A295" s="20">
        <v>8</v>
      </c>
      <c r="B295" s="34">
        <v>70</v>
      </c>
      <c r="C295" s="35">
        <f>Table753523[[#This Row], [Active Parameters (BN)]]/8</f>
      </c>
      <c r="D295" s="20">
        <v>1</v>
      </c>
      <c r="E295" s="20">
        <v>512</v>
      </c>
      <c r="F295" s="23">
        <v>8192</v>
      </c>
      <c r="G295" s="23">
        <v>8192</v>
      </c>
      <c r="H295" s="23">
        <v>8192</v>
      </c>
      <c r="I295" s="36">
        <v>3763986</v>
      </c>
      <c r="J295" s="24">
        <v>183394.9734</v>
      </c>
      <c r="K295" s="24">
        <v>1170.682763</v>
      </c>
      <c r="L295" s="24">
        <v>6.997625882</v>
      </c>
      <c r="M295" s="24">
        <v>3215.205793</v>
      </c>
      <c r="N295" s="24">
        <v>3222.203419</v>
      </c>
      <c r="O295" s="44">
        <v>1774.750899</v>
      </c>
      <c r="P295" s="44">
        <v>1766.625145</v>
      </c>
      <c r="Q295" s="25">
        <f>Table753523[[#This Row], [Total Latency (sec)]]*1000</f>
      </c>
      <c r="R295" s="25">
        <f>Table753523[[#This Row], [Total Latency (ms)]]-Table753523[[#This Row], [Prefill Latency (ms)]]</f>
      </c>
      <c r="S295" s="27">
        <f>Table753523[[#This Row], [Output tokens generated]]*1000/Table753523[[#This Row], [Total Latency (ms)]]/Table753523[[#This Row], [No. H200 GPU on single server]]</f>
      </c>
      <c r="T295" s="27">
        <f>Table753523[[#This Row], [Input tokens]]*1000/(989.5*10^12)*(2*10^9*Table753523[[#This Row], [Active Parameters per GPU (BN)]])</f>
      </c>
      <c r="U295" s="27">
        <f>Table753523[[#This Row], [Active Parameters per GPU (BN)]]*10^9*2/4800/1024^3*1000</f>
      </c>
      <c r="V295" s="27">
        <f>1979/2*10^12*Table753523[[#This Row], [No. H200 GPU on single server]]/2/70/10^9</f>
      </c>
      <c r="W295" s="27">
        <f>(Table753523[[#This Row], [Input tokens]]+Table753523[[#This Row], [Output tokens generated]])/Table753523[[#This Row], [Total Latency (ms)]]*1000</f>
      </c>
      <c r="X295" s="42">
        <f>Table753523[[#This Row], [Total throughput]]/Table753523[[#This Row], [Estimated Max throughput tokens/s]]</f>
      </c>
      <c r="Y295" s="26">
        <f>2*Table753523[[#This Row], [Active Parameters per GPU (BN)]]*Table753523[[#This Row], [Input tokens]]*10^9/Table753523[[#This Row], [Prefill Latency (ms)]]/10^12*1000</f>
      </c>
      <c r="Z295" s="26">
        <f>2*Table753523[[#This Row], [Active Parameters per GPU (BN)]]*Table753523[[#This Row], [Output tokens generated]]*10^9/(Table753523[[#This Row], [Total Latency (ms)]]-Table753523[[#This Row], [Prefill Latency (ms)]])/10^12*1000</f>
      </c>
      <c r="AA295" s="32">
        <f>Table753523[[#This Row], [Expected Prefill latency (ms)]]/Table753523[[#This Row], [Prefill Latency (ms)]]</f>
      </c>
      <c r="AB295" s="30">
        <f>Table753523[[#This Row], [Expected TPOT (ms)]]/Table753523[[#This Row], [TPOT (ms)]]</f>
      </c>
      <c r="AC295" s="31">
        <f>Table753523[[#This Row], [Prefill TFLOPS]]/989.5</f>
      </c>
      <c r="AD295" s="32">
        <f>Table753523[[#This Row], [Decode TFLOPS]]/1979</f>
      </c>
      <c r="AE2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6" customHeight="1" ht="17.25">
      <c r="A296" s="20">
        <v>8</v>
      </c>
      <c r="B296" s="34">
        <v>70</v>
      </c>
      <c r="C296" s="35">
        <f>Table753523[[#This Row], [Active Parameters (BN)]]/8</f>
      </c>
      <c r="D296" s="20">
        <v>1</v>
      </c>
      <c r="E296" s="20">
        <v>1024</v>
      </c>
      <c r="F296" s="23">
        <v>1</v>
      </c>
      <c r="G296" s="23">
        <v>1</v>
      </c>
      <c r="H296" s="23">
        <v>1</v>
      </c>
      <c r="I296" s="36">
        <v>1024</v>
      </c>
      <c r="J296" s="24">
        <v>159.41268397728</v>
      </c>
      <c r="K296" s="24">
        <v>11.5878058350063</v>
      </c>
      <c r="L296" s="24">
        <v>0.0862976144266277</v>
      </c>
      <c r="M296" s="24">
        <v>88.3687571728668</v>
      </c>
      <c r="N296" s="24">
        <v>88.4550547872934</v>
      </c>
      <c r="O296" s="44">
        <v>11.1709471769451</v>
      </c>
      <c r="P296" s="44">
        <v>11.4049943542864</v>
      </c>
      <c r="Q296" s="25">
        <f>Table753523[[#This Row], [Total Latency (sec)]]*1000</f>
      </c>
      <c r="R296" s="25">
        <f>Table753523[[#This Row], [Total Latency (ms)]]-Table753523[[#This Row], [Prefill Latency (ms)]]</f>
      </c>
      <c r="S296" s="39">
        <f>Table753523[[#This Row], [Output tokens generated]]*1000/Table753523[[#This Row], [Total Latency (ms)]]/Table753523[[#This Row], [No. H200 GPU on single server]]</f>
      </c>
      <c r="T296" s="39">
        <f>Table753523[[#This Row], [Input tokens]]*1000/(989.5*10^12)*(2*10^9*Table753523[[#This Row], [Active Parameters per GPU (BN)]])</f>
      </c>
      <c r="U296" s="27">
        <f>Table753523[[#This Row], [Active Parameters per GPU (BN)]]*10^9*2/4800/1024^3*1000</f>
      </c>
      <c r="V296" s="27">
        <f>1979/2*10^12*Table753523[[#This Row], [No. H200 GPU on single server]]/2/70/10^9</f>
      </c>
      <c r="W296" s="27">
        <f>(Table753523[[#This Row], [Input tokens]]+Table753523[[#This Row], [Output tokens generated]])/Table753523[[#This Row], [Total Latency (ms)]]*1000</f>
      </c>
      <c r="X296" s="28">
        <f>Table753523[[#This Row], [Total throughput]]/Table753523[[#This Row], [Estimated Max throughput tokens/s]]</f>
      </c>
      <c r="Y296" s="26">
        <f>2*Table753523[[#This Row], [Active Parameters per GPU (BN)]]*Table753523[[#This Row], [Input tokens]]*10^9/Table753523[[#This Row], [Prefill Latency (ms)]]/10^12*1000</f>
      </c>
      <c r="Z296" s="26">
        <f>2*Table753523[[#This Row], [Active Parameters per GPU (BN)]]*Table753523[[#This Row], [Output tokens generated]]*10^9/(Table753523[[#This Row], [Total Latency (ms)]]-Table753523[[#This Row], [Prefill Latency (ms)]])/10^12*1000</f>
      </c>
      <c r="AA296" s="29">
        <f>Table753523[[#This Row], [Expected Prefill latency (ms)]]/Table753523[[#This Row], [Prefill Latency (ms)]]</f>
      </c>
      <c r="AB296" s="30">
        <f>Table753523[[#This Row], [Expected TPOT (ms)]]/Table753523[[#This Row], [TPOT (ms)]]</f>
      </c>
      <c r="AC296" s="31">
        <f>Table753523[[#This Row], [Prefill TFLOPS]]/989.5</f>
      </c>
      <c r="AD296" s="32">
        <f>Table753523[[#This Row], [Decode TFLOPS]]/1979</f>
      </c>
      <c r="AE2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7" customHeight="1" ht="17.25">
      <c r="A297" s="20">
        <v>8</v>
      </c>
      <c r="B297" s="34">
        <v>70</v>
      </c>
      <c r="C297" s="35">
        <f>Table753523[[#This Row], [Active Parameters (BN)]]/8</f>
      </c>
      <c r="D297" s="20">
        <v>1</v>
      </c>
      <c r="E297" s="20">
        <v>1024</v>
      </c>
      <c r="F297" s="23">
        <v>2</v>
      </c>
      <c r="G297" s="23">
        <v>2</v>
      </c>
      <c r="H297" s="23">
        <v>2</v>
      </c>
      <c r="I297" s="43">
        <v>2048</v>
      </c>
      <c r="J297" s="24">
        <v>116.098674974637</v>
      </c>
      <c r="K297" s="24">
        <v>11.6942875450477</v>
      </c>
      <c r="L297" s="24">
        <v>0.171023672224219</v>
      </c>
      <c r="M297" s="24">
        <v>175.1282403576</v>
      </c>
      <c r="N297" s="24">
        <v>175.299264029824</v>
      </c>
      <c r="O297" s="44">
        <v>11.2720697209305</v>
      </c>
      <c r="P297" s="44">
        <v>11.2719425068358</v>
      </c>
      <c r="Q297" s="25">
        <f>Table753523[[#This Row], [Total Latency (sec)]]*1000</f>
      </c>
      <c r="R297" s="25">
        <f>Table753523[[#This Row], [Total Latency (ms)]]-Table753523[[#This Row], [Prefill Latency (ms)]]</f>
      </c>
      <c r="S297" s="39">
        <f>Table753523[[#This Row], [Output tokens generated]]*1000/Table753523[[#This Row], [Total Latency (ms)]]/Table753523[[#This Row], [No. H200 GPU on single server]]</f>
      </c>
      <c r="T297" s="39">
        <f>Table753523[[#This Row], [Input tokens]]*1000/(989.5*10^12)*(2*10^9*Table753523[[#This Row], [Active Parameters per GPU (BN)]])</f>
      </c>
      <c r="U297" s="27">
        <f>Table753523[[#This Row], [Active Parameters per GPU (BN)]]*10^9*2/4800/1024^3*1000</f>
      </c>
      <c r="V297" s="27">
        <f>1979/2*10^12*Table753523[[#This Row], [No. H200 GPU on single server]]/2/70/10^9</f>
      </c>
      <c r="W297" s="27">
        <f>(Table753523[[#This Row], [Input tokens]]+Table753523[[#This Row], [Output tokens generated]])/Table753523[[#This Row], [Total Latency (ms)]]*1000</f>
      </c>
      <c r="X297" s="28">
        <f>Table753523[[#This Row], [Total throughput]]/Table753523[[#This Row], [Estimated Max throughput tokens/s]]</f>
      </c>
      <c r="Y297" s="26">
        <f>2*Table753523[[#This Row], [Active Parameters per GPU (BN)]]*Table753523[[#This Row], [Input tokens]]*10^9/Table753523[[#This Row], [Prefill Latency (ms)]]/10^12*1000</f>
      </c>
      <c r="Z297" s="26">
        <f>2*Table753523[[#This Row], [Active Parameters per GPU (BN)]]*Table753523[[#This Row], [Output tokens generated]]*10^9/(Table753523[[#This Row], [Total Latency (ms)]]-Table753523[[#This Row], [Prefill Latency (ms)]])/10^12*1000</f>
      </c>
      <c r="AA297" s="29">
        <f>Table753523[[#This Row], [Expected Prefill latency (ms)]]/Table753523[[#This Row], [Prefill Latency (ms)]]</f>
      </c>
      <c r="AB297" s="30">
        <f>Table753523[[#This Row], [Expected TPOT (ms)]]/Table753523[[#This Row], [TPOT (ms)]]</f>
      </c>
      <c r="AC297" s="31">
        <f>Table753523[[#This Row], [Prefill TFLOPS]]/989.5</f>
      </c>
      <c r="AD297" s="32">
        <f>Table753523[[#This Row], [Decode TFLOPS]]/1979</f>
      </c>
      <c r="AE2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8" customHeight="1" ht="17.25">
      <c r="A298" s="20">
        <v>8</v>
      </c>
      <c r="B298" s="34">
        <v>70</v>
      </c>
      <c r="C298" s="35">
        <f>Table753523[[#This Row], [Active Parameters (BN)]]/8</f>
      </c>
      <c r="D298" s="20">
        <v>1</v>
      </c>
      <c r="E298" s="20">
        <v>1024</v>
      </c>
      <c r="F298" s="23">
        <v>4</v>
      </c>
      <c r="G298" s="23">
        <v>4</v>
      </c>
      <c r="H298" s="23">
        <v>4</v>
      </c>
      <c r="I298" s="43">
        <v>2976</v>
      </c>
      <c r="J298" s="24">
        <v>48.2447240065085</v>
      </c>
      <c r="K298" s="24">
        <v>11.3750792010105</v>
      </c>
      <c r="L298" s="24">
        <v>0.351645903234208</v>
      </c>
      <c r="M298" s="24">
        <v>261.624552006251</v>
      </c>
      <c r="N298" s="24">
        <v>261.976197909485</v>
      </c>
      <c r="O298" s="44">
        <v>10.7859444309638</v>
      </c>
      <c r="P298" s="44">
        <v>10.8438908119111</v>
      </c>
      <c r="Q298" s="25">
        <f>Table753523[[#This Row], [Total Latency (sec)]]*1000</f>
      </c>
      <c r="R298" s="25">
        <f>Table753523[[#This Row], [Total Latency (ms)]]-Table753523[[#This Row], [Prefill Latency (ms)]]</f>
      </c>
      <c r="S298" s="39">
        <f>Table753523[[#This Row], [Output tokens generated]]*1000/Table753523[[#This Row], [Total Latency (ms)]]/Table753523[[#This Row], [No. H200 GPU on single server]]</f>
      </c>
      <c r="T298" s="39">
        <f>Table753523[[#This Row], [Input tokens]]*1000/(989.5*10^12)*(2*10^9*Table753523[[#This Row], [Active Parameters per GPU (BN)]])</f>
      </c>
      <c r="U298" s="27">
        <f>Table753523[[#This Row], [Active Parameters per GPU (BN)]]*10^9*2/4800/1024^3*1000</f>
      </c>
      <c r="V298" s="27">
        <f>1979/2*10^12*Table753523[[#This Row], [No. H200 GPU on single server]]/2/70/10^9</f>
      </c>
      <c r="W298" s="27">
        <f>(Table753523[[#This Row], [Input tokens]]+Table753523[[#This Row], [Output tokens generated]])/Table753523[[#This Row], [Total Latency (ms)]]*1000</f>
      </c>
      <c r="X298" s="28">
        <f>Table753523[[#This Row], [Total throughput]]/Table753523[[#This Row], [Estimated Max throughput tokens/s]]</f>
      </c>
      <c r="Y298" s="26">
        <f>2*Table753523[[#This Row], [Active Parameters per GPU (BN)]]*Table753523[[#This Row], [Input tokens]]*10^9/Table753523[[#This Row], [Prefill Latency (ms)]]/10^12*1000</f>
      </c>
      <c r="Z298" s="26">
        <f>2*Table753523[[#This Row], [Active Parameters per GPU (BN)]]*Table753523[[#This Row], [Output tokens generated]]*10^9/(Table753523[[#This Row], [Total Latency (ms)]]-Table753523[[#This Row], [Prefill Latency (ms)]])/10^12*1000</f>
      </c>
      <c r="AA298" s="29">
        <f>Table753523[[#This Row], [Expected Prefill latency (ms)]]/Table753523[[#This Row], [Prefill Latency (ms)]]</f>
      </c>
      <c r="AB298" s="30">
        <f>Table753523[[#This Row], [Expected TPOT (ms)]]/Table753523[[#This Row], [TPOT (ms)]]</f>
      </c>
      <c r="AC298" s="31">
        <f>Table753523[[#This Row], [Prefill TFLOPS]]/989.5</f>
      </c>
      <c r="AD298" s="32">
        <f>Table753523[[#This Row], [Decode TFLOPS]]/1979</f>
      </c>
      <c r="AE2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299" customHeight="1" ht="17.25">
      <c r="A299" s="20">
        <v>8</v>
      </c>
      <c r="B299" s="34">
        <v>70</v>
      </c>
      <c r="C299" s="35">
        <f>Table753523[[#This Row], [Active Parameters (BN)]]/8</f>
      </c>
      <c r="D299" s="20">
        <v>1</v>
      </c>
      <c r="E299" s="20">
        <v>1024</v>
      </c>
      <c r="F299" s="23">
        <v>8</v>
      </c>
      <c r="G299" s="23">
        <v>8</v>
      </c>
      <c r="H299" s="23">
        <v>8</v>
      </c>
      <c r="I299" s="43">
        <v>6481</v>
      </c>
      <c r="J299" s="24">
        <v>69.113067125727</v>
      </c>
      <c r="K299" s="24">
        <v>10.9260536360089</v>
      </c>
      <c r="L299" s="24">
        <v>0.732194831410537</v>
      </c>
      <c r="M299" s="24">
        <v>593.169337796461</v>
      </c>
      <c r="N299" s="24">
        <v>593.901532627872</v>
      </c>
      <c r="O299" s="44">
        <v>10.5302146159805</v>
      </c>
      <c r="P299" s="44">
        <v>10.5207019790051</v>
      </c>
      <c r="Q299" s="25">
        <f>Table753523[[#This Row], [Total Latency (sec)]]*1000</f>
      </c>
      <c r="R299" s="25">
        <f>Table753523[[#This Row], [Total Latency (ms)]]-Table753523[[#This Row], [Prefill Latency (ms)]]</f>
      </c>
      <c r="S299" s="39">
        <f>Table753523[[#This Row], [Output tokens generated]]*1000/Table753523[[#This Row], [Total Latency (ms)]]/Table753523[[#This Row], [No. H200 GPU on single server]]</f>
      </c>
      <c r="T299" s="39">
        <f>Table753523[[#This Row], [Input tokens]]*1000/(989.5*10^12)*(2*10^9*Table753523[[#This Row], [Active Parameters per GPU (BN)]])</f>
      </c>
      <c r="U299" s="27">
        <f>Table753523[[#This Row], [Active Parameters per GPU (BN)]]*10^9*2/4800/1024^3*1000</f>
      </c>
      <c r="V299" s="27">
        <f>1979/2*10^12*Table753523[[#This Row], [No. H200 GPU on single server]]/2/70/10^9</f>
      </c>
      <c r="W299" s="27">
        <f>(Table753523[[#This Row], [Input tokens]]+Table753523[[#This Row], [Output tokens generated]])/Table753523[[#This Row], [Total Latency (ms)]]*1000</f>
      </c>
      <c r="X299" s="28">
        <f>Table753523[[#This Row], [Total throughput]]/Table753523[[#This Row], [Estimated Max throughput tokens/s]]</f>
      </c>
      <c r="Y299" s="26">
        <f>2*Table753523[[#This Row], [Active Parameters per GPU (BN)]]*Table753523[[#This Row], [Input tokens]]*10^9/Table753523[[#This Row], [Prefill Latency (ms)]]/10^12*1000</f>
      </c>
      <c r="Z299" s="26">
        <f>2*Table753523[[#This Row], [Active Parameters per GPU (BN)]]*Table753523[[#This Row], [Output tokens generated]]*10^9/(Table753523[[#This Row], [Total Latency (ms)]]-Table753523[[#This Row], [Prefill Latency (ms)]])/10^12*1000</f>
      </c>
      <c r="AA299" s="29">
        <f>Table753523[[#This Row], [Expected Prefill latency (ms)]]/Table753523[[#This Row], [Prefill Latency (ms)]]</f>
      </c>
      <c r="AB299" s="30">
        <f>Table753523[[#This Row], [Expected TPOT (ms)]]/Table753523[[#This Row], [TPOT (ms)]]</f>
      </c>
      <c r="AC299" s="31">
        <f>Table753523[[#This Row], [Prefill TFLOPS]]/989.5</f>
      </c>
      <c r="AD299" s="32">
        <f>Table753523[[#This Row], [Decode TFLOPS]]/1979</f>
      </c>
      <c r="AE2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0" customHeight="1" ht="17.25">
      <c r="A300" s="20">
        <v>8</v>
      </c>
      <c r="B300" s="34">
        <v>70</v>
      </c>
      <c r="C300" s="35">
        <f>Table753523[[#This Row], [Active Parameters (BN)]]/8</f>
      </c>
      <c r="D300" s="20">
        <v>1</v>
      </c>
      <c r="E300" s="20">
        <v>1024</v>
      </c>
      <c r="F300" s="23">
        <v>16</v>
      </c>
      <c r="G300" s="23">
        <v>16</v>
      </c>
      <c r="H300" s="23">
        <v>16</v>
      </c>
      <c r="I300" s="43">
        <v>12561</v>
      </c>
      <c r="J300" s="24">
        <v>70.156569374376</v>
      </c>
      <c r="K300" s="24">
        <v>11.8694855049835</v>
      </c>
      <c r="L300" s="24">
        <v>1.34799440070779</v>
      </c>
      <c r="M300" s="24">
        <v>1058.25985420566</v>
      </c>
      <c r="N300" s="24">
        <v>1059.60784860637</v>
      </c>
      <c r="O300" s="44">
        <v>11.4512541451421</v>
      </c>
      <c r="P300" s="44">
        <v>11.6666949136689</v>
      </c>
      <c r="Q300" s="25">
        <f>Table753523[[#This Row], [Total Latency (sec)]]*1000</f>
      </c>
      <c r="R300" s="25">
        <f>Table753523[[#This Row], [Total Latency (ms)]]-Table753523[[#This Row], [Prefill Latency (ms)]]</f>
      </c>
      <c r="S300" s="39">
        <f>Table753523[[#This Row], [Output tokens generated]]*1000/Table753523[[#This Row], [Total Latency (ms)]]/Table753523[[#This Row], [No. H200 GPU on single server]]</f>
      </c>
      <c r="T300" s="39">
        <f>Table753523[[#This Row], [Input tokens]]*1000/(989.5*10^12)*(2*10^9*Table753523[[#This Row], [Active Parameters per GPU (BN)]])</f>
      </c>
      <c r="U300" s="27">
        <f>Table753523[[#This Row], [Active Parameters per GPU (BN)]]*10^9*2/4800/1024^3*1000</f>
      </c>
      <c r="V300" s="27">
        <f>1979/2*10^12*Table753523[[#This Row], [No. H200 GPU on single server]]/2/70/10^9</f>
      </c>
      <c r="W300" s="27">
        <f>(Table753523[[#This Row], [Input tokens]]+Table753523[[#This Row], [Output tokens generated]])/Table753523[[#This Row], [Total Latency (ms)]]*1000</f>
      </c>
      <c r="X300" s="28">
        <f>Table753523[[#This Row], [Total throughput]]/Table753523[[#This Row], [Estimated Max throughput tokens/s]]</f>
      </c>
      <c r="Y300" s="26">
        <f>2*Table753523[[#This Row], [Active Parameters per GPU (BN)]]*Table753523[[#This Row], [Input tokens]]*10^9/Table753523[[#This Row], [Prefill Latency (ms)]]/10^12*1000</f>
      </c>
      <c r="Z300" s="26">
        <f>2*Table753523[[#This Row], [Active Parameters per GPU (BN)]]*Table753523[[#This Row], [Output tokens generated]]*10^9/(Table753523[[#This Row], [Total Latency (ms)]]-Table753523[[#This Row], [Prefill Latency (ms)]])/10^12*1000</f>
      </c>
      <c r="AA300" s="29">
        <f>Table753523[[#This Row], [Expected Prefill latency (ms)]]/Table753523[[#This Row], [Prefill Latency (ms)]]</f>
      </c>
      <c r="AB300" s="30">
        <f>Table753523[[#This Row], [Expected TPOT (ms)]]/Table753523[[#This Row], [TPOT (ms)]]</f>
      </c>
      <c r="AC300" s="31">
        <f>Table753523[[#This Row], [Prefill TFLOPS]]/989.5</f>
      </c>
      <c r="AD300" s="32">
        <f>Table753523[[#This Row], [Decode TFLOPS]]/1979</f>
      </c>
      <c r="AE3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1" customHeight="1" ht="17.25">
      <c r="A301" s="20">
        <v>8</v>
      </c>
      <c r="B301" s="34">
        <v>70</v>
      </c>
      <c r="C301" s="35">
        <f>Table753523[[#This Row], [Active Parameters (BN)]]/8</f>
      </c>
      <c r="D301" s="20">
        <v>1</v>
      </c>
      <c r="E301" s="20">
        <v>1024</v>
      </c>
      <c r="F301" s="23">
        <v>32</v>
      </c>
      <c r="G301" s="23">
        <v>32</v>
      </c>
      <c r="H301" s="23">
        <v>32</v>
      </c>
      <c r="I301" s="43">
        <v>25377</v>
      </c>
      <c r="J301" s="24">
        <v>219.307271379876</v>
      </c>
      <c r="K301" s="24">
        <v>12.3793382009608</v>
      </c>
      <c r="L301" s="24">
        <v>2.58495240056665</v>
      </c>
      <c r="M301" s="24">
        <v>2049.94803341187</v>
      </c>
      <c r="N301" s="24">
        <v>2052.53298581244</v>
      </c>
      <c r="O301" s="44">
        <v>11.8262347870957</v>
      </c>
      <c r="P301" s="44">
        <v>11.9838110214246</v>
      </c>
      <c r="Q301" s="25">
        <f>Table753523[[#This Row], [Total Latency (sec)]]*1000</f>
      </c>
      <c r="R301" s="25">
        <f>Table753523[[#This Row], [Total Latency (ms)]]-Table753523[[#This Row], [Prefill Latency (ms)]]</f>
      </c>
      <c r="S301" s="39">
        <f>Table753523[[#This Row], [Output tokens generated]]*1000/Table753523[[#This Row], [Total Latency (ms)]]/Table753523[[#This Row], [No. H200 GPU on single server]]</f>
      </c>
      <c r="T301" s="39">
        <f>Table753523[[#This Row], [Input tokens]]*1000/(989.5*10^12)*(2*10^9*Table753523[[#This Row], [Active Parameters per GPU (BN)]])</f>
      </c>
      <c r="U301" s="27">
        <f>Table753523[[#This Row], [Active Parameters per GPU (BN)]]*10^9*2/4800/1024^3*1000</f>
      </c>
      <c r="V301" s="27">
        <f>1979/2*10^12*Table753523[[#This Row], [No. H200 GPU on single server]]/2/70/10^9</f>
      </c>
      <c r="W301" s="27">
        <f>(Table753523[[#This Row], [Input tokens]]+Table753523[[#This Row], [Output tokens generated]])/Table753523[[#This Row], [Total Latency (ms)]]*1000</f>
      </c>
      <c r="X301" s="28">
        <f>Table753523[[#This Row], [Total throughput]]/Table753523[[#This Row], [Estimated Max throughput tokens/s]]</f>
      </c>
      <c r="Y301" s="26">
        <f>2*Table753523[[#This Row], [Active Parameters per GPU (BN)]]*Table753523[[#This Row], [Input tokens]]*10^9/Table753523[[#This Row], [Prefill Latency (ms)]]/10^12*1000</f>
      </c>
      <c r="Z301" s="26">
        <f>2*Table753523[[#This Row], [Active Parameters per GPU (BN)]]*Table753523[[#This Row], [Output tokens generated]]*10^9/(Table753523[[#This Row], [Total Latency (ms)]]-Table753523[[#This Row], [Prefill Latency (ms)]])/10^12*1000</f>
      </c>
      <c r="AA301" s="29">
        <f>Table753523[[#This Row], [Expected Prefill latency (ms)]]/Table753523[[#This Row], [Prefill Latency (ms)]]</f>
      </c>
      <c r="AB301" s="30">
        <f>Table753523[[#This Row], [Expected TPOT (ms)]]/Table753523[[#This Row], [TPOT (ms)]]</f>
      </c>
      <c r="AC301" s="31">
        <f>Table753523[[#This Row], [Prefill TFLOPS]]/989.5</f>
      </c>
      <c r="AD301" s="32">
        <f>Table753523[[#This Row], [Decode TFLOPS]]/1979</f>
      </c>
      <c r="AE3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2" customHeight="1" ht="17.25">
      <c r="A302" s="20">
        <v>8</v>
      </c>
      <c r="B302" s="34">
        <v>70</v>
      </c>
      <c r="C302" s="35">
        <f>Table753523[[#This Row], [Active Parameters (BN)]]/8</f>
      </c>
      <c r="D302" s="20">
        <v>1</v>
      </c>
      <c r="E302" s="20">
        <v>1024</v>
      </c>
      <c r="F302" s="23">
        <v>64</v>
      </c>
      <c r="G302" s="23">
        <v>64</v>
      </c>
      <c r="H302" s="23">
        <v>64</v>
      </c>
      <c r="I302" s="43">
        <v>50512</v>
      </c>
      <c r="J302" s="24">
        <v>112.740904945895</v>
      </c>
      <c r="K302" s="24">
        <v>12.5853297279682</v>
      </c>
      <c r="L302" s="24">
        <v>5.08528591489929</v>
      </c>
      <c r="M302" s="24">
        <v>4013.56190833426</v>
      </c>
      <c r="N302" s="24">
        <v>4018.64719424916</v>
      </c>
      <c r="O302" s="44">
        <v>12.2339687930447</v>
      </c>
      <c r="P302" s="44">
        <v>12.301559161932</v>
      </c>
      <c r="Q302" s="25">
        <f>Table753523[[#This Row], [Total Latency (sec)]]*1000</f>
      </c>
      <c r="R302" s="25">
        <f>Table753523[[#This Row], [Total Latency (ms)]]-Table753523[[#This Row], [Prefill Latency (ms)]]</f>
      </c>
      <c r="S302" s="39">
        <f>Table753523[[#This Row], [Output tokens generated]]*1000/Table753523[[#This Row], [Total Latency (ms)]]/Table753523[[#This Row], [No. H200 GPU on single server]]</f>
      </c>
      <c r="T302" s="39">
        <f>Table753523[[#This Row], [Input tokens]]*1000/(989.5*10^12)*(2*10^9*Table753523[[#This Row], [Active Parameters per GPU (BN)]])</f>
      </c>
      <c r="U302" s="27">
        <f>Table753523[[#This Row], [Active Parameters per GPU (BN)]]*10^9*2/4800/1024^3*1000</f>
      </c>
      <c r="V302" s="27">
        <f>1979/2*10^12*Table753523[[#This Row], [No. H200 GPU on single server]]/2/70/10^9</f>
      </c>
      <c r="W302" s="27">
        <f>(Table753523[[#This Row], [Input tokens]]+Table753523[[#This Row], [Output tokens generated]])/Table753523[[#This Row], [Total Latency (ms)]]*1000</f>
      </c>
      <c r="X302" s="28">
        <f>Table753523[[#This Row], [Total throughput]]/Table753523[[#This Row], [Estimated Max throughput tokens/s]]</f>
      </c>
      <c r="Y302" s="26">
        <f>2*Table753523[[#This Row], [Active Parameters per GPU (BN)]]*Table753523[[#This Row], [Input tokens]]*10^9/Table753523[[#This Row], [Prefill Latency (ms)]]/10^12*1000</f>
      </c>
      <c r="Z302" s="26">
        <f>2*Table753523[[#This Row], [Active Parameters per GPU (BN)]]*Table753523[[#This Row], [Output tokens generated]]*10^9/(Table753523[[#This Row], [Total Latency (ms)]]-Table753523[[#This Row], [Prefill Latency (ms)]])/10^12*1000</f>
      </c>
      <c r="AA302" s="29">
        <f>Table753523[[#This Row], [Expected Prefill latency (ms)]]/Table753523[[#This Row], [Prefill Latency (ms)]]</f>
      </c>
      <c r="AB302" s="30">
        <f>Table753523[[#This Row], [Expected TPOT (ms)]]/Table753523[[#This Row], [TPOT (ms)]]</f>
      </c>
      <c r="AC302" s="31">
        <f>Table753523[[#This Row], [Prefill TFLOPS]]/989.5</f>
      </c>
      <c r="AD302" s="32">
        <f>Table753523[[#This Row], [Decode TFLOPS]]/1979</f>
      </c>
      <c r="AE3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3" customHeight="1" ht="17.25">
      <c r="A303" s="20">
        <v>8</v>
      </c>
      <c r="B303" s="34">
        <v>70</v>
      </c>
      <c r="C303" s="35">
        <f>Table753523[[#This Row], [Active Parameters (BN)]]/8</f>
      </c>
      <c r="D303" s="20">
        <v>1</v>
      </c>
      <c r="E303" s="20">
        <v>1024</v>
      </c>
      <c r="F303" s="23">
        <v>128</v>
      </c>
      <c r="G303" s="23">
        <v>128</v>
      </c>
      <c r="H303" s="23">
        <v>128</v>
      </c>
      <c r="I303" s="43">
        <v>104291</v>
      </c>
      <c r="J303" s="24">
        <v>179.443834151243</v>
      </c>
      <c r="K303" s="24">
        <v>14.9549070259673</v>
      </c>
      <c r="L303" s="24">
        <v>8.55906357543678</v>
      </c>
      <c r="M303" s="24">
        <v>6973.69765113967</v>
      </c>
      <c r="N303" s="24">
        <v>6982.25671471511</v>
      </c>
      <c r="O303" s="44">
        <v>14.4822536238248</v>
      </c>
      <c r="P303" s="44">
        <v>14.4745524003192</v>
      </c>
      <c r="Q303" s="25">
        <f>Table753523[[#This Row], [Total Latency (sec)]]*1000</f>
      </c>
      <c r="R303" s="25">
        <f>Table753523[[#This Row], [Total Latency (ms)]]-Table753523[[#This Row], [Prefill Latency (ms)]]</f>
      </c>
      <c r="S303" s="39">
        <f>Table753523[[#This Row], [Output tokens generated]]*1000/Table753523[[#This Row], [Total Latency (ms)]]/Table753523[[#This Row], [No. H200 GPU on single server]]</f>
      </c>
      <c r="T303" s="39">
        <f>Table753523[[#This Row], [Input tokens]]*1000/(989.5*10^12)*(2*10^9*Table753523[[#This Row], [Active Parameters per GPU (BN)]])</f>
      </c>
      <c r="U303" s="27">
        <f>Table753523[[#This Row], [Active Parameters per GPU (BN)]]*10^9*2/4800/1024^3*1000</f>
      </c>
      <c r="V303" s="27">
        <f>1979/2*10^12*Table753523[[#This Row], [No. H200 GPU on single server]]/2/70/10^9</f>
      </c>
      <c r="W303" s="27">
        <f>(Table753523[[#This Row], [Input tokens]]+Table753523[[#This Row], [Output tokens generated]])/Table753523[[#This Row], [Total Latency (ms)]]*1000</f>
      </c>
      <c r="X303" s="28">
        <f>Table753523[[#This Row], [Total throughput]]/Table753523[[#This Row], [Estimated Max throughput tokens/s]]</f>
      </c>
      <c r="Y303" s="26">
        <f>2*Table753523[[#This Row], [Active Parameters per GPU (BN)]]*Table753523[[#This Row], [Input tokens]]*10^9/Table753523[[#This Row], [Prefill Latency (ms)]]/10^12*1000</f>
      </c>
      <c r="Z303" s="26">
        <f>2*Table753523[[#This Row], [Active Parameters per GPU (BN)]]*Table753523[[#This Row], [Output tokens generated]]*10^9/(Table753523[[#This Row], [Total Latency (ms)]]-Table753523[[#This Row], [Prefill Latency (ms)]])/10^12*1000</f>
      </c>
      <c r="AA303" s="29">
        <f>Table753523[[#This Row], [Expected Prefill latency (ms)]]/Table753523[[#This Row], [Prefill Latency (ms)]]</f>
      </c>
      <c r="AB303" s="30">
        <f>Table753523[[#This Row], [Expected TPOT (ms)]]/Table753523[[#This Row], [TPOT (ms)]]</f>
      </c>
      <c r="AC303" s="31">
        <f>Table753523[[#This Row], [Prefill TFLOPS]]/989.5</f>
      </c>
      <c r="AD303" s="32">
        <f>Table753523[[#This Row], [Decode TFLOPS]]/1979</f>
      </c>
      <c r="AE3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4" customHeight="1" ht="17.25">
      <c r="A304" s="20">
        <v>8</v>
      </c>
      <c r="B304" s="34">
        <v>70</v>
      </c>
      <c r="C304" s="35">
        <f>Table753523[[#This Row], [Active Parameters (BN)]]/8</f>
      </c>
      <c r="D304" s="20">
        <v>1</v>
      </c>
      <c r="E304" s="20">
        <v>1024</v>
      </c>
      <c r="F304" s="23">
        <v>256</v>
      </c>
      <c r="G304" s="23">
        <v>256</v>
      </c>
      <c r="H304" s="23">
        <v>256</v>
      </c>
      <c r="I304" s="43">
        <v>198503</v>
      </c>
      <c r="J304" s="24">
        <v>528.630578174898</v>
      </c>
      <c r="K304" s="24">
        <v>21.5212922929786</v>
      </c>
      <c r="L304" s="24">
        <v>11.8951964647365</v>
      </c>
      <c r="M304" s="24">
        <v>9223.56321812339</v>
      </c>
      <c r="N304" s="24">
        <v>9235.45841458813</v>
      </c>
      <c r="O304" s="44">
        <v>21.3439613976519</v>
      </c>
      <c r="P304" s="44">
        <v>20.8243719004819</v>
      </c>
      <c r="Q304" s="25">
        <f>Table753523[[#This Row], [Total Latency (sec)]]*1000</f>
      </c>
      <c r="R304" s="25">
        <f>Table753523[[#This Row], [Total Latency (ms)]]-Table753523[[#This Row], [Prefill Latency (ms)]]</f>
      </c>
      <c r="S304" s="39">
        <f>Table753523[[#This Row], [Output tokens generated]]*1000/Table753523[[#This Row], [Total Latency (ms)]]/Table753523[[#This Row], [No. H200 GPU on single server]]</f>
      </c>
      <c r="T304" s="39">
        <f>Table753523[[#This Row], [Input tokens]]*1000/(989.5*10^12)*(2*10^9*Table753523[[#This Row], [Active Parameters per GPU (BN)]])</f>
      </c>
      <c r="U304" s="27">
        <f>Table753523[[#This Row], [Active Parameters per GPU (BN)]]*10^9*2/4800/1024^3*1000</f>
      </c>
      <c r="V304" s="27">
        <f>1979/2*10^12*Table753523[[#This Row], [No. H200 GPU on single server]]/2/70/10^9</f>
      </c>
      <c r="W304" s="27">
        <f>(Table753523[[#This Row], [Input tokens]]+Table753523[[#This Row], [Output tokens generated]])/Table753523[[#This Row], [Total Latency (ms)]]*1000</f>
      </c>
      <c r="X304" s="28">
        <f>Table753523[[#This Row], [Total throughput]]/Table753523[[#This Row], [Estimated Max throughput tokens/s]]</f>
      </c>
      <c r="Y304" s="26">
        <f>2*Table753523[[#This Row], [Active Parameters per GPU (BN)]]*Table753523[[#This Row], [Input tokens]]*10^9/Table753523[[#This Row], [Prefill Latency (ms)]]/10^12*1000</f>
      </c>
      <c r="Z304" s="26">
        <f>2*Table753523[[#This Row], [Active Parameters per GPU (BN)]]*Table753523[[#This Row], [Output tokens generated]]*10^9/(Table753523[[#This Row], [Total Latency (ms)]]-Table753523[[#This Row], [Prefill Latency (ms)]])/10^12*1000</f>
      </c>
      <c r="AA304" s="29">
        <f>Table753523[[#This Row], [Expected Prefill latency (ms)]]/Table753523[[#This Row], [Prefill Latency (ms)]]</f>
      </c>
      <c r="AB304" s="30">
        <f>Table753523[[#This Row], [Expected TPOT (ms)]]/Table753523[[#This Row], [TPOT (ms)]]</f>
      </c>
      <c r="AC304" s="31">
        <f>Table753523[[#This Row], [Prefill TFLOPS]]/989.5</f>
      </c>
      <c r="AD304" s="32">
        <f>Table753523[[#This Row], [Decode TFLOPS]]/1979</f>
      </c>
      <c r="AE3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5" customHeight="1" ht="17.25">
      <c r="A305" s="20">
        <v>8</v>
      </c>
      <c r="B305" s="34">
        <v>70</v>
      </c>
      <c r="C305" s="35">
        <f>Table753523[[#This Row], [Active Parameters (BN)]]/8</f>
      </c>
      <c r="D305" s="20">
        <v>1</v>
      </c>
      <c r="E305" s="20">
        <v>1024</v>
      </c>
      <c r="F305" s="23">
        <v>512</v>
      </c>
      <c r="G305" s="23">
        <v>512</v>
      </c>
      <c r="H305" s="23">
        <v>512</v>
      </c>
      <c r="I305" s="43">
        <v>403446</v>
      </c>
      <c r="J305" s="24">
        <v>710.940568156275</v>
      </c>
      <c r="K305" s="24">
        <v>46.7239363549743</v>
      </c>
      <c r="L305" s="24">
        <v>10.9579808539717</v>
      </c>
      <c r="M305" s="24">
        <v>8634.67488986614</v>
      </c>
      <c r="N305" s="24">
        <v>8645.63287072011</v>
      </c>
      <c r="O305" s="44">
        <v>51.8515209334499</v>
      </c>
      <c r="P305" s="44">
        <v>48.0537931483521</v>
      </c>
      <c r="Q305" s="25">
        <f>Table753523[[#This Row], [Total Latency (sec)]]*1000</f>
      </c>
      <c r="R305" s="25">
        <f>Table753523[[#This Row], [Total Latency (ms)]]-Table753523[[#This Row], [Prefill Latency (ms)]]</f>
      </c>
      <c r="S305" s="39">
        <f>Table753523[[#This Row], [Output tokens generated]]*1000/Table753523[[#This Row], [Total Latency (ms)]]/Table753523[[#This Row], [No. H200 GPU on single server]]</f>
      </c>
      <c r="T305" s="39">
        <f>Table753523[[#This Row], [Input tokens]]*1000/(989.5*10^12)*(2*10^9*Table753523[[#This Row], [Active Parameters per GPU (BN)]])</f>
      </c>
      <c r="U305" s="27">
        <f>Table753523[[#This Row], [Active Parameters per GPU (BN)]]*10^9*2/4800/1024^3*1000</f>
      </c>
      <c r="V305" s="27">
        <f>1979/2*10^12*Table753523[[#This Row], [No. H200 GPU on single server]]/2/70/10^9</f>
      </c>
      <c r="W305" s="27">
        <f>(Table753523[[#This Row], [Input tokens]]+Table753523[[#This Row], [Output tokens generated]])/Table753523[[#This Row], [Total Latency (ms)]]*1000</f>
      </c>
      <c r="X305" s="28">
        <f>Table753523[[#This Row], [Total throughput]]/Table753523[[#This Row], [Estimated Max throughput tokens/s]]</f>
      </c>
      <c r="Y305" s="26">
        <f>2*Table753523[[#This Row], [Active Parameters per GPU (BN)]]*Table753523[[#This Row], [Input tokens]]*10^9/Table753523[[#This Row], [Prefill Latency (ms)]]/10^12*1000</f>
      </c>
      <c r="Z305" s="26">
        <f>2*Table753523[[#This Row], [Active Parameters per GPU (BN)]]*Table753523[[#This Row], [Output tokens generated]]*10^9/(Table753523[[#This Row], [Total Latency (ms)]]-Table753523[[#This Row], [Prefill Latency (ms)]])/10^12*1000</f>
      </c>
      <c r="AA305" s="29">
        <f>Table753523[[#This Row], [Expected Prefill latency (ms)]]/Table753523[[#This Row], [Prefill Latency (ms)]]</f>
      </c>
      <c r="AB305" s="30">
        <f>Table753523[[#This Row], [Expected TPOT (ms)]]/Table753523[[#This Row], [TPOT (ms)]]</f>
      </c>
      <c r="AC305" s="31">
        <f>Table753523[[#This Row], [Prefill TFLOPS]]/989.5</f>
      </c>
      <c r="AD305" s="32">
        <f>Table753523[[#This Row], [Decode TFLOPS]]/1979</f>
      </c>
      <c r="AE3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6" customHeight="1" ht="17.25">
      <c r="A306" s="20">
        <v>8</v>
      </c>
      <c r="B306" s="34">
        <v>70</v>
      </c>
      <c r="C306" s="35">
        <f>Table753523[[#This Row], [Active Parameters (BN)]]/8</f>
      </c>
      <c r="D306" s="20">
        <v>1</v>
      </c>
      <c r="E306" s="20">
        <v>1024</v>
      </c>
      <c r="F306" s="23">
        <v>1024</v>
      </c>
      <c r="G306" s="23">
        <v>1024</v>
      </c>
      <c r="H306" s="23">
        <v>1024</v>
      </c>
      <c r="I306" s="43">
        <v>808515</v>
      </c>
      <c r="J306" s="24">
        <v>1971.45223709595</v>
      </c>
      <c r="K306" s="24">
        <v>117.646855801984</v>
      </c>
      <c r="L306" s="24">
        <v>8.70401502037192</v>
      </c>
      <c r="M306" s="24">
        <v>6872.38935956641</v>
      </c>
      <c r="N306" s="24">
        <v>6881.09337458678</v>
      </c>
      <c r="O306" s="44">
        <v>133.573330702788</v>
      </c>
      <c r="P306" s="44">
        <v>122.403836907508</v>
      </c>
      <c r="Q306" s="25">
        <f>Table753523[[#This Row], [Total Latency (sec)]]*1000</f>
      </c>
      <c r="R306" s="25">
        <f>Table753523[[#This Row], [Total Latency (ms)]]-Table753523[[#This Row], [Prefill Latency (ms)]]</f>
      </c>
      <c r="S306" s="39">
        <f>Table753523[[#This Row], [Output tokens generated]]*1000/Table753523[[#This Row], [Total Latency (ms)]]/Table753523[[#This Row], [No. H200 GPU on single server]]</f>
      </c>
      <c r="T306" s="39">
        <f>Table753523[[#This Row], [Input tokens]]*1000/(989.5*10^12)*(2*10^9*Table753523[[#This Row], [Active Parameters per GPU (BN)]])</f>
      </c>
      <c r="U306" s="27">
        <f>Table753523[[#This Row], [Active Parameters per GPU (BN)]]*10^9*2/4800/1024^3*1000</f>
      </c>
      <c r="V306" s="27">
        <f>1979/2*10^12*Table753523[[#This Row], [No. H200 GPU on single server]]/2/70/10^9</f>
      </c>
      <c r="W306" s="27">
        <f>(Table753523[[#This Row], [Input tokens]]+Table753523[[#This Row], [Output tokens generated]])/Table753523[[#This Row], [Total Latency (ms)]]*1000</f>
      </c>
      <c r="X306" s="28">
        <f>Table753523[[#This Row], [Total throughput]]/Table753523[[#This Row], [Estimated Max throughput tokens/s]]</f>
      </c>
      <c r="Y306" s="26">
        <f>2*Table753523[[#This Row], [Active Parameters per GPU (BN)]]*Table753523[[#This Row], [Input tokens]]*10^9/Table753523[[#This Row], [Prefill Latency (ms)]]/10^12*1000</f>
      </c>
      <c r="Z306" s="26">
        <f>2*Table753523[[#This Row], [Active Parameters per GPU (BN)]]*Table753523[[#This Row], [Output tokens generated]]*10^9/(Table753523[[#This Row], [Total Latency (ms)]]-Table753523[[#This Row], [Prefill Latency (ms)]])/10^12*1000</f>
      </c>
      <c r="AA306" s="29">
        <f>Table753523[[#This Row], [Expected Prefill latency (ms)]]/Table753523[[#This Row], [Prefill Latency (ms)]]</f>
      </c>
      <c r="AB306" s="30">
        <f>Table753523[[#This Row], [Expected TPOT (ms)]]/Table753523[[#This Row], [TPOT (ms)]]</f>
      </c>
      <c r="AC306" s="31">
        <f>Table753523[[#This Row], [Prefill TFLOPS]]/989.5</f>
      </c>
      <c r="AD306" s="32">
        <f>Table753523[[#This Row], [Decode TFLOPS]]/1979</f>
      </c>
      <c r="AE3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7" customHeight="1" ht="17.25">
      <c r="A307" s="20">
        <v>8</v>
      </c>
      <c r="B307" s="34">
        <v>70</v>
      </c>
      <c r="C307" s="35">
        <f>Table753523[[#This Row], [Active Parameters (BN)]]/8</f>
      </c>
      <c r="D307" s="20">
        <v>1</v>
      </c>
      <c r="E307" s="20">
        <v>1024</v>
      </c>
      <c r="F307" s="36">
        <v>2048</v>
      </c>
      <c r="G307" s="36">
        <v>2048</v>
      </c>
      <c r="H307" s="36">
        <v>2048</v>
      </c>
      <c r="I307" s="43">
        <v>1610252</v>
      </c>
      <c r="J307" s="37">
        <v>30040.1548786363</v>
      </c>
      <c r="K307" s="37">
        <v>303.848092072003</v>
      </c>
      <c r="L307" s="37">
        <v>6.74021016895075</v>
      </c>
      <c r="M307" s="37">
        <v>5299.52973875649</v>
      </c>
      <c r="N307" s="37">
        <v>5306.26994892544</v>
      </c>
      <c r="O307" s="45">
        <v>300.040869624314</v>
      </c>
      <c r="P307" s="45">
        <v>280.826254522581</v>
      </c>
      <c r="Q307" s="38">
        <f>Table753523[[#This Row], [Total Latency (sec)]]*1000</f>
      </c>
      <c r="R307" s="38">
        <f>Table753523[[#This Row], [Total Latency (ms)]]-Table753523[[#This Row], [Prefill Latency (ms)]]</f>
      </c>
      <c r="S307" s="39">
        <f>Table753523[[#This Row], [Output tokens generated]]*1000/Table753523[[#This Row], [Total Latency (ms)]]/Table753523[[#This Row], [No. H200 GPU on single server]]</f>
      </c>
      <c r="T307" s="39">
        <f>Table753523[[#This Row], [Input tokens]]*1000/(989.5*10^12)*(2*10^9*Table753523[[#This Row], [Active Parameters per GPU (BN)]])</f>
      </c>
      <c r="U307" s="39">
        <f>Table753523[[#This Row], [Active Parameters per GPU (BN)]]*10^9*2/4800/1024^3*1000</f>
      </c>
      <c r="V307" s="39">
        <f>1979/2*10^12*Table753523[[#This Row], [No. H200 GPU on single server]]/2/70/10^9</f>
      </c>
      <c r="W307" s="27">
        <f>(Table753523[[#This Row], [Input tokens]]+Table753523[[#This Row], [Output tokens generated]])/Table753523[[#This Row], [Total Latency (ms)]]*1000</f>
      </c>
      <c r="X307" s="28">
        <f>Table753523[[#This Row], [Total throughput]]/Table753523[[#This Row], [Estimated Max throughput tokens/s]]</f>
      </c>
      <c r="Y307" s="26">
        <f>2*Table753523[[#This Row], [Active Parameters per GPU (BN)]]*Table753523[[#This Row], [Input tokens]]*10^9/Table753523[[#This Row], [Prefill Latency (ms)]]/10^12*1000</f>
      </c>
      <c r="Z307" s="26">
        <f>2*Table753523[[#This Row], [Active Parameters per GPU (BN)]]*Table753523[[#This Row], [Output tokens generated]]*10^9/(Table753523[[#This Row], [Total Latency (ms)]]-Table753523[[#This Row], [Prefill Latency (ms)]])/10^12*1000</f>
      </c>
      <c r="AA307" s="29">
        <f>Table753523[[#This Row], [Expected Prefill latency (ms)]]/Table753523[[#This Row], [Prefill Latency (ms)]]</f>
      </c>
      <c r="AB307" s="41">
        <f>Table753523[[#This Row], [Expected TPOT (ms)]]/Table753523[[#This Row], [TPOT (ms)]]</f>
      </c>
      <c r="AC307" s="31">
        <f>Table753523[[#This Row], [Prefill TFLOPS]]/989.5</f>
      </c>
      <c r="AD307" s="32">
        <f>Table753523[[#This Row], [Decode TFLOPS]]/1979</f>
      </c>
      <c r="AE307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8" customHeight="1" ht="17.25">
      <c r="A308" s="20">
        <v>8</v>
      </c>
      <c r="B308" s="34">
        <v>70</v>
      </c>
      <c r="C308" s="35">
        <f>Table753523[[#This Row], [Active Parameters (BN)]]/8</f>
      </c>
      <c r="D308" s="20">
        <v>1</v>
      </c>
      <c r="E308" s="20">
        <v>1024</v>
      </c>
      <c r="F308" s="23">
        <v>4096</v>
      </c>
      <c r="G308" s="23">
        <v>1017</v>
      </c>
      <c r="H308" s="23">
        <v>1017</v>
      </c>
      <c r="I308" s="36">
        <v>802544</v>
      </c>
      <c r="J308" s="24">
        <v>3094.3299309086</v>
      </c>
      <c r="K308" s="24">
        <v>111.721440562978</v>
      </c>
      <c r="L308" s="24">
        <v>9.10299755244123</v>
      </c>
      <c r="M308" s="24">
        <v>7183.43762804955</v>
      </c>
      <c r="N308" s="24">
        <v>7192.54062560199</v>
      </c>
      <c r="O308" s="44">
        <v>125.787051744068</v>
      </c>
      <c r="P308" s="44">
        <v>115.065192727587</v>
      </c>
      <c r="Q308" s="25">
        <f>Table753523[[#This Row], [Total Latency (sec)]]*1000</f>
      </c>
      <c r="R308" s="25">
        <f>Table753523[[#This Row], [Total Latency (ms)]]-Table753523[[#This Row], [Prefill Latency (ms)]]</f>
      </c>
      <c r="S308" s="27">
        <f>Table753523[[#This Row], [Output tokens generated]]*1000/Table753523[[#This Row], [Total Latency (ms)]]/Table753523[[#This Row], [No. H200 GPU on single server]]</f>
      </c>
      <c r="T308" s="27">
        <f>Table753523[[#This Row], [Input tokens]]*1000/(989.5*10^12)*(2*10^9*Table753523[[#This Row], [Active Parameters per GPU (BN)]])</f>
      </c>
      <c r="U308" s="27">
        <f>Table753523[[#This Row], [Active Parameters per GPU (BN)]]*10^9*2/4800/1024^3*1000</f>
      </c>
      <c r="V308" s="27">
        <f>1979/2*10^12*Table753523[[#This Row], [No. H200 GPU on single server]]/2/70/10^9</f>
      </c>
      <c r="W308" s="27">
        <f>(Table753523[[#This Row], [Input tokens]]+Table753523[[#This Row], [Output tokens generated]])/Table753523[[#This Row], [Total Latency (ms)]]*1000</f>
      </c>
      <c r="X308" s="42">
        <f>Table753523[[#This Row], [Total throughput]]/Table753523[[#This Row], [Estimated Max throughput tokens/s]]</f>
      </c>
      <c r="Y308" s="26">
        <f>2*Table753523[[#This Row], [Active Parameters per GPU (BN)]]*Table753523[[#This Row], [Input tokens]]*10^9/Table753523[[#This Row], [Prefill Latency (ms)]]/10^12*1000</f>
      </c>
      <c r="Z308" s="26">
        <f>2*Table753523[[#This Row], [Active Parameters per GPU (BN)]]*Table753523[[#This Row], [Output tokens generated]]*10^9/(Table753523[[#This Row], [Total Latency (ms)]]-Table753523[[#This Row], [Prefill Latency (ms)]])/10^12*1000</f>
      </c>
      <c r="AA308" s="32">
        <f>Table753523[[#This Row], [Expected Prefill latency (ms)]]/Table753523[[#This Row], [Prefill Latency (ms)]]</f>
      </c>
      <c r="AB308" s="30">
        <f>Table753523[[#This Row], [Expected TPOT (ms)]]/Table753523[[#This Row], [TPOT (ms)]]</f>
      </c>
      <c r="AC308" s="31">
        <f>Table753523[[#This Row], [Prefill TFLOPS]]/989.5</f>
      </c>
      <c r="AD308" s="32">
        <f>Table753523[[#This Row], [Decode TFLOPS]]/1979</f>
      </c>
      <c r="AE3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09" customHeight="1" ht="17.25">
      <c r="A309" s="20">
        <v>8</v>
      </c>
      <c r="B309" s="34">
        <v>70</v>
      </c>
      <c r="C309" s="35">
        <f>Table753523[[#This Row], [Active Parameters (BN)]]/8</f>
      </c>
      <c r="D309" s="20">
        <v>1</v>
      </c>
      <c r="E309" s="20">
        <v>1024</v>
      </c>
      <c r="F309" s="23">
        <v>8192</v>
      </c>
      <c r="G309" s="23">
        <v>1017</v>
      </c>
      <c r="H309" s="23">
        <v>1017</v>
      </c>
      <c r="I309" s="36">
        <v>801840</v>
      </c>
      <c r="J309" s="24">
        <v>3960.86509729096</v>
      </c>
      <c r="K309" s="24">
        <v>118.538884887006</v>
      </c>
      <c r="L309" s="24">
        <v>8.57946319445663</v>
      </c>
      <c r="M309" s="24">
        <v>6764.3626035822</v>
      </c>
      <c r="N309" s="24">
        <v>6772.94206677666</v>
      </c>
      <c r="O309" s="44">
        <v>132.974498181383</v>
      </c>
      <c r="P309" s="44">
        <v>121.481891145574</v>
      </c>
      <c r="Q309" s="25">
        <f>Table753523[[#This Row], [Total Latency (sec)]]*1000</f>
      </c>
      <c r="R309" s="25">
        <f>Table753523[[#This Row], [Total Latency (ms)]]-Table753523[[#This Row], [Prefill Latency (ms)]]</f>
      </c>
      <c r="S309" s="27">
        <f>Table753523[[#This Row], [Output tokens generated]]*1000/Table753523[[#This Row], [Total Latency (ms)]]/Table753523[[#This Row], [No. H200 GPU on single server]]</f>
      </c>
      <c r="T309" s="27">
        <f>Table753523[[#This Row], [Input tokens]]*1000/(989.5*10^12)*(2*10^9*Table753523[[#This Row], [Active Parameters per GPU (BN)]])</f>
      </c>
      <c r="U309" s="27">
        <f>Table753523[[#This Row], [Active Parameters per GPU (BN)]]*10^9*2/4800/1024^3*1000</f>
      </c>
      <c r="V309" s="27">
        <f>1979/2*10^12*Table753523[[#This Row], [No. H200 GPU on single server]]/2/70/10^9</f>
      </c>
      <c r="W309" s="27">
        <f>(Table753523[[#This Row], [Input tokens]]+Table753523[[#This Row], [Output tokens generated]])/Table753523[[#This Row], [Total Latency (ms)]]*1000</f>
      </c>
      <c r="X309" s="42">
        <f>Table753523[[#This Row], [Total throughput]]/Table753523[[#This Row], [Estimated Max throughput tokens/s]]</f>
      </c>
      <c r="Y309" s="26">
        <f>2*Table753523[[#This Row], [Active Parameters per GPU (BN)]]*Table753523[[#This Row], [Input tokens]]*10^9/Table753523[[#This Row], [Prefill Latency (ms)]]/10^12*1000</f>
      </c>
      <c r="Z309" s="26">
        <f>2*Table753523[[#This Row], [Active Parameters per GPU (BN)]]*Table753523[[#This Row], [Output tokens generated]]*10^9/(Table753523[[#This Row], [Total Latency (ms)]]-Table753523[[#This Row], [Prefill Latency (ms)]])/10^12*1000</f>
      </c>
      <c r="AA309" s="32">
        <f>Table753523[[#This Row], [Expected Prefill latency (ms)]]/Table753523[[#This Row], [Prefill Latency (ms)]]</f>
      </c>
      <c r="AB309" s="30">
        <f>Table753523[[#This Row], [Expected TPOT (ms)]]/Table753523[[#This Row], [TPOT (ms)]]</f>
      </c>
      <c r="AC309" s="31">
        <f>Table753523[[#This Row], [Prefill TFLOPS]]/989.5</f>
      </c>
      <c r="AD309" s="32">
        <f>Table753523[[#This Row], [Decode TFLOPS]]/1979</f>
      </c>
      <c r="AE3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0" customHeight="1" ht="17.25">
      <c r="A310" s="20">
        <v>8</v>
      </c>
      <c r="B310" s="34">
        <v>70</v>
      </c>
      <c r="C310" s="35">
        <f>Table753523[[#This Row], [Active Parameters (BN)]]/8</f>
      </c>
      <c r="D310" s="20">
        <v>128</v>
      </c>
      <c r="E310" s="20">
        <v>128</v>
      </c>
      <c r="F310" s="23">
        <v>1</v>
      </c>
      <c r="G310" s="23">
        <v>1</v>
      </c>
      <c r="H310" s="23">
        <v>128</v>
      </c>
      <c r="I310" s="36">
        <v>128</v>
      </c>
      <c r="J310" s="24">
        <v>124.799219018314</v>
      </c>
      <c r="K310" s="24">
        <v>1.54528109903913</v>
      </c>
      <c r="L310" s="24">
        <v>0.647131451113852</v>
      </c>
      <c r="M310" s="24">
        <v>82.832825742573</v>
      </c>
      <c r="N310" s="24">
        <v>165.665651485146</v>
      </c>
      <c r="O310" s="44">
        <v>11.1811359841047</v>
      </c>
      <c r="P310" s="44">
        <v>11.1804717169033</v>
      </c>
      <c r="Q310" s="25">
        <f>Table753523[[#This Row], [Total Latency (sec)]]*1000</f>
      </c>
      <c r="R310" s="25">
        <f>Table753523[[#This Row], [Total Latency (ms)]]-Table753523[[#This Row], [Prefill Latency (ms)]]</f>
      </c>
      <c r="S310" s="39">
        <f>Table753523[[#This Row], [Output tokens generated]]*1000/Table753523[[#This Row], [Total Latency (ms)]]/Table753523[[#This Row], [No. H200 GPU on single server]]</f>
      </c>
      <c r="T310" s="39">
        <f>Table753523[[#This Row], [Input tokens]]*1000/(989.5*10^12)*(2*10^9*Table753523[[#This Row], [Active Parameters per GPU (BN)]])</f>
      </c>
      <c r="U310" s="27">
        <f>Table753523[[#This Row], [Active Parameters per GPU (BN)]]*10^9*2/4800/1024^3*1000</f>
      </c>
      <c r="V310" s="27">
        <f>1979/2*10^12*Table753523[[#This Row], [No. H200 GPU on single server]]/2/70/10^9</f>
      </c>
      <c r="W310" s="27">
        <f>(Table753523[[#This Row], [Input tokens]]+Table753523[[#This Row], [Output tokens generated]])/Table753523[[#This Row], [Total Latency (ms)]]*1000</f>
      </c>
      <c r="X310" s="28">
        <f>Table753523[[#This Row], [Total throughput]]/Table753523[[#This Row], [Estimated Max throughput tokens/s]]</f>
      </c>
      <c r="Y310" s="26">
        <f>2*Table753523[[#This Row], [Active Parameters per GPU (BN)]]*Table753523[[#This Row], [Input tokens]]*10^9/Table753523[[#This Row], [Prefill Latency (ms)]]/10^12*1000</f>
      </c>
      <c r="Z310" s="26">
        <f>2*Table753523[[#This Row], [Active Parameters per GPU (BN)]]*Table753523[[#This Row], [Output tokens generated]]*10^9/(Table753523[[#This Row], [Total Latency (ms)]]-Table753523[[#This Row], [Prefill Latency (ms)]])/10^12*1000</f>
      </c>
      <c r="AA310" s="29">
        <f>Table753523[[#This Row], [Expected Prefill latency (ms)]]/Table753523[[#This Row], [Prefill Latency (ms)]]</f>
      </c>
      <c r="AB310" s="30">
        <f>Table753523[[#This Row], [Expected TPOT (ms)]]/Table753523[[#This Row], [TPOT (ms)]]</f>
      </c>
      <c r="AC310" s="31">
        <f>Table753523[[#This Row], [Prefill TFLOPS]]/989.5</f>
      </c>
      <c r="AD310" s="32">
        <f>Table753523[[#This Row], [Decode TFLOPS]]/1979</f>
      </c>
      <c r="AE3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1" customHeight="1" ht="17.25">
      <c r="A311" s="20">
        <v>8</v>
      </c>
      <c r="B311" s="34">
        <v>70</v>
      </c>
      <c r="C311" s="35">
        <f>Table753523[[#This Row], [Active Parameters (BN)]]/8</f>
      </c>
      <c r="D311" s="20">
        <v>128</v>
      </c>
      <c r="E311" s="20">
        <v>128</v>
      </c>
      <c r="F311" s="23">
        <v>2</v>
      </c>
      <c r="G311" s="23">
        <v>2</v>
      </c>
      <c r="H311" s="23">
        <v>256</v>
      </c>
      <c r="I311" s="43">
        <v>256</v>
      </c>
      <c r="J311" s="24">
        <v>108.319399500033</v>
      </c>
      <c r="K311" s="24">
        <v>1.57754943799227</v>
      </c>
      <c r="L311" s="24">
        <v>1.26778911128476</v>
      </c>
      <c r="M311" s="24">
        <v>162.277006244449</v>
      </c>
      <c r="N311" s="24">
        <v>324.554012488899</v>
      </c>
      <c r="O311" s="44">
        <v>11.2149448821039</v>
      </c>
      <c r="P311" s="44">
        <v>11.2139239999389</v>
      </c>
      <c r="Q311" s="25">
        <f>Table753523[[#This Row], [Total Latency (sec)]]*1000</f>
      </c>
      <c r="R311" s="25">
        <f>Table753523[[#This Row], [Total Latency (ms)]]-Table753523[[#This Row], [Prefill Latency (ms)]]</f>
      </c>
      <c r="S311" s="39">
        <f>Table753523[[#This Row], [Output tokens generated]]*1000/Table753523[[#This Row], [Total Latency (ms)]]/Table753523[[#This Row], [No. H200 GPU on single server]]</f>
      </c>
      <c r="T311" s="39">
        <f>Table753523[[#This Row], [Input tokens]]*1000/(989.5*10^12)*(2*10^9*Table753523[[#This Row], [Active Parameters per GPU (BN)]])</f>
      </c>
      <c r="U311" s="27">
        <f>Table753523[[#This Row], [Active Parameters per GPU (BN)]]*10^9*2/4800/1024^3*1000</f>
      </c>
      <c r="V311" s="27">
        <f>1979/2*10^12*Table753523[[#This Row], [No. H200 GPU on single server]]/2/70/10^9</f>
      </c>
      <c r="W311" s="27">
        <f>(Table753523[[#This Row], [Input tokens]]+Table753523[[#This Row], [Output tokens generated]])/Table753523[[#This Row], [Total Latency (ms)]]*1000</f>
      </c>
      <c r="X311" s="28">
        <f>Table753523[[#This Row], [Total throughput]]/Table753523[[#This Row], [Estimated Max throughput tokens/s]]</f>
      </c>
      <c r="Y311" s="26">
        <f>2*Table753523[[#This Row], [Active Parameters per GPU (BN)]]*Table753523[[#This Row], [Input tokens]]*10^9/Table753523[[#This Row], [Prefill Latency (ms)]]/10^12*1000</f>
      </c>
      <c r="Z311" s="26">
        <f>2*Table753523[[#This Row], [Active Parameters per GPU (BN)]]*Table753523[[#This Row], [Output tokens generated]]*10^9/(Table753523[[#This Row], [Total Latency (ms)]]-Table753523[[#This Row], [Prefill Latency (ms)]])/10^12*1000</f>
      </c>
      <c r="AA311" s="29">
        <f>Table753523[[#This Row], [Expected Prefill latency (ms)]]/Table753523[[#This Row], [Prefill Latency (ms)]]</f>
      </c>
      <c r="AB311" s="30">
        <f>Table753523[[#This Row], [Expected TPOT (ms)]]/Table753523[[#This Row], [TPOT (ms)]]</f>
      </c>
      <c r="AC311" s="31">
        <f>Table753523[[#This Row], [Prefill TFLOPS]]/989.5</f>
      </c>
      <c r="AD311" s="32">
        <f>Table753523[[#This Row], [Decode TFLOPS]]/1979</f>
      </c>
      <c r="AE3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2" customHeight="1" ht="17.25">
      <c r="A312" s="20">
        <v>8</v>
      </c>
      <c r="B312" s="34">
        <v>70</v>
      </c>
      <c r="C312" s="35">
        <f>Table753523[[#This Row], [Active Parameters (BN)]]/8</f>
      </c>
      <c r="D312" s="20">
        <v>128</v>
      </c>
      <c r="E312" s="20">
        <v>128</v>
      </c>
      <c r="F312" s="23">
        <v>4</v>
      </c>
      <c r="G312" s="23">
        <v>4</v>
      </c>
      <c r="H312" s="23">
        <v>512</v>
      </c>
      <c r="I312" s="43">
        <v>512</v>
      </c>
      <c r="J312" s="24">
        <v>70.1953332463745</v>
      </c>
      <c r="K312" s="24">
        <v>1.55702660500538</v>
      </c>
      <c r="L312" s="24">
        <v>2.56899913408107</v>
      </c>
      <c r="M312" s="24">
        <v>328.831889162377</v>
      </c>
      <c r="N312" s="24">
        <v>657.663778324754</v>
      </c>
      <c r="O312" s="44">
        <v>10.6080292952549</v>
      </c>
      <c r="P312" s="44">
        <v>10.6061936969599</v>
      </c>
      <c r="Q312" s="25">
        <f>Table753523[[#This Row], [Total Latency (sec)]]*1000</f>
      </c>
      <c r="R312" s="25">
        <f>Table753523[[#This Row], [Total Latency (ms)]]-Table753523[[#This Row], [Prefill Latency (ms)]]</f>
      </c>
      <c r="S312" s="39">
        <f>Table753523[[#This Row], [Output tokens generated]]*1000/Table753523[[#This Row], [Total Latency (ms)]]/Table753523[[#This Row], [No. H200 GPU on single server]]</f>
      </c>
      <c r="T312" s="39">
        <f>Table753523[[#This Row], [Input tokens]]*1000/(989.5*10^12)*(2*10^9*Table753523[[#This Row], [Active Parameters per GPU (BN)]])</f>
      </c>
      <c r="U312" s="27">
        <f>Table753523[[#This Row], [Active Parameters per GPU (BN)]]*10^9*2/4800/1024^3*1000</f>
      </c>
      <c r="V312" s="27">
        <f>1979/2*10^12*Table753523[[#This Row], [No. H200 GPU on single server]]/2/70/10^9</f>
      </c>
      <c r="W312" s="27">
        <f>(Table753523[[#This Row], [Input tokens]]+Table753523[[#This Row], [Output tokens generated]])/Table753523[[#This Row], [Total Latency (ms)]]*1000</f>
      </c>
      <c r="X312" s="28">
        <f>Table753523[[#This Row], [Total throughput]]/Table753523[[#This Row], [Estimated Max throughput tokens/s]]</f>
      </c>
      <c r="Y312" s="26">
        <f>2*Table753523[[#This Row], [Active Parameters per GPU (BN)]]*Table753523[[#This Row], [Input tokens]]*10^9/Table753523[[#This Row], [Prefill Latency (ms)]]/10^12*1000</f>
      </c>
      <c r="Z312" s="26">
        <f>2*Table753523[[#This Row], [Active Parameters per GPU (BN)]]*Table753523[[#This Row], [Output tokens generated]]*10^9/(Table753523[[#This Row], [Total Latency (ms)]]-Table753523[[#This Row], [Prefill Latency (ms)]])/10^12*1000</f>
      </c>
      <c r="AA312" s="29">
        <f>Table753523[[#This Row], [Expected Prefill latency (ms)]]/Table753523[[#This Row], [Prefill Latency (ms)]]</f>
      </c>
      <c r="AB312" s="30">
        <f>Table753523[[#This Row], [Expected TPOT (ms)]]/Table753523[[#This Row], [TPOT (ms)]]</f>
      </c>
      <c r="AC312" s="31">
        <f>Table753523[[#This Row], [Prefill TFLOPS]]/989.5</f>
      </c>
      <c r="AD312" s="32">
        <f>Table753523[[#This Row], [Decode TFLOPS]]/1979</f>
      </c>
      <c r="AE3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3" customHeight="1" ht="17.25">
      <c r="A313" s="20">
        <v>8</v>
      </c>
      <c r="B313" s="34">
        <v>70</v>
      </c>
      <c r="C313" s="35">
        <f>Table753523[[#This Row], [Active Parameters (BN)]]/8</f>
      </c>
      <c r="D313" s="20">
        <v>128</v>
      </c>
      <c r="E313" s="20">
        <v>128</v>
      </c>
      <c r="F313" s="23">
        <v>8</v>
      </c>
      <c r="G313" s="23">
        <v>7</v>
      </c>
      <c r="H313" s="23">
        <v>896</v>
      </c>
      <c r="I313" s="43">
        <v>896</v>
      </c>
      <c r="J313" s="24">
        <v>97.0539764301585</v>
      </c>
      <c r="K313" s="24">
        <v>1.5525858150213</v>
      </c>
      <c r="L313" s="24">
        <v>4.50860746779653</v>
      </c>
      <c r="M313" s="24">
        <v>577.101755877955</v>
      </c>
      <c r="N313" s="24">
        <v>1154.20351175591</v>
      </c>
      <c r="O313" s="44">
        <v>10.5343539505061</v>
      </c>
      <c r="P313" s="44">
        <v>10.5420206114964</v>
      </c>
      <c r="Q313" s="25">
        <f>Table753523[[#This Row], [Total Latency (sec)]]*1000</f>
      </c>
      <c r="R313" s="25">
        <f>Table753523[[#This Row], [Total Latency (ms)]]-Table753523[[#This Row], [Prefill Latency (ms)]]</f>
      </c>
      <c r="S313" s="39">
        <f>Table753523[[#This Row], [Output tokens generated]]*1000/Table753523[[#This Row], [Total Latency (ms)]]/Table753523[[#This Row], [No. H200 GPU on single server]]</f>
      </c>
      <c r="T313" s="39">
        <f>Table753523[[#This Row], [Input tokens]]*1000/(989.5*10^12)*(2*10^9*Table753523[[#This Row], [Active Parameters per GPU (BN)]])</f>
      </c>
      <c r="U313" s="27">
        <f>Table753523[[#This Row], [Active Parameters per GPU (BN)]]*10^9*2/4800/1024^3*1000</f>
      </c>
      <c r="V313" s="27">
        <f>1979/2*10^12*Table753523[[#This Row], [No. H200 GPU on single server]]/2/70/10^9</f>
      </c>
      <c r="W313" s="27">
        <f>(Table753523[[#This Row], [Input tokens]]+Table753523[[#This Row], [Output tokens generated]])/Table753523[[#This Row], [Total Latency (ms)]]*1000</f>
      </c>
      <c r="X313" s="28">
        <f>Table753523[[#This Row], [Total throughput]]/Table753523[[#This Row], [Estimated Max throughput tokens/s]]</f>
      </c>
      <c r="Y313" s="26">
        <f>2*Table753523[[#This Row], [Active Parameters per GPU (BN)]]*Table753523[[#This Row], [Input tokens]]*10^9/Table753523[[#This Row], [Prefill Latency (ms)]]/10^12*1000</f>
      </c>
      <c r="Z313" s="26">
        <f>2*Table753523[[#This Row], [Active Parameters per GPU (BN)]]*Table753523[[#This Row], [Output tokens generated]]*10^9/(Table753523[[#This Row], [Total Latency (ms)]]-Table753523[[#This Row], [Prefill Latency (ms)]])/10^12*1000</f>
      </c>
      <c r="AA313" s="29">
        <f>Table753523[[#This Row], [Expected Prefill latency (ms)]]/Table753523[[#This Row], [Prefill Latency (ms)]]</f>
      </c>
      <c r="AB313" s="30">
        <f>Table753523[[#This Row], [Expected TPOT (ms)]]/Table753523[[#This Row], [TPOT (ms)]]</f>
      </c>
      <c r="AC313" s="31">
        <f>Table753523[[#This Row], [Prefill TFLOPS]]/989.5</f>
      </c>
      <c r="AD313" s="32">
        <f>Table753523[[#This Row], [Decode TFLOPS]]/1979</f>
      </c>
      <c r="AE3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4" customHeight="1" ht="17.25">
      <c r="A314" s="20">
        <v>8</v>
      </c>
      <c r="B314" s="34">
        <v>70</v>
      </c>
      <c r="C314" s="35">
        <f>Table753523[[#This Row], [Active Parameters (BN)]]/8</f>
      </c>
      <c r="D314" s="20">
        <v>128</v>
      </c>
      <c r="E314" s="20">
        <v>128</v>
      </c>
      <c r="F314" s="23">
        <v>16</v>
      </c>
      <c r="G314" s="23">
        <v>16</v>
      </c>
      <c r="H314" s="23">
        <v>2048</v>
      </c>
      <c r="I314" s="43">
        <v>2002</v>
      </c>
      <c r="J314" s="24">
        <v>140.750168939121</v>
      </c>
      <c r="K314" s="24">
        <v>1.69273144303588</v>
      </c>
      <c r="L314" s="24">
        <v>9.4521786464274</v>
      </c>
      <c r="M314" s="24">
        <v>1182.70385313423</v>
      </c>
      <c r="N314" s="24">
        <v>2392.58271987694</v>
      </c>
      <c r="O314" s="44">
        <v>11.557172542053</v>
      </c>
      <c r="P314" s="44">
        <v>11.4913933895892</v>
      </c>
      <c r="Q314" s="25">
        <f>Table753523[[#This Row], [Total Latency (sec)]]*1000</f>
      </c>
      <c r="R314" s="25">
        <f>Table753523[[#This Row], [Total Latency (ms)]]-Table753523[[#This Row], [Prefill Latency (ms)]]</f>
      </c>
      <c r="S314" s="39">
        <f>Table753523[[#This Row], [Output tokens generated]]*1000/Table753523[[#This Row], [Total Latency (ms)]]/Table753523[[#This Row], [No. H200 GPU on single server]]</f>
      </c>
      <c r="T314" s="39">
        <f>Table753523[[#This Row], [Input tokens]]*1000/(989.5*10^12)*(2*10^9*Table753523[[#This Row], [Active Parameters per GPU (BN)]])</f>
      </c>
      <c r="U314" s="27">
        <f>Table753523[[#This Row], [Active Parameters per GPU (BN)]]*10^9*2/4800/1024^3*1000</f>
      </c>
      <c r="V314" s="27">
        <f>1979/2*10^12*Table753523[[#This Row], [No. H200 GPU on single server]]/2/70/10^9</f>
      </c>
      <c r="W314" s="27">
        <f>(Table753523[[#This Row], [Input tokens]]+Table753523[[#This Row], [Output tokens generated]])/Table753523[[#This Row], [Total Latency (ms)]]*1000</f>
      </c>
      <c r="X314" s="28">
        <f>Table753523[[#This Row], [Total throughput]]/Table753523[[#This Row], [Estimated Max throughput tokens/s]]</f>
      </c>
      <c r="Y314" s="26">
        <f>2*Table753523[[#This Row], [Active Parameters per GPU (BN)]]*Table753523[[#This Row], [Input tokens]]*10^9/Table753523[[#This Row], [Prefill Latency (ms)]]/10^12*1000</f>
      </c>
      <c r="Z314" s="26">
        <f>2*Table753523[[#This Row], [Active Parameters per GPU (BN)]]*Table753523[[#This Row], [Output tokens generated]]*10^9/(Table753523[[#This Row], [Total Latency (ms)]]-Table753523[[#This Row], [Prefill Latency (ms)]])/10^12*1000</f>
      </c>
      <c r="AA314" s="29">
        <f>Table753523[[#This Row], [Expected Prefill latency (ms)]]/Table753523[[#This Row], [Prefill Latency (ms)]]</f>
      </c>
      <c r="AB314" s="30">
        <f>Table753523[[#This Row], [Expected TPOT (ms)]]/Table753523[[#This Row], [TPOT (ms)]]</f>
      </c>
      <c r="AC314" s="31">
        <f>Table753523[[#This Row], [Prefill TFLOPS]]/989.5</f>
      </c>
      <c r="AD314" s="32">
        <f>Table753523[[#This Row], [Decode TFLOPS]]/1979</f>
      </c>
      <c r="AE3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5" customHeight="1" ht="17.25">
      <c r="A315" s="20">
        <v>8</v>
      </c>
      <c r="B315" s="34">
        <v>70</v>
      </c>
      <c r="C315" s="35">
        <f>Table753523[[#This Row], [Active Parameters (BN)]]/8</f>
      </c>
      <c r="D315" s="20">
        <v>128</v>
      </c>
      <c r="E315" s="20">
        <v>128</v>
      </c>
      <c r="F315" s="23">
        <v>32</v>
      </c>
      <c r="G315" s="23">
        <v>32</v>
      </c>
      <c r="H315" s="23">
        <v>4096</v>
      </c>
      <c r="I315" s="43">
        <v>3793</v>
      </c>
      <c r="J315" s="24">
        <v>243.819705685382</v>
      </c>
      <c r="K315" s="24">
        <v>1.850457161956</v>
      </c>
      <c r="L315" s="24">
        <v>17.2930239391086</v>
      </c>
      <c r="M315" s="24">
        <v>2049.76374378246</v>
      </c>
      <c r="N315" s="24">
        <v>4263.27080798836</v>
      </c>
      <c r="O315" s="44">
        <v>12.0215916302209</v>
      </c>
      <c r="P315" s="44">
        <v>11.9112090497106</v>
      </c>
      <c r="Q315" s="25">
        <f>Table753523[[#This Row], [Total Latency (sec)]]*1000</f>
      </c>
      <c r="R315" s="25">
        <f>Table753523[[#This Row], [Total Latency (ms)]]-Table753523[[#This Row], [Prefill Latency (ms)]]</f>
      </c>
      <c r="S315" s="39">
        <f>Table753523[[#This Row], [Output tokens generated]]*1000/Table753523[[#This Row], [Total Latency (ms)]]/Table753523[[#This Row], [No. H200 GPU on single server]]</f>
      </c>
      <c r="T315" s="39">
        <f>Table753523[[#This Row], [Input tokens]]*1000/(989.5*10^12)*(2*10^9*Table753523[[#This Row], [Active Parameters per GPU (BN)]])</f>
      </c>
      <c r="U315" s="27">
        <f>Table753523[[#This Row], [Active Parameters per GPU (BN)]]*10^9*2/4800/1024^3*1000</f>
      </c>
      <c r="V315" s="27">
        <f>1979/2*10^12*Table753523[[#This Row], [No. H200 GPU on single server]]/2/70/10^9</f>
      </c>
      <c r="W315" s="27">
        <f>(Table753523[[#This Row], [Input tokens]]+Table753523[[#This Row], [Output tokens generated]])/Table753523[[#This Row], [Total Latency (ms)]]*1000</f>
      </c>
      <c r="X315" s="28">
        <f>Table753523[[#This Row], [Total throughput]]/Table753523[[#This Row], [Estimated Max throughput tokens/s]]</f>
      </c>
      <c r="Y315" s="26">
        <f>2*Table753523[[#This Row], [Active Parameters per GPU (BN)]]*Table753523[[#This Row], [Input tokens]]*10^9/Table753523[[#This Row], [Prefill Latency (ms)]]/10^12*1000</f>
      </c>
      <c r="Z315" s="26">
        <f>2*Table753523[[#This Row], [Active Parameters per GPU (BN)]]*Table753523[[#This Row], [Output tokens generated]]*10^9/(Table753523[[#This Row], [Total Latency (ms)]]-Table753523[[#This Row], [Prefill Latency (ms)]])/10^12*1000</f>
      </c>
      <c r="AA315" s="29">
        <f>Table753523[[#This Row], [Expected Prefill latency (ms)]]/Table753523[[#This Row], [Prefill Latency (ms)]]</f>
      </c>
      <c r="AB315" s="30">
        <f>Table753523[[#This Row], [Expected TPOT (ms)]]/Table753523[[#This Row], [TPOT (ms)]]</f>
      </c>
      <c r="AC315" s="31">
        <f>Table753523[[#This Row], [Prefill TFLOPS]]/989.5</f>
      </c>
      <c r="AD315" s="32">
        <f>Table753523[[#This Row], [Decode TFLOPS]]/1979</f>
      </c>
      <c r="AE3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6" customHeight="1" ht="17.25">
      <c r="A316" s="20">
        <v>8</v>
      </c>
      <c r="B316" s="34">
        <v>70</v>
      </c>
      <c r="C316" s="35">
        <f>Table753523[[#This Row], [Active Parameters (BN)]]/8</f>
      </c>
      <c r="D316" s="20">
        <v>128</v>
      </c>
      <c r="E316" s="20">
        <v>128</v>
      </c>
      <c r="F316" s="23">
        <v>64</v>
      </c>
      <c r="G316" s="23">
        <v>62</v>
      </c>
      <c r="H316" s="23">
        <v>7936</v>
      </c>
      <c r="I316" s="43">
        <v>7425</v>
      </c>
      <c r="J316" s="24">
        <v>437.455569658684</v>
      </c>
      <c r="K316" s="24">
        <v>2.01021045201924</v>
      </c>
      <c r="L316" s="24">
        <v>30.8425418531287</v>
      </c>
      <c r="M316" s="24">
        <v>3693.64311708839</v>
      </c>
      <c r="N316" s="24">
        <v>7641.48847428886</v>
      </c>
      <c r="O316" s="44">
        <v>12.5041525985747</v>
      </c>
      <c r="P316" s="44">
        <v>12.3096263725767</v>
      </c>
      <c r="Q316" s="25">
        <f>Table753523[[#This Row], [Total Latency (sec)]]*1000</f>
      </c>
      <c r="R316" s="25">
        <f>Table753523[[#This Row], [Total Latency (ms)]]-Table753523[[#This Row], [Prefill Latency (ms)]]</f>
      </c>
      <c r="S316" s="39">
        <f>Table753523[[#This Row], [Output tokens generated]]*1000/Table753523[[#This Row], [Total Latency (ms)]]/Table753523[[#This Row], [No. H200 GPU on single server]]</f>
      </c>
      <c r="T316" s="39">
        <f>Table753523[[#This Row], [Input tokens]]*1000/(989.5*10^12)*(2*10^9*Table753523[[#This Row], [Active Parameters per GPU (BN)]])</f>
      </c>
      <c r="U316" s="27">
        <f>Table753523[[#This Row], [Active Parameters per GPU (BN)]]*10^9*2/4800/1024^3*1000</f>
      </c>
      <c r="V316" s="27">
        <f>1979/2*10^12*Table753523[[#This Row], [No. H200 GPU on single server]]/2/70/10^9</f>
      </c>
      <c r="W316" s="27">
        <f>(Table753523[[#This Row], [Input tokens]]+Table753523[[#This Row], [Output tokens generated]])/Table753523[[#This Row], [Total Latency (ms)]]*1000</f>
      </c>
      <c r="X316" s="28">
        <f>Table753523[[#This Row], [Total throughput]]/Table753523[[#This Row], [Estimated Max throughput tokens/s]]</f>
      </c>
      <c r="Y316" s="26">
        <f>2*Table753523[[#This Row], [Active Parameters per GPU (BN)]]*Table753523[[#This Row], [Input tokens]]*10^9/Table753523[[#This Row], [Prefill Latency (ms)]]/10^12*1000</f>
      </c>
      <c r="Z316" s="26">
        <f>2*Table753523[[#This Row], [Active Parameters per GPU (BN)]]*Table753523[[#This Row], [Output tokens generated]]*10^9/(Table753523[[#This Row], [Total Latency (ms)]]-Table753523[[#This Row], [Prefill Latency (ms)]])/10^12*1000</f>
      </c>
      <c r="AA316" s="29">
        <f>Table753523[[#This Row], [Expected Prefill latency (ms)]]/Table753523[[#This Row], [Prefill Latency (ms)]]</f>
      </c>
      <c r="AB316" s="30">
        <f>Table753523[[#This Row], [Expected TPOT (ms)]]/Table753523[[#This Row], [TPOT (ms)]]</f>
      </c>
      <c r="AC316" s="31">
        <f>Table753523[[#This Row], [Prefill TFLOPS]]/989.5</f>
      </c>
      <c r="AD316" s="32">
        <f>Table753523[[#This Row], [Decode TFLOPS]]/1979</f>
      </c>
      <c r="AE3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7" customHeight="1" ht="17.25">
      <c r="A317" s="20">
        <v>8</v>
      </c>
      <c r="B317" s="34">
        <v>70</v>
      </c>
      <c r="C317" s="35">
        <f>Table753523[[#This Row], [Active Parameters (BN)]]/8</f>
      </c>
      <c r="D317" s="20">
        <v>128</v>
      </c>
      <c r="E317" s="20">
        <v>128</v>
      </c>
      <c r="F317" s="23">
        <v>128</v>
      </c>
      <c r="G317" s="23">
        <v>125</v>
      </c>
      <c r="H317" s="23">
        <v>16000</v>
      </c>
      <c r="I317" s="43">
        <v>15185</v>
      </c>
      <c r="J317" s="24">
        <v>697.781035245396</v>
      </c>
      <c r="K317" s="24">
        <v>2.68793486402137</v>
      </c>
      <c r="L317" s="24">
        <v>46.5041030841758</v>
      </c>
      <c r="M317" s="24">
        <v>5649.31844266568</v>
      </c>
      <c r="N317" s="24">
        <v>11601.8436374402</v>
      </c>
      <c r="O317" s="44">
        <v>15.8488595300383</v>
      </c>
      <c r="P317" s="44">
        <v>15.5572745803725</v>
      </c>
      <c r="Q317" s="25">
        <f>Table753523[[#This Row], [Total Latency (sec)]]*1000</f>
      </c>
      <c r="R317" s="25">
        <f>Table753523[[#This Row], [Total Latency (ms)]]-Table753523[[#This Row], [Prefill Latency (ms)]]</f>
      </c>
      <c r="S317" s="39">
        <f>Table753523[[#This Row], [Output tokens generated]]*1000/Table753523[[#This Row], [Total Latency (ms)]]/Table753523[[#This Row], [No. H200 GPU on single server]]</f>
      </c>
      <c r="T317" s="39">
        <f>Table753523[[#This Row], [Input tokens]]*1000/(989.5*10^12)*(2*10^9*Table753523[[#This Row], [Active Parameters per GPU (BN)]])</f>
      </c>
      <c r="U317" s="27">
        <f>Table753523[[#This Row], [Active Parameters per GPU (BN)]]*10^9*2/4800/1024^3*1000</f>
      </c>
      <c r="V317" s="27">
        <f>1979/2*10^12*Table753523[[#This Row], [No. H200 GPU on single server]]/2/70/10^9</f>
      </c>
      <c r="W317" s="27">
        <f>(Table753523[[#This Row], [Input tokens]]+Table753523[[#This Row], [Output tokens generated]])/Table753523[[#This Row], [Total Latency (ms)]]*1000</f>
      </c>
      <c r="X317" s="28">
        <f>Table753523[[#This Row], [Total throughput]]/Table753523[[#This Row], [Estimated Max throughput tokens/s]]</f>
      </c>
      <c r="Y317" s="26">
        <f>2*Table753523[[#This Row], [Active Parameters per GPU (BN)]]*Table753523[[#This Row], [Input tokens]]*10^9/Table753523[[#This Row], [Prefill Latency (ms)]]/10^12*1000</f>
      </c>
      <c r="Z317" s="26">
        <f>2*Table753523[[#This Row], [Active Parameters per GPU (BN)]]*Table753523[[#This Row], [Output tokens generated]]*10^9/(Table753523[[#This Row], [Total Latency (ms)]]-Table753523[[#This Row], [Prefill Latency (ms)]])/10^12*1000</f>
      </c>
      <c r="AA317" s="29">
        <f>Table753523[[#This Row], [Expected Prefill latency (ms)]]/Table753523[[#This Row], [Prefill Latency (ms)]]</f>
      </c>
      <c r="AB317" s="30">
        <f>Table753523[[#This Row], [Expected TPOT (ms)]]/Table753523[[#This Row], [TPOT (ms)]]</f>
      </c>
      <c r="AC317" s="31">
        <f>Table753523[[#This Row], [Prefill TFLOPS]]/989.5</f>
      </c>
      <c r="AD317" s="32">
        <f>Table753523[[#This Row], [Decode TFLOPS]]/1979</f>
      </c>
      <c r="AE3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8" customHeight="1" ht="17.25">
      <c r="A318" s="20">
        <v>8</v>
      </c>
      <c r="B318" s="34">
        <v>70</v>
      </c>
      <c r="C318" s="35">
        <f>Table753523[[#This Row], [Active Parameters (BN)]]/8</f>
      </c>
      <c r="D318" s="20">
        <v>128</v>
      </c>
      <c r="E318" s="20">
        <v>128</v>
      </c>
      <c r="F318" s="23">
        <v>256</v>
      </c>
      <c r="G318" s="23">
        <v>246</v>
      </c>
      <c r="H318" s="23">
        <v>31488</v>
      </c>
      <c r="I318" s="43">
        <v>29837</v>
      </c>
      <c r="J318" s="24">
        <v>1454.38274038422</v>
      </c>
      <c r="K318" s="24">
        <v>4.7313689130242</v>
      </c>
      <c r="L318" s="24">
        <v>51.9934092061237</v>
      </c>
      <c r="M318" s="24">
        <v>6306.20874180128</v>
      </c>
      <c r="N318" s="24">
        <v>12961.3651201851</v>
      </c>
      <c r="O318" s="44">
        <v>26.2783276620768</v>
      </c>
      <c r="P318" s="44">
        <v>25.6096418995609</v>
      </c>
      <c r="Q318" s="25">
        <f>Table753523[[#This Row], [Total Latency (sec)]]*1000</f>
      </c>
      <c r="R318" s="25">
        <f>Table753523[[#This Row], [Total Latency (ms)]]-Table753523[[#This Row], [Prefill Latency (ms)]]</f>
      </c>
      <c r="S318" s="39">
        <f>Table753523[[#This Row], [Output tokens generated]]*1000/Table753523[[#This Row], [Total Latency (ms)]]/Table753523[[#This Row], [No. H200 GPU on single server]]</f>
      </c>
      <c r="T318" s="39">
        <f>Table753523[[#This Row], [Input tokens]]*1000/(989.5*10^12)*(2*10^9*Table753523[[#This Row], [Active Parameters per GPU (BN)]])</f>
      </c>
      <c r="U318" s="27">
        <f>Table753523[[#This Row], [Active Parameters per GPU (BN)]]*10^9*2/4800/1024^3*1000</f>
      </c>
      <c r="V318" s="27">
        <f>1979/2*10^12*Table753523[[#This Row], [No. H200 GPU on single server]]/2/70/10^9</f>
      </c>
      <c r="W318" s="27">
        <f>(Table753523[[#This Row], [Input tokens]]+Table753523[[#This Row], [Output tokens generated]])/Table753523[[#This Row], [Total Latency (ms)]]*1000</f>
      </c>
      <c r="X318" s="28">
        <f>Table753523[[#This Row], [Total throughput]]/Table753523[[#This Row], [Estimated Max throughput tokens/s]]</f>
      </c>
      <c r="Y318" s="26">
        <f>2*Table753523[[#This Row], [Active Parameters per GPU (BN)]]*Table753523[[#This Row], [Input tokens]]*10^9/Table753523[[#This Row], [Prefill Latency (ms)]]/10^12*1000</f>
      </c>
      <c r="Z318" s="26">
        <f>2*Table753523[[#This Row], [Active Parameters per GPU (BN)]]*Table753523[[#This Row], [Output tokens generated]]*10^9/(Table753523[[#This Row], [Total Latency (ms)]]-Table753523[[#This Row], [Prefill Latency (ms)]])/10^12*1000</f>
      </c>
      <c r="AA318" s="29">
        <f>Table753523[[#This Row], [Expected Prefill latency (ms)]]/Table753523[[#This Row], [Prefill Latency (ms)]]</f>
      </c>
      <c r="AB318" s="30">
        <f>Table753523[[#This Row], [Expected TPOT (ms)]]/Table753523[[#This Row], [TPOT (ms)]]</f>
      </c>
      <c r="AC318" s="31">
        <f>Table753523[[#This Row], [Prefill TFLOPS]]/989.5</f>
      </c>
      <c r="AD318" s="32">
        <f>Table753523[[#This Row], [Decode TFLOPS]]/1979</f>
      </c>
      <c r="AE3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19" customHeight="1" ht="17.25">
      <c r="A319" s="20">
        <v>8</v>
      </c>
      <c r="B319" s="34">
        <v>70</v>
      </c>
      <c r="C319" s="35">
        <f>Table753523[[#This Row], [Active Parameters (BN)]]/8</f>
      </c>
      <c r="D319" s="20">
        <v>128</v>
      </c>
      <c r="E319" s="20">
        <v>128</v>
      </c>
      <c r="F319" s="23">
        <v>512</v>
      </c>
      <c r="G319" s="23">
        <v>483</v>
      </c>
      <c r="H319" s="23">
        <v>61824</v>
      </c>
      <c r="I319" s="43">
        <v>58173</v>
      </c>
      <c r="J319" s="24">
        <v>2903.7104372167</v>
      </c>
      <c r="K319" s="24">
        <v>9.79020820296137</v>
      </c>
      <c r="L319" s="24">
        <v>49.3350079984919</v>
      </c>
      <c r="M319" s="24">
        <v>5941.95739191774</v>
      </c>
      <c r="N319" s="24">
        <v>12256.8384157247</v>
      </c>
      <c r="O319" s="44">
        <v>55.939758909332</v>
      </c>
      <c r="P319" s="44">
        <v>53.9494932329458</v>
      </c>
      <c r="Q319" s="25">
        <f>Table753523[[#This Row], [Total Latency (sec)]]*1000</f>
      </c>
      <c r="R319" s="25">
        <f>Table753523[[#This Row], [Total Latency (ms)]]-Table753523[[#This Row], [Prefill Latency (ms)]]</f>
      </c>
      <c r="S319" s="39">
        <f>Table753523[[#This Row], [Output tokens generated]]*1000/Table753523[[#This Row], [Total Latency (ms)]]/Table753523[[#This Row], [No. H200 GPU on single server]]</f>
      </c>
      <c r="T319" s="39">
        <f>Table753523[[#This Row], [Input tokens]]*1000/(989.5*10^12)*(2*10^9*Table753523[[#This Row], [Active Parameters per GPU (BN)]])</f>
      </c>
      <c r="U319" s="27">
        <f>Table753523[[#This Row], [Active Parameters per GPU (BN)]]*10^9*2/4800/1024^3*1000</f>
      </c>
      <c r="V319" s="27">
        <f>1979/2*10^12*Table753523[[#This Row], [No. H200 GPU on single server]]/2/70/10^9</f>
      </c>
      <c r="W319" s="27">
        <f>(Table753523[[#This Row], [Input tokens]]+Table753523[[#This Row], [Output tokens generated]])/Table753523[[#This Row], [Total Latency (ms)]]*1000</f>
      </c>
      <c r="X319" s="28">
        <f>Table753523[[#This Row], [Total throughput]]/Table753523[[#This Row], [Estimated Max throughput tokens/s]]</f>
      </c>
      <c r="Y319" s="26">
        <f>2*Table753523[[#This Row], [Active Parameters per GPU (BN)]]*Table753523[[#This Row], [Input tokens]]*10^9/Table753523[[#This Row], [Prefill Latency (ms)]]/10^12*1000</f>
      </c>
      <c r="Z319" s="26">
        <f>2*Table753523[[#This Row], [Active Parameters per GPU (BN)]]*Table753523[[#This Row], [Output tokens generated]]*10^9/(Table753523[[#This Row], [Total Latency (ms)]]-Table753523[[#This Row], [Prefill Latency (ms)]])/10^12*1000</f>
      </c>
      <c r="AA319" s="29">
        <f>Table753523[[#This Row], [Expected Prefill latency (ms)]]/Table753523[[#This Row], [Prefill Latency (ms)]]</f>
      </c>
      <c r="AB319" s="30">
        <f>Table753523[[#This Row], [Expected TPOT (ms)]]/Table753523[[#This Row], [TPOT (ms)]]</f>
      </c>
      <c r="AC319" s="31">
        <f>Table753523[[#This Row], [Prefill TFLOPS]]/989.5</f>
      </c>
      <c r="AD319" s="32">
        <f>Table753523[[#This Row], [Decode TFLOPS]]/1979</f>
      </c>
      <c r="AE3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0" customHeight="1" ht="17.25">
      <c r="A320" s="20">
        <v>8</v>
      </c>
      <c r="B320" s="34">
        <v>70</v>
      </c>
      <c r="C320" s="35">
        <f>Table753523[[#This Row], [Active Parameters (BN)]]/8</f>
      </c>
      <c r="D320" s="20">
        <v>128</v>
      </c>
      <c r="E320" s="20">
        <v>128</v>
      </c>
      <c r="F320" s="23">
        <v>1024</v>
      </c>
      <c r="G320" s="23">
        <v>974</v>
      </c>
      <c r="H320" s="23">
        <v>124672</v>
      </c>
      <c r="I320" s="43">
        <v>115663</v>
      </c>
      <c r="J320" s="24">
        <v>6929.712743</v>
      </c>
      <c r="K320" s="24">
        <v>22.12565474</v>
      </c>
      <c r="L320" s="24">
        <v>44.02129617</v>
      </c>
      <c r="M320" s="24">
        <v>5227.551518</v>
      </c>
      <c r="N320" s="24">
        <v>10862.27743</v>
      </c>
      <c r="O320" s="44">
        <v>125.5491018</v>
      </c>
      <c r="P320" s="44">
        <v>119.2189218</v>
      </c>
      <c r="Q320" s="25">
        <f>Table753523[[#This Row], [Total Latency (sec)]]*1000</f>
      </c>
      <c r="R320" s="25">
        <f>Table753523[[#This Row], [Total Latency (ms)]]-Table753523[[#This Row], [Prefill Latency (ms)]]</f>
      </c>
      <c r="S320" s="39">
        <f>Table753523[[#This Row], [Output tokens generated]]*1000/Table753523[[#This Row], [Total Latency (ms)]]/Table753523[[#This Row], [No. H200 GPU on single server]]</f>
      </c>
      <c r="T320" s="39">
        <f>Table753523[[#This Row], [Input tokens]]*1000/(989.5*10^12)*(2*10^9*Table753523[[#This Row], [Active Parameters per GPU (BN)]])</f>
      </c>
      <c r="U320" s="27">
        <f>Table753523[[#This Row], [Active Parameters per GPU (BN)]]*10^9*2/4800/1024^3*1000</f>
      </c>
      <c r="V320" s="27">
        <f>1979/2*10^12*Table753523[[#This Row], [No. H200 GPU on single server]]/2/70/10^9</f>
      </c>
      <c r="W320" s="27">
        <f>(Table753523[[#This Row], [Input tokens]]+Table753523[[#This Row], [Output tokens generated]])/Table753523[[#This Row], [Total Latency (ms)]]*1000</f>
      </c>
      <c r="X320" s="28">
        <f>Table753523[[#This Row], [Total throughput]]/Table753523[[#This Row], [Estimated Max throughput tokens/s]]</f>
      </c>
      <c r="Y320" s="26">
        <f>2*Table753523[[#This Row], [Active Parameters per GPU (BN)]]*Table753523[[#This Row], [Input tokens]]*10^9/Table753523[[#This Row], [Prefill Latency (ms)]]/10^12*1000</f>
      </c>
      <c r="Z320" s="26">
        <f>2*Table753523[[#This Row], [Active Parameters per GPU (BN)]]*Table753523[[#This Row], [Output tokens generated]]*10^9/(Table753523[[#This Row], [Total Latency (ms)]]-Table753523[[#This Row], [Prefill Latency (ms)]])/10^12*1000</f>
      </c>
      <c r="AA320" s="29">
        <f>Table753523[[#This Row], [Expected Prefill latency (ms)]]/Table753523[[#This Row], [Prefill Latency (ms)]]</f>
      </c>
      <c r="AB320" s="30">
        <f>Table753523[[#This Row], [Expected TPOT (ms)]]/Table753523[[#This Row], [TPOT (ms)]]</f>
      </c>
      <c r="AC320" s="31">
        <f>Table753523[[#This Row], [Prefill TFLOPS]]/989.5</f>
      </c>
      <c r="AD320" s="32">
        <f>Table753523[[#This Row], [Decode TFLOPS]]/1979</f>
      </c>
      <c r="AE3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1" customHeight="1" ht="17.25">
      <c r="A321" s="20">
        <v>8</v>
      </c>
      <c r="B321" s="34">
        <v>70</v>
      </c>
      <c r="C321" s="35">
        <f>Table753523[[#This Row], [Active Parameters (BN)]]/8</f>
      </c>
      <c r="D321" s="20">
        <v>128</v>
      </c>
      <c r="E321" s="20">
        <v>128</v>
      </c>
      <c r="F321" s="36">
        <v>2048</v>
      </c>
      <c r="G321" s="36">
        <v>1937</v>
      </c>
      <c r="H321" s="36">
        <v>247936</v>
      </c>
      <c r="I321" s="43">
        <v>231464</v>
      </c>
      <c r="J321" s="37">
        <v>13927.53731</v>
      </c>
      <c r="K321" s="37">
        <v>38.8714868</v>
      </c>
      <c r="L321" s="37">
        <v>49.83086986</v>
      </c>
      <c r="M321" s="37">
        <v>5954.596004</v>
      </c>
      <c r="N321" s="37">
        <v>12332.94735</v>
      </c>
      <c r="O321" s="45">
        <v>170.9144476</v>
      </c>
      <c r="P321" s="45">
        <v>159.9978601</v>
      </c>
      <c r="Q321" s="38">
        <f>Table753523[[#This Row], [Total Latency (sec)]]*1000</f>
      </c>
      <c r="R321" s="38">
        <f>Table753523[[#This Row], [Total Latency (ms)]]-Table753523[[#This Row], [Prefill Latency (ms)]]</f>
      </c>
      <c r="S321" s="39">
        <f>Table753523[[#This Row], [Output tokens generated]]*1000/Table753523[[#This Row], [Total Latency (ms)]]/Table753523[[#This Row], [No. H200 GPU on single server]]</f>
      </c>
      <c r="T321" s="39">
        <f>Table753523[[#This Row], [Input tokens]]*1000/(989.5*10^12)*(2*10^9*Table753523[[#This Row], [Active Parameters per GPU (BN)]])</f>
      </c>
      <c r="U321" s="39">
        <f>Table753523[[#This Row], [Active Parameters per GPU (BN)]]*10^9*2/4800/1024^3*1000</f>
      </c>
      <c r="V321" s="39">
        <f>1979/2*10^12*Table753523[[#This Row], [No. H200 GPU on single server]]/2/70/10^9</f>
      </c>
      <c r="W321" s="27">
        <f>(Table753523[[#This Row], [Input tokens]]+Table753523[[#This Row], [Output tokens generated]])/Table753523[[#This Row], [Total Latency (ms)]]*1000</f>
      </c>
      <c r="X321" s="28">
        <f>Table753523[[#This Row], [Total throughput]]/Table753523[[#This Row], [Estimated Max throughput tokens/s]]</f>
      </c>
      <c r="Y321" s="26">
        <f>2*Table753523[[#This Row], [Active Parameters per GPU (BN)]]*Table753523[[#This Row], [Input tokens]]*10^9/Table753523[[#This Row], [Prefill Latency (ms)]]/10^12*1000</f>
      </c>
      <c r="Z321" s="26">
        <f>2*Table753523[[#This Row], [Active Parameters per GPU (BN)]]*Table753523[[#This Row], [Output tokens generated]]*10^9/(Table753523[[#This Row], [Total Latency (ms)]]-Table753523[[#This Row], [Prefill Latency (ms)]])/10^12*1000</f>
      </c>
      <c r="AA321" s="29">
        <f>Table753523[[#This Row], [Expected Prefill latency (ms)]]/Table753523[[#This Row], [Prefill Latency (ms)]]</f>
      </c>
      <c r="AB321" s="41">
        <f>Table753523[[#This Row], [Expected TPOT (ms)]]/Table753523[[#This Row], [TPOT (ms)]]</f>
      </c>
      <c r="AC321" s="31">
        <f>Table753523[[#This Row], [Prefill TFLOPS]]/989.5</f>
      </c>
      <c r="AD321" s="32">
        <f>Table753523[[#This Row], [Decode TFLOPS]]/1979</f>
      </c>
      <c r="AE321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2" customHeight="1" ht="17.25">
      <c r="A322" s="20">
        <v>8</v>
      </c>
      <c r="B322" s="34">
        <v>70</v>
      </c>
      <c r="C322" s="35">
        <f>Table753523[[#This Row], [Active Parameters (BN)]]/8</f>
      </c>
      <c r="D322" s="20">
        <v>128</v>
      </c>
      <c r="E322" s="20">
        <v>128</v>
      </c>
      <c r="F322" s="23">
        <v>4096</v>
      </c>
      <c r="G322" s="23">
        <v>3887</v>
      </c>
      <c r="H322" s="23">
        <v>497536</v>
      </c>
      <c r="I322" s="36">
        <v>467361</v>
      </c>
      <c r="J322" s="24">
        <v>29573.7177</v>
      </c>
      <c r="K322" s="24">
        <v>87.11365682</v>
      </c>
      <c r="L322" s="24">
        <v>44.61986951</v>
      </c>
      <c r="M322" s="24">
        <v>5364.956737</v>
      </c>
      <c r="N322" s="24">
        <v>11076.30003</v>
      </c>
      <c r="O322" s="44">
        <v>344.8359829</v>
      </c>
      <c r="P322" s="44">
        <v>331.1855195</v>
      </c>
      <c r="Q322" s="25">
        <f>Table753523[[#This Row], [Total Latency (sec)]]*1000</f>
      </c>
      <c r="R322" s="25">
        <f>Table753523[[#This Row], [Total Latency (ms)]]-Table753523[[#This Row], [Prefill Latency (ms)]]</f>
      </c>
      <c r="S322" s="27">
        <f>Table753523[[#This Row], [Output tokens generated]]*1000/Table753523[[#This Row], [Total Latency (ms)]]/Table753523[[#This Row], [No. H200 GPU on single server]]</f>
      </c>
      <c r="T322" s="27">
        <f>Table753523[[#This Row], [Input tokens]]*1000/(989.5*10^12)*(2*10^9*Table753523[[#This Row], [Active Parameters per GPU (BN)]])</f>
      </c>
      <c r="U322" s="27">
        <f>Table753523[[#This Row], [Active Parameters per GPU (BN)]]*10^9*2/4800/1024^3*1000</f>
      </c>
      <c r="V322" s="27">
        <f>1979/2*10^12*Table753523[[#This Row], [No. H200 GPU on single server]]/2/70/10^9</f>
      </c>
      <c r="W322" s="27">
        <f>(Table753523[[#This Row], [Input tokens]]+Table753523[[#This Row], [Output tokens generated]])/Table753523[[#This Row], [Total Latency (ms)]]*1000</f>
      </c>
      <c r="X322" s="42">
        <f>Table753523[[#This Row], [Total throughput]]/Table753523[[#This Row], [Estimated Max throughput tokens/s]]</f>
      </c>
      <c r="Y322" s="26">
        <f>2*Table753523[[#This Row], [Active Parameters per GPU (BN)]]*Table753523[[#This Row], [Input tokens]]*10^9/Table753523[[#This Row], [Prefill Latency (ms)]]/10^12*1000</f>
      </c>
      <c r="Z322" s="26">
        <f>2*Table753523[[#This Row], [Active Parameters per GPU (BN)]]*Table753523[[#This Row], [Output tokens generated]]*10^9/(Table753523[[#This Row], [Total Latency (ms)]]-Table753523[[#This Row], [Prefill Latency (ms)]])/10^12*1000</f>
      </c>
      <c r="AA322" s="32">
        <f>Table753523[[#This Row], [Expected Prefill latency (ms)]]/Table753523[[#This Row], [Prefill Latency (ms)]]</f>
      </c>
      <c r="AB322" s="30">
        <f>Table753523[[#This Row], [Expected TPOT (ms)]]/Table753523[[#This Row], [TPOT (ms)]]</f>
      </c>
      <c r="AC322" s="31">
        <f>Table753523[[#This Row], [Prefill TFLOPS]]/989.5</f>
      </c>
      <c r="AD322" s="32">
        <f>Table753523[[#This Row], [Decode TFLOPS]]/1979</f>
      </c>
      <c r="AE3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3" customHeight="1" ht="17.25">
      <c r="A323" s="20">
        <v>8</v>
      </c>
      <c r="B323" s="34">
        <v>70</v>
      </c>
      <c r="C323" s="35">
        <f>Table753523[[#This Row], [Active Parameters (BN)]]/8</f>
      </c>
      <c r="D323" s="20">
        <v>128</v>
      </c>
      <c r="E323" s="20">
        <v>128</v>
      </c>
      <c r="F323" s="23">
        <v>8192</v>
      </c>
      <c r="G323" s="23">
        <v>7807</v>
      </c>
      <c r="H323" s="23">
        <v>999296</v>
      </c>
      <c r="I323" s="36">
        <v>936740</v>
      </c>
      <c r="J323" s="24">
        <v>63693.63623</v>
      </c>
      <c r="K323" s="24">
        <v>238.8115973</v>
      </c>
      <c r="L323" s="24">
        <v>32.69104218</v>
      </c>
      <c r="M323" s="24">
        <v>3922.506321</v>
      </c>
      <c r="N323" s="24">
        <v>8106.95972</v>
      </c>
      <c r="O323" s="44">
        <v>1101.23175</v>
      </c>
      <c r="P323" s="44">
        <v>1062.712944</v>
      </c>
      <c r="Q323" s="25">
        <f>Table753523[[#This Row], [Total Latency (sec)]]*1000</f>
      </c>
      <c r="R323" s="25">
        <f>Table753523[[#This Row], [Total Latency (ms)]]-Table753523[[#This Row], [Prefill Latency (ms)]]</f>
      </c>
      <c r="S323" s="27">
        <f>Table753523[[#This Row], [Output tokens generated]]*1000/Table753523[[#This Row], [Total Latency (ms)]]/Table753523[[#This Row], [No. H200 GPU on single server]]</f>
      </c>
      <c r="T323" s="27">
        <f>Table753523[[#This Row], [Input tokens]]*1000/(989.5*10^12)*(2*10^9*Table753523[[#This Row], [Active Parameters per GPU (BN)]])</f>
      </c>
      <c r="U323" s="27">
        <f>Table753523[[#This Row], [Active Parameters per GPU (BN)]]*10^9*2/4800/1024^3*1000</f>
      </c>
      <c r="V323" s="27">
        <f>1979/2*10^12*Table753523[[#This Row], [No. H200 GPU on single server]]/2/70/10^9</f>
      </c>
      <c r="W323" s="27">
        <f>(Table753523[[#This Row], [Input tokens]]+Table753523[[#This Row], [Output tokens generated]])/Table753523[[#This Row], [Total Latency (ms)]]*1000</f>
      </c>
      <c r="X323" s="42">
        <f>Table753523[[#This Row], [Total throughput]]/Table753523[[#This Row], [Estimated Max throughput tokens/s]]</f>
      </c>
      <c r="Y323" s="26">
        <f>2*Table753523[[#This Row], [Active Parameters per GPU (BN)]]*Table753523[[#This Row], [Input tokens]]*10^9/Table753523[[#This Row], [Prefill Latency (ms)]]/10^12*1000</f>
      </c>
      <c r="Z323" s="26">
        <f>2*Table753523[[#This Row], [Active Parameters per GPU (BN)]]*Table753523[[#This Row], [Output tokens generated]]*10^9/(Table753523[[#This Row], [Total Latency (ms)]]-Table753523[[#This Row], [Prefill Latency (ms)]])/10^12*1000</f>
      </c>
      <c r="AA323" s="32">
        <f>Table753523[[#This Row], [Expected Prefill latency (ms)]]/Table753523[[#This Row], [Prefill Latency (ms)]]</f>
      </c>
      <c r="AB323" s="30">
        <f>Table753523[[#This Row], [Expected TPOT (ms)]]/Table753523[[#This Row], [TPOT (ms)]]</f>
      </c>
      <c r="AC323" s="31">
        <f>Table753523[[#This Row], [Prefill TFLOPS]]/989.5</f>
      </c>
      <c r="AD323" s="32">
        <f>Table753523[[#This Row], [Decode TFLOPS]]/1979</f>
      </c>
      <c r="AE3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4" customHeight="1" ht="17.25">
      <c r="A324" s="20">
        <v>8</v>
      </c>
      <c r="B324" s="34">
        <v>70</v>
      </c>
      <c r="C324" s="35">
        <f>Table753523[[#This Row], [Active Parameters (BN)]]/8</f>
      </c>
      <c r="D324" s="20">
        <v>3225</v>
      </c>
      <c r="E324" s="20">
        <v>225</v>
      </c>
      <c r="F324" s="23">
        <v>1</v>
      </c>
      <c r="G324" s="23">
        <v>1</v>
      </c>
      <c r="H324" s="23">
        <v>3225</v>
      </c>
      <c r="I324" s="36">
        <v>2</v>
      </c>
      <c r="J324" s="24">
        <v>310.518973041326</v>
      </c>
      <c r="K324" s="24">
        <v>0.334201891964767</v>
      </c>
      <c r="L324" s="24">
        <v>2.99220328802155</v>
      </c>
      <c r="M324" s="24">
        <v>5.98440657604311</v>
      </c>
      <c r="N324" s="24">
        <v>9655.84001044555</v>
      </c>
      <c r="O324" s="44">
        <v>22.6822759723291</v>
      </c>
      <c r="P324" s="44">
        <v>11.4025989896618</v>
      </c>
      <c r="Q324" s="25">
        <f>Table753523[[#This Row], [Total Latency (sec)]]*1000</f>
      </c>
      <c r="R324" s="25">
        <f>Table753523[[#This Row], [Total Latency (ms)]]-Table753523[[#This Row], [Prefill Latency (ms)]]</f>
      </c>
      <c r="S324" s="39">
        <f>Table753523[[#This Row], [Output tokens generated]]*1000/Table753523[[#This Row], [Total Latency (ms)]]/Table753523[[#This Row], [No. H200 GPU on single server]]</f>
      </c>
      <c r="T324" s="39">
        <f>Table753523[[#This Row], [Input tokens]]*1000/(989.5*10^12)*(2*10^9*Table753523[[#This Row], [Active Parameters per GPU (BN)]])</f>
      </c>
      <c r="U324" s="27">
        <f>Table753523[[#This Row], [Active Parameters per GPU (BN)]]*10^9*2/4800/1024^3*1000</f>
      </c>
      <c r="V324" s="27">
        <f>1979/2*10^12*Table753523[[#This Row], [No. H200 GPU on single server]]/2/70/10^9</f>
      </c>
      <c r="W324" s="27">
        <f>(Table753523[[#This Row], [Input tokens]]+Table753523[[#This Row], [Output tokens generated]])/Table753523[[#This Row], [Total Latency (ms)]]*1000</f>
      </c>
      <c r="X324" s="28">
        <f>Table753523[[#This Row], [Total throughput]]/Table753523[[#This Row], [Estimated Max throughput tokens/s]]</f>
      </c>
      <c r="Y324" s="26">
        <f>2*Table753523[[#This Row], [Active Parameters per GPU (BN)]]*Table753523[[#This Row], [Input tokens]]*10^9/Table753523[[#This Row], [Prefill Latency (ms)]]/10^12*1000</f>
      </c>
      <c r="Z324" s="26">
        <f>2*Table753523[[#This Row], [Active Parameters per GPU (BN)]]*Table753523[[#This Row], [Output tokens generated]]*10^9/(Table753523[[#This Row], [Total Latency (ms)]]-Table753523[[#This Row], [Prefill Latency (ms)]])/10^12*1000</f>
      </c>
      <c r="AA324" s="29">
        <f>Table753523[[#This Row], [Expected Prefill latency (ms)]]/Table753523[[#This Row], [Prefill Latency (ms)]]</f>
      </c>
      <c r="AB324" s="30">
        <f>Table753523[[#This Row], [Expected TPOT (ms)]]/Table753523[[#This Row], [TPOT (ms)]]</f>
      </c>
      <c r="AC324" s="31">
        <f>Table753523[[#This Row], [Prefill TFLOPS]]/989.5</f>
      </c>
      <c r="AD324" s="32">
        <f>Table753523[[#This Row], [Decode TFLOPS]]/1979</f>
      </c>
      <c r="AE3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5" customHeight="1" ht="17.25">
      <c r="A325" s="20">
        <v>8</v>
      </c>
      <c r="B325" s="34">
        <v>70</v>
      </c>
      <c r="C325" s="35">
        <f>Table753523[[#This Row], [Active Parameters (BN)]]/8</f>
      </c>
      <c r="D325" s="20">
        <v>3225</v>
      </c>
      <c r="E325" s="20">
        <v>225</v>
      </c>
      <c r="F325" s="23">
        <v>2</v>
      </c>
      <c r="G325" s="23">
        <v>2</v>
      </c>
      <c r="H325" s="23">
        <v>6450</v>
      </c>
      <c r="I325" s="43">
        <v>227</v>
      </c>
      <c r="J325" s="24">
        <v>322.615066485014</v>
      </c>
      <c r="K325" s="24">
        <v>2.95072442403762</v>
      </c>
      <c r="L325" s="24">
        <v>0.677799656147932</v>
      </c>
      <c r="M325" s="24">
        <v>76.9302609727902</v>
      </c>
      <c r="N325" s="24">
        <v>2262.83415204987</v>
      </c>
      <c r="O325" s="44">
        <v>83.2818644893061</v>
      </c>
      <c r="P325" s="44">
        <v>11.8219359909805</v>
      </c>
      <c r="Q325" s="25">
        <f>Table753523[[#This Row], [Total Latency (sec)]]*1000</f>
      </c>
      <c r="R325" s="25">
        <f>Table753523[[#This Row], [Total Latency (ms)]]-Table753523[[#This Row], [Prefill Latency (ms)]]</f>
      </c>
      <c r="S325" s="39">
        <f>Table753523[[#This Row], [Output tokens generated]]*1000/Table753523[[#This Row], [Total Latency (ms)]]/Table753523[[#This Row], [No. H200 GPU on single server]]</f>
      </c>
      <c r="T325" s="39">
        <f>Table753523[[#This Row], [Input tokens]]*1000/(989.5*10^12)*(2*10^9*Table753523[[#This Row], [Active Parameters per GPU (BN)]])</f>
      </c>
      <c r="U325" s="27">
        <f>Table753523[[#This Row], [Active Parameters per GPU (BN)]]*10^9*2/4800/1024^3*1000</f>
      </c>
      <c r="V325" s="27">
        <f>1979/2*10^12*Table753523[[#This Row], [No. H200 GPU on single server]]/2/70/10^9</f>
      </c>
      <c r="W325" s="27">
        <f>(Table753523[[#This Row], [Input tokens]]+Table753523[[#This Row], [Output tokens generated]])/Table753523[[#This Row], [Total Latency (ms)]]*1000</f>
      </c>
      <c r="X325" s="28">
        <f>Table753523[[#This Row], [Total throughput]]/Table753523[[#This Row], [Estimated Max throughput tokens/s]]</f>
      </c>
      <c r="Y325" s="26">
        <f>2*Table753523[[#This Row], [Active Parameters per GPU (BN)]]*Table753523[[#This Row], [Input tokens]]*10^9/Table753523[[#This Row], [Prefill Latency (ms)]]/10^12*1000</f>
      </c>
      <c r="Z325" s="26">
        <f>2*Table753523[[#This Row], [Active Parameters per GPU (BN)]]*Table753523[[#This Row], [Output tokens generated]]*10^9/(Table753523[[#This Row], [Total Latency (ms)]]-Table753523[[#This Row], [Prefill Latency (ms)]])/10^12*1000</f>
      </c>
      <c r="AA325" s="29">
        <f>Table753523[[#This Row], [Expected Prefill latency (ms)]]/Table753523[[#This Row], [Prefill Latency (ms)]]</f>
      </c>
      <c r="AB325" s="30">
        <f>Table753523[[#This Row], [Expected TPOT (ms)]]/Table753523[[#This Row], [TPOT (ms)]]</f>
      </c>
      <c r="AC325" s="31">
        <f>Table753523[[#This Row], [Prefill TFLOPS]]/989.5</f>
      </c>
      <c r="AD325" s="32">
        <f>Table753523[[#This Row], [Decode TFLOPS]]/1979</f>
      </c>
      <c r="AE3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6" customHeight="1" ht="17.25">
      <c r="A326" s="20">
        <v>8</v>
      </c>
      <c r="B326" s="34">
        <v>70</v>
      </c>
      <c r="C326" s="35">
        <f>Table753523[[#This Row], [Active Parameters (BN)]]/8</f>
      </c>
      <c r="D326" s="20">
        <v>3225</v>
      </c>
      <c r="E326" s="20">
        <v>225</v>
      </c>
      <c r="F326" s="23">
        <v>4</v>
      </c>
      <c r="G326" s="23">
        <v>4</v>
      </c>
      <c r="H326" s="23">
        <v>12900</v>
      </c>
      <c r="I326" s="43">
        <v>803</v>
      </c>
      <c r="J326" s="24">
        <v>511.443741736002</v>
      </c>
      <c r="K326" s="24">
        <v>3.15691195998807</v>
      </c>
      <c r="L326" s="24">
        <v>1.26706099210164</v>
      </c>
      <c r="M326" s="24">
        <v>254.362494164404</v>
      </c>
      <c r="N326" s="24">
        <v>4340.63419369218</v>
      </c>
      <c r="O326" s="44">
        <v>11.6838796684917</v>
      </c>
      <c r="P326" s="44">
        <v>11.4286092185408</v>
      </c>
      <c r="Q326" s="25">
        <f>Table753523[[#This Row], [Total Latency (sec)]]*1000</f>
      </c>
      <c r="R326" s="25">
        <f>Table753523[[#This Row], [Total Latency (ms)]]-Table753523[[#This Row], [Prefill Latency (ms)]]</f>
      </c>
      <c r="S326" s="39">
        <f>Table753523[[#This Row], [Output tokens generated]]*1000/Table753523[[#This Row], [Total Latency (ms)]]/Table753523[[#This Row], [No. H200 GPU on single server]]</f>
      </c>
      <c r="T326" s="39">
        <f>Table753523[[#This Row], [Input tokens]]*1000/(989.5*10^12)*(2*10^9*Table753523[[#This Row], [Active Parameters per GPU (BN)]])</f>
      </c>
      <c r="U326" s="27">
        <f>Table753523[[#This Row], [Active Parameters per GPU (BN)]]*10^9*2/4800/1024^3*1000</f>
      </c>
      <c r="V326" s="27">
        <f>1979/2*10^12*Table753523[[#This Row], [No. H200 GPU on single server]]/2/70/10^9</f>
      </c>
      <c r="W326" s="27">
        <f>(Table753523[[#This Row], [Input tokens]]+Table753523[[#This Row], [Output tokens generated]])/Table753523[[#This Row], [Total Latency (ms)]]*1000</f>
      </c>
      <c r="X326" s="28">
        <f>Table753523[[#This Row], [Total throughput]]/Table753523[[#This Row], [Estimated Max throughput tokens/s]]</f>
      </c>
      <c r="Y326" s="26">
        <f>2*Table753523[[#This Row], [Active Parameters per GPU (BN)]]*Table753523[[#This Row], [Input tokens]]*10^9/Table753523[[#This Row], [Prefill Latency (ms)]]/10^12*1000</f>
      </c>
      <c r="Z326" s="26">
        <f>2*Table753523[[#This Row], [Active Parameters per GPU (BN)]]*Table753523[[#This Row], [Output tokens generated]]*10^9/(Table753523[[#This Row], [Total Latency (ms)]]-Table753523[[#This Row], [Prefill Latency (ms)]])/10^12*1000</f>
      </c>
      <c r="AA326" s="29">
        <f>Table753523[[#This Row], [Expected Prefill latency (ms)]]/Table753523[[#This Row], [Prefill Latency (ms)]]</f>
      </c>
      <c r="AB326" s="30">
        <f>Table753523[[#This Row], [Expected TPOT (ms)]]/Table753523[[#This Row], [TPOT (ms)]]</f>
      </c>
      <c r="AC326" s="31">
        <f>Table753523[[#This Row], [Prefill TFLOPS]]/989.5</f>
      </c>
      <c r="AD326" s="32">
        <f>Table753523[[#This Row], [Decode TFLOPS]]/1979</f>
      </c>
      <c r="AE3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7" customHeight="1" ht="17.25">
      <c r="A327" s="20">
        <v>8</v>
      </c>
      <c r="B327" s="34">
        <v>70</v>
      </c>
      <c r="C327" s="35">
        <f>Table753523[[#This Row], [Active Parameters (BN)]]/8</f>
      </c>
      <c r="D327" s="20">
        <v>3225</v>
      </c>
      <c r="E327" s="20">
        <v>225</v>
      </c>
      <c r="F327" s="23">
        <v>8</v>
      </c>
      <c r="G327" s="23">
        <v>8</v>
      </c>
      <c r="H327" s="23">
        <v>25800</v>
      </c>
      <c r="I327" s="43">
        <v>1338</v>
      </c>
      <c r="J327" s="24">
        <v>998.645023515564</v>
      </c>
      <c r="K327" s="24">
        <v>3.72669641597895</v>
      </c>
      <c r="L327" s="24">
        <v>2.14667338227456</v>
      </c>
      <c r="M327" s="24">
        <v>359.03112318542</v>
      </c>
      <c r="N327" s="24">
        <v>7282.05278102087</v>
      </c>
      <c r="O327" s="44">
        <v>59.3788439311261</v>
      </c>
      <c r="P327" s="44">
        <v>12.4900424665374</v>
      </c>
      <c r="Q327" s="25">
        <f>Table753523[[#This Row], [Total Latency (sec)]]*1000</f>
      </c>
      <c r="R327" s="25">
        <f>Table753523[[#This Row], [Total Latency (ms)]]-Table753523[[#This Row], [Prefill Latency (ms)]]</f>
      </c>
      <c r="S327" s="39">
        <f>Table753523[[#This Row], [Output tokens generated]]*1000/Table753523[[#This Row], [Total Latency (ms)]]/Table753523[[#This Row], [No. H200 GPU on single server]]</f>
      </c>
      <c r="T327" s="39">
        <f>Table753523[[#This Row], [Input tokens]]*1000/(989.5*10^12)*(2*10^9*Table753523[[#This Row], [Active Parameters per GPU (BN)]])</f>
      </c>
      <c r="U327" s="27">
        <f>Table753523[[#This Row], [Active Parameters per GPU (BN)]]*10^9*2/4800/1024^3*1000</f>
      </c>
      <c r="V327" s="27">
        <f>1979/2*10^12*Table753523[[#This Row], [No. H200 GPU on single server]]/2/70/10^9</f>
      </c>
      <c r="W327" s="27">
        <f>(Table753523[[#This Row], [Input tokens]]+Table753523[[#This Row], [Output tokens generated]])/Table753523[[#This Row], [Total Latency (ms)]]*1000</f>
      </c>
      <c r="X327" s="28">
        <f>Table753523[[#This Row], [Total throughput]]/Table753523[[#This Row], [Estimated Max throughput tokens/s]]</f>
      </c>
      <c r="Y327" s="26">
        <f>2*Table753523[[#This Row], [Active Parameters per GPU (BN)]]*Table753523[[#This Row], [Input tokens]]*10^9/Table753523[[#This Row], [Prefill Latency (ms)]]/10^12*1000</f>
      </c>
      <c r="Z327" s="26">
        <f>2*Table753523[[#This Row], [Active Parameters per GPU (BN)]]*Table753523[[#This Row], [Output tokens generated]]*10^9/(Table753523[[#This Row], [Total Latency (ms)]]-Table753523[[#This Row], [Prefill Latency (ms)]])/10^12*1000</f>
      </c>
      <c r="AA327" s="29">
        <f>Table753523[[#This Row], [Expected Prefill latency (ms)]]/Table753523[[#This Row], [Prefill Latency (ms)]]</f>
      </c>
      <c r="AB327" s="30">
        <f>Table753523[[#This Row], [Expected TPOT (ms)]]/Table753523[[#This Row], [TPOT (ms)]]</f>
      </c>
      <c r="AC327" s="31">
        <f>Table753523[[#This Row], [Prefill TFLOPS]]/989.5</f>
      </c>
      <c r="AD327" s="32">
        <f>Table753523[[#This Row], [Decode TFLOPS]]/1979</f>
      </c>
      <c r="AE3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8" customHeight="1" ht="17.25">
      <c r="A328" s="20">
        <v>8</v>
      </c>
      <c r="B328" s="34">
        <v>70</v>
      </c>
      <c r="C328" s="35">
        <f>Table753523[[#This Row], [Active Parameters (BN)]]/8</f>
      </c>
      <c r="D328" s="20">
        <v>3225</v>
      </c>
      <c r="E328" s="20">
        <v>225</v>
      </c>
      <c r="F328" s="23">
        <v>16</v>
      </c>
      <c r="G328" s="23">
        <v>16</v>
      </c>
      <c r="H328" s="23">
        <v>51600</v>
      </c>
      <c r="I328" s="43">
        <v>2719</v>
      </c>
      <c r="J328" s="24">
        <v>2019.32139887867</v>
      </c>
      <c r="K328" s="24">
        <v>5.06992356898263</v>
      </c>
      <c r="L328" s="24">
        <v>3.15586611559327</v>
      </c>
      <c r="M328" s="24">
        <v>536.299998018632</v>
      </c>
      <c r="N328" s="24">
        <v>10713.9682208069</v>
      </c>
      <c r="O328" s="44">
        <v>14.2423888461049</v>
      </c>
      <c r="P328" s="44">
        <v>13.9889453980407</v>
      </c>
      <c r="Q328" s="25">
        <f>Table753523[[#This Row], [Total Latency (sec)]]*1000</f>
      </c>
      <c r="R328" s="25">
        <f>Table753523[[#This Row], [Total Latency (ms)]]-Table753523[[#This Row], [Prefill Latency (ms)]]</f>
      </c>
      <c r="S328" s="39">
        <f>Table753523[[#This Row], [Output tokens generated]]*1000/Table753523[[#This Row], [Total Latency (ms)]]/Table753523[[#This Row], [No. H200 GPU on single server]]</f>
      </c>
      <c r="T328" s="39">
        <f>Table753523[[#This Row], [Input tokens]]*1000/(989.5*10^12)*(2*10^9*Table753523[[#This Row], [Active Parameters per GPU (BN)]])</f>
      </c>
      <c r="U328" s="27">
        <f>Table753523[[#This Row], [Active Parameters per GPU (BN)]]*10^9*2/4800/1024^3*1000</f>
      </c>
      <c r="V328" s="27">
        <f>1979/2*10^12*Table753523[[#This Row], [No. H200 GPU on single server]]/2/70/10^9</f>
      </c>
      <c r="W328" s="27">
        <f>(Table753523[[#This Row], [Input tokens]]+Table753523[[#This Row], [Output tokens generated]])/Table753523[[#This Row], [Total Latency (ms)]]*1000</f>
      </c>
      <c r="X328" s="28">
        <f>Table753523[[#This Row], [Total throughput]]/Table753523[[#This Row], [Estimated Max throughput tokens/s]]</f>
      </c>
      <c r="Y328" s="26">
        <f>2*Table753523[[#This Row], [Active Parameters per GPU (BN)]]*Table753523[[#This Row], [Input tokens]]*10^9/Table753523[[#This Row], [Prefill Latency (ms)]]/10^12*1000</f>
      </c>
      <c r="Z328" s="26">
        <f>2*Table753523[[#This Row], [Active Parameters per GPU (BN)]]*Table753523[[#This Row], [Output tokens generated]]*10^9/(Table753523[[#This Row], [Total Latency (ms)]]-Table753523[[#This Row], [Prefill Latency (ms)]])/10^12*1000</f>
      </c>
      <c r="AA328" s="29">
        <f>Table753523[[#This Row], [Expected Prefill latency (ms)]]/Table753523[[#This Row], [Prefill Latency (ms)]]</f>
      </c>
      <c r="AB328" s="30">
        <f>Table753523[[#This Row], [Expected TPOT (ms)]]/Table753523[[#This Row], [TPOT (ms)]]</f>
      </c>
      <c r="AC328" s="31">
        <f>Table753523[[#This Row], [Prefill TFLOPS]]/989.5</f>
      </c>
      <c r="AD328" s="32">
        <f>Table753523[[#This Row], [Decode TFLOPS]]/1979</f>
      </c>
      <c r="AE3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29" customHeight="1" ht="17.25">
      <c r="A329" s="20">
        <v>8</v>
      </c>
      <c r="B329" s="34">
        <v>70</v>
      </c>
      <c r="C329" s="35">
        <f>Table753523[[#This Row], [Active Parameters (BN)]]/8</f>
      </c>
      <c r="D329" s="20">
        <v>3225</v>
      </c>
      <c r="E329" s="20">
        <v>225</v>
      </c>
      <c r="F329" s="23">
        <v>32</v>
      </c>
      <c r="G329" s="23">
        <v>32</v>
      </c>
      <c r="H329" s="23">
        <v>103200</v>
      </c>
      <c r="I329" s="43">
        <v>5403</v>
      </c>
      <c r="J329" s="24">
        <v>3981.24536531759</v>
      </c>
      <c r="K329" s="24">
        <v>7.67429082799936</v>
      </c>
      <c r="L329" s="24">
        <v>4.16976639499369</v>
      </c>
      <c r="M329" s="24">
        <v>704.038994754715</v>
      </c>
      <c r="N329" s="24">
        <v>14151.5356186094</v>
      </c>
      <c r="O329" s="44">
        <v>99.1327060301298</v>
      </c>
      <c r="P329" s="44">
        <v>17.5019226158283</v>
      </c>
      <c r="Q329" s="25">
        <f>Table753523[[#This Row], [Total Latency (sec)]]*1000</f>
      </c>
      <c r="R329" s="25">
        <f>Table753523[[#This Row], [Total Latency (ms)]]-Table753523[[#This Row], [Prefill Latency (ms)]]</f>
      </c>
      <c r="S329" s="39">
        <f>Table753523[[#This Row], [Output tokens generated]]*1000/Table753523[[#This Row], [Total Latency (ms)]]/Table753523[[#This Row], [No. H200 GPU on single server]]</f>
      </c>
      <c r="T329" s="39">
        <f>Table753523[[#This Row], [Input tokens]]*1000/(989.5*10^12)*(2*10^9*Table753523[[#This Row], [Active Parameters per GPU (BN)]])</f>
      </c>
      <c r="U329" s="27">
        <f>Table753523[[#This Row], [Active Parameters per GPU (BN)]]*10^9*2/4800/1024^3*1000</f>
      </c>
      <c r="V329" s="27">
        <f>1979/2*10^12*Table753523[[#This Row], [No. H200 GPU on single server]]/2/70/10^9</f>
      </c>
      <c r="W329" s="27">
        <f>(Table753523[[#This Row], [Input tokens]]+Table753523[[#This Row], [Output tokens generated]])/Table753523[[#This Row], [Total Latency (ms)]]*1000</f>
      </c>
      <c r="X329" s="28">
        <f>Table753523[[#This Row], [Total throughput]]/Table753523[[#This Row], [Estimated Max throughput tokens/s]]</f>
      </c>
      <c r="Y329" s="26">
        <f>2*Table753523[[#This Row], [Active Parameters per GPU (BN)]]*Table753523[[#This Row], [Input tokens]]*10^9/Table753523[[#This Row], [Prefill Latency (ms)]]/10^12*1000</f>
      </c>
      <c r="Z329" s="26">
        <f>2*Table753523[[#This Row], [Active Parameters per GPU (BN)]]*Table753523[[#This Row], [Output tokens generated]]*10^9/(Table753523[[#This Row], [Total Latency (ms)]]-Table753523[[#This Row], [Prefill Latency (ms)]])/10^12*1000</f>
      </c>
      <c r="AA329" s="29">
        <f>Table753523[[#This Row], [Expected Prefill latency (ms)]]/Table753523[[#This Row], [Prefill Latency (ms)]]</f>
      </c>
      <c r="AB329" s="30">
        <f>Table753523[[#This Row], [Expected TPOT (ms)]]/Table753523[[#This Row], [TPOT (ms)]]</f>
      </c>
      <c r="AC329" s="31">
        <f>Table753523[[#This Row], [Prefill TFLOPS]]/989.5</f>
      </c>
      <c r="AD329" s="32">
        <f>Table753523[[#This Row], [Decode TFLOPS]]/1979</f>
      </c>
      <c r="AE3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0" customHeight="1" ht="17.25">
      <c r="A330" s="20">
        <v>8</v>
      </c>
      <c r="B330" s="34">
        <v>70</v>
      </c>
      <c r="C330" s="35">
        <f>Table753523[[#This Row], [Active Parameters (BN)]]/8</f>
      </c>
      <c r="D330" s="20">
        <v>3225</v>
      </c>
      <c r="E330" s="20">
        <v>225</v>
      </c>
      <c r="F330" s="23">
        <v>64</v>
      </c>
      <c r="G330" s="23">
        <v>64</v>
      </c>
      <c r="H330" s="23">
        <v>206400</v>
      </c>
      <c r="I330" s="43">
        <v>10612</v>
      </c>
      <c r="J330" s="24">
        <v>7486.54570570488</v>
      </c>
      <c r="K330" s="24">
        <v>12.3583664600155</v>
      </c>
      <c r="L330" s="24">
        <v>5.17867795934573</v>
      </c>
      <c r="M330" s="24">
        <v>858.689539134015</v>
      </c>
      <c r="N330" s="24">
        <v>17559.925958024</v>
      </c>
      <c r="O330" s="44">
        <v>29.2836977575525</v>
      </c>
      <c r="P330" s="44">
        <v>24.5995026559712</v>
      </c>
      <c r="Q330" s="25">
        <f>Table753523[[#This Row], [Total Latency (sec)]]*1000</f>
      </c>
      <c r="R330" s="25">
        <f>Table753523[[#This Row], [Total Latency (ms)]]-Table753523[[#This Row], [Prefill Latency (ms)]]</f>
      </c>
      <c r="S330" s="39">
        <f>Table753523[[#This Row], [Output tokens generated]]*1000/Table753523[[#This Row], [Total Latency (ms)]]/Table753523[[#This Row], [No. H200 GPU on single server]]</f>
      </c>
      <c r="T330" s="39">
        <f>Table753523[[#This Row], [Input tokens]]*1000/(989.5*10^12)*(2*10^9*Table753523[[#This Row], [Active Parameters per GPU (BN)]])</f>
      </c>
      <c r="U330" s="27">
        <f>Table753523[[#This Row], [Active Parameters per GPU (BN)]]*10^9*2/4800/1024^3*1000</f>
      </c>
      <c r="V330" s="27">
        <f>1979/2*10^12*Table753523[[#This Row], [No. H200 GPU on single server]]/2/70/10^9</f>
      </c>
      <c r="W330" s="27">
        <f>(Table753523[[#This Row], [Input tokens]]+Table753523[[#This Row], [Output tokens generated]])/Table753523[[#This Row], [Total Latency (ms)]]*1000</f>
      </c>
      <c r="X330" s="28">
        <f>Table753523[[#This Row], [Total throughput]]/Table753523[[#This Row], [Estimated Max throughput tokens/s]]</f>
      </c>
      <c r="Y330" s="26">
        <f>2*Table753523[[#This Row], [Active Parameters per GPU (BN)]]*Table753523[[#This Row], [Input tokens]]*10^9/Table753523[[#This Row], [Prefill Latency (ms)]]/10^12*1000</f>
      </c>
      <c r="Z330" s="26">
        <f>2*Table753523[[#This Row], [Active Parameters per GPU (BN)]]*Table753523[[#This Row], [Output tokens generated]]*10^9/(Table753523[[#This Row], [Total Latency (ms)]]-Table753523[[#This Row], [Prefill Latency (ms)]])/10^12*1000</f>
      </c>
      <c r="AA330" s="29">
        <f>Table753523[[#This Row], [Expected Prefill latency (ms)]]/Table753523[[#This Row], [Prefill Latency (ms)]]</f>
      </c>
      <c r="AB330" s="30">
        <f>Table753523[[#This Row], [Expected TPOT (ms)]]/Table753523[[#This Row], [TPOT (ms)]]</f>
      </c>
      <c r="AC330" s="31">
        <f>Table753523[[#This Row], [Prefill TFLOPS]]/989.5</f>
      </c>
      <c r="AD330" s="32">
        <f>Table753523[[#This Row], [Decode TFLOPS]]/1979</f>
      </c>
      <c r="AE3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1" customHeight="1" ht="17.25">
      <c r="A331" s="20">
        <v>8</v>
      </c>
      <c r="B331" s="34">
        <v>70</v>
      </c>
      <c r="C331" s="35">
        <f>Table753523[[#This Row], [Active Parameters (BN)]]/8</f>
      </c>
      <c r="D331" s="20">
        <v>3225</v>
      </c>
      <c r="E331" s="20">
        <v>225</v>
      </c>
      <c r="F331" s="23">
        <v>128</v>
      </c>
      <c r="G331" s="23">
        <v>123</v>
      </c>
      <c r="H331" s="23">
        <v>396675</v>
      </c>
      <c r="I331" s="43">
        <v>20655</v>
      </c>
      <c r="J331" s="24">
        <v>12503.9326119922</v>
      </c>
      <c r="K331" s="24">
        <v>22.3385461099679</v>
      </c>
      <c r="L331" s="24">
        <v>5.50617750118998</v>
      </c>
      <c r="M331" s="24">
        <v>924.634929163244</v>
      </c>
      <c r="N331" s="24">
        <v>18682.0573705009</v>
      </c>
      <c r="O331" s="44">
        <v>81.5390765270228</v>
      </c>
      <c r="P331" s="44">
        <v>52.3124590550692</v>
      </c>
      <c r="Q331" s="25">
        <f>Table753523[[#This Row], [Total Latency (sec)]]*1000</f>
      </c>
      <c r="R331" s="25">
        <f>Table753523[[#This Row], [Total Latency (ms)]]-Table753523[[#This Row], [Prefill Latency (ms)]]</f>
      </c>
      <c r="S331" s="39">
        <f>Table753523[[#This Row], [Output tokens generated]]*1000/Table753523[[#This Row], [Total Latency (ms)]]/Table753523[[#This Row], [No. H200 GPU on single server]]</f>
      </c>
      <c r="T331" s="39">
        <f>Table753523[[#This Row], [Input tokens]]*1000/(989.5*10^12)*(2*10^9*Table753523[[#This Row], [Active Parameters per GPU (BN)]])</f>
      </c>
      <c r="U331" s="27">
        <f>Table753523[[#This Row], [Active Parameters per GPU (BN)]]*10^9*2/4800/1024^3*1000</f>
      </c>
      <c r="V331" s="27">
        <f>1979/2*10^12*Table753523[[#This Row], [No. H200 GPU on single server]]/2/70/10^9</f>
      </c>
      <c r="W331" s="27">
        <f>(Table753523[[#This Row], [Input tokens]]+Table753523[[#This Row], [Output tokens generated]])/Table753523[[#This Row], [Total Latency (ms)]]*1000</f>
      </c>
      <c r="X331" s="28">
        <f>Table753523[[#This Row], [Total throughput]]/Table753523[[#This Row], [Estimated Max throughput tokens/s]]</f>
      </c>
      <c r="Y331" s="26">
        <f>2*Table753523[[#This Row], [Active Parameters per GPU (BN)]]*Table753523[[#This Row], [Input tokens]]*10^9/Table753523[[#This Row], [Prefill Latency (ms)]]/10^12*1000</f>
      </c>
      <c r="Z331" s="26">
        <f>2*Table753523[[#This Row], [Active Parameters per GPU (BN)]]*Table753523[[#This Row], [Output tokens generated]]*10^9/(Table753523[[#This Row], [Total Latency (ms)]]-Table753523[[#This Row], [Prefill Latency (ms)]])/10^12*1000</f>
      </c>
      <c r="AA331" s="29">
        <f>Table753523[[#This Row], [Expected Prefill latency (ms)]]/Table753523[[#This Row], [Prefill Latency (ms)]]</f>
      </c>
      <c r="AB331" s="30">
        <f>Table753523[[#This Row], [Expected TPOT (ms)]]/Table753523[[#This Row], [TPOT (ms)]]</f>
      </c>
      <c r="AC331" s="31">
        <f>Table753523[[#This Row], [Prefill TFLOPS]]/989.5</f>
      </c>
      <c r="AD331" s="32">
        <f>Table753523[[#This Row], [Decode TFLOPS]]/1979</f>
      </c>
      <c r="AE3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2" customHeight="1" ht="17.25">
      <c r="A332" s="20">
        <v>8</v>
      </c>
      <c r="B332" s="34">
        <v>70</v>
      </c>
      <c r="C332" s="35">
        <f>Table753523[[#This Row], [Active Parameters (BN)]]/8</f>
      </c>
      <c r="D332" s="20">
        <v>3225</v>
      </c>
      <c r="E332" s="20">
        <v>225</v>
      </c>
      <c r="F332" s="23">
        <v>256</v>
      </c>
      <c r="G332" s="23">
        <v>248</v>
      </c>
      <c r="H332" s="23">
        <v>799800</v>
      </c>
      <c r="I332" s="43">
        <v>43348</v>
      </c>
      <c r="J332" s="24">
        <v>22358.1135242968</v>
      </c>
      <c r="K332" s="24">
        <v>43.8326604239992</v>
      </c>
      <c r="L332" s="24">
        <v>5.65788153402196</v>
      </c>
      <c r="M332" s="24">
        <v>988.942938454773</v>
      </c>
      <c r="N332" s="24">
        <v>19235.6108856756</v>
      </c>
      <c r="O332" s="44">
        <v>213.629766773183</v>
      </c>
      <c r="P332" s="44">
        <v>113.977271588156</v>
      </c>
      <c r="Q332" s="25">
        <f>Table753523[[#This Row], [Total Latency (sec)]]*1000</f>
      </c>
      <c r="R332" s="25">
        <f>Table753523[[#This Row], [Total Latency (ms)]]-Table753523[[#This Row], [Prefill Latency (ms)]]</f>
      </c>
      <c r="S332" s="39">
        <f>Table753523[[#This Row], [Output tokens generated]]*1000/Table753523[[#This Row], [Total Latency (ms)]]/Table753523[[#This Row], [No. H200 GPU on single server]]</f>
      </c>
      <c r="T332" s="39">
        <f>Table753523[[#This Row], [Input tokens]]*1000/(989.5*10^12)*(2*10^9*Table753523[[#This Row], [Active Parameters per GPU (BN)]])</f>
      </c>
      <c r="U332" s="27">
        <f>Table753523[[#This Row], [Active Parameters per GPU (BN)]]*10^9*2/4800/1024^3*1000</f>
      </c>
      <c r="V332" s="27">
        <f>1979/2*10^12*Table753523[[#This Row], [No. H200 GPU on single server]]/2/70/10^9</f>
      </c>
      <c r="W332" s="27">
        <f>(Table753523[[#This Row], [Input tokens]]+Table753523[[#This Row], [Output tokens generated]])/Table753523[[#This Row], [Total Latency (ms)]]*1000</f>
      </c>
      <c r="X332" s="28">
        <f>Table753523[[#This Row], [Total throughput]]/Table753523[[#This Row], [Estimated Max throughput tokens/s]]</f>
      </c>
      <c r="Y332" s="26">
        <f>2*Table753523[[#This Row], [Active Parameters per GPU (BN)]]*Table753523[[#This Row], [Input tokens]]*10^9/Table753523[[#This Row], [Prefill Latency (ms)]]/10^12*1000</f>
      </c>
      <c r="Z332" s="26">
        <f>2*Table753523[[#This Row], [Active Parameters per GPU (BN)]]*Table753523[[#This Row], [Output tokens generated]]*10^9/(Table753523[[#This Row], [Total Latency (ms)]]-Table753523[[#This Row], [Prefill Latency (ms)]])/10^12*1000</f>
      </c>
      <c r="AA332" s="29">
        <f>Table753523[[#This Row], [Expected Prefill latency (ms)]]/Table753523[[#This Row], [Prefill Latency (ms)]]</f>
      </c>
      <c r="AB332" s="30">
        <f>Table753523[[#This Row], [Expected TPOT (ms)]]/Table753523[[#This Row], [TPOT (ms)]]</f>
      </c>
      <c r="AC332" s="31">
        <f>Table753523[[#This Row], [Prefill TFLOPS]]/989.5</f>
      </c>
      <c r="AD332" s="32">
        <f>Table753523[[#This Row], [Decode TFLOPS]]/1979</f>
      </c>
      <c r="AE3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3" customHeight="1" ht="17.25">
      <c r="A333" s="20">
        <v>8</v>
      </c>
      <c r="B333" s="34">
        <v>70</v>
      </c>
      <c r="C333" s="35">
        <f>Table753523[[#This Row], [Active Parameters (BN)]]/8</f>
      </c>
      <c r="D333" s="20">
        <v>3225</v>
      </c>
      <c r="E333" s="20">
        <v>225</v>
      </c>
      <c r="F333" s="23">
        <v>512</v>
      </c>
      <c r="G333" s="23">
        <v>499</v>
      </c>
      <c r="H333" s="23">
        <v>1609275</v>
      </c>
      <c r="I333" s="43">
        <v>84762</v>
      </c>
      <c r="J333" s="24">
        <v>41867.8684705857</v>
      </c>
      <c r="K333" s="24">
        <v>84.6744473389699</v>
      </c>
      <c r="L333" s="24">
        <v>5.89315921959781</v>
      </c>
      <c r="M333" s="24">
        <v>1001.03399152615</v>
      </c>
      <c r="N333" s="24">
        <v>20006.4724747291</v>
      </c>
      <c r="O333" s="44">
        <v>568.808165417098</v>
      </c>
      <c r="P333" s="44">
        <v>235.385609135257</v>
      </c>
      <c r="Q333" s="25">
        <f>Table753523[[#This Row], [Total Latency (sec)]]*1000</f>
      </c>
      <c r="R333" s="25">
        <f>Table753523[[#This Row], [Total Latency (ms)]]-Table753523[[#This Row], [Prefill Latency (ms)]]</f>
      </c>
      <c r="S333" s="39">
        <f>Table753523[[#This Row], [Output tokens generated]]*1000/Table753523[[#This Row], [Total Latency (ms)]]/Table753523[[#This Row], [No. H200 GPU on single server]]</f>
      </c>
      <c r="T333" s="39">
        <f>Table753523[[#This Row], [Input tokens]]*1000/(989.5*10^12)*(2*10^9*Table753523[[#This Row], [Active Parameters per GPU (BN)]])</f>
      </c>
      <c r="U333" s="27">
        <f>Table753523[[#This Row], [Active Parameters per GPU (BN)]]*10^9*2/4800/1024^3*1000</f>
      </c>
      <c r="V333" s="27">
        <f>1979/2*10^12*Table753523[[#This Row], [No. H200 GPU on single server]]/2/70/10^9</f>
      </c>
      <c r="W333" s="27">
        <f>(Table753523[[#This Row], [Input tokens]]+Table753523[[#This Row], [Output tokens generated]])/Table753523[[#This Row], [Total Latency (ms)]]*1000</f>
      </c>
      <c r="X333" s="28">
        <f>Table753523[[#This Row], [Total throughput]]/Table753523[[#This Row], [Estimated Max throughput tokens/s]]</f>
      </c>
      <c r="Y333" s="26">
        <f>2*Table753523[[#This Row], [Active Parameters per GPU (BN)]]*Table753523[[#This Row], [Input tokens]]*10^9/Table753523[[#This Row], [Prefill Latency (ms)]]/10^12*1000</f>
      </c>
      <c r="Z333" s="26">
        <f>2*Table753523[[#This Row], [Active Parameters per GPU (BN)]]*Table753523[[#This Row], [Output tokens generated]]*10^9/(Table753523[[#This Row], [Total Latency (ms)]]-Table753523[[#This Row], [Prefill Latency (ms)]])/10^12*1000</f>
      </c>
      <c r="AA333" s="29">
        <f>Table753523[[#This Row], [Expected Prefill latency (ms)]]/Table753523[[#This Row], [Prefill Latency (ms)]]</f>
      </c>
      <c r="AB333" s="30">
        <f>Table753523[[#This Row], [Expected TPOT (ms)]]/Table753523[[#This Row], [TPOT (ms)]]</f>
      </c>
      <c r="AC333" s="31">
        <f>Table753523[[#This Row], [Prefill TFLOPS]]/989.5</f>
      </c>
      <c r="AD333" s="32">
        <f>Table753523[[#This Row], [Decode TFLOPS]]/1979</f>
      </c>
      <c r="AE3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4" customHeight="1" ht="17.25">
      <c r="A334" s="20">
        <v>8</v>
      </c>
      <c r="B334" s="34">
        <v>70</v>
      </c>
      <c r="C334" s="35">
        <f>Table753523[[#This Row], [Active Parameters (BN)]]/8</f>
      </c>
      <c r="D334" s="20">
        <v>3225</v>
      </c>
      <c r="E334" s="20">
        <v>225</v>
      </c>
      <c r="F334" s="23">
        <v>1024</v>
      </c>
      <c r="G334" s="23">
        <v>997</v>
      </c>
      <c r="H334" s="23">
        <v>3215325</v>
      </c>
      <c r="I334" s="43">
        <v>174087</v>
      </c>
      <c r="J334" s="24">
        <v>81599.6992976279</v>
      </c>
      <c r="K334" s="24">
        <v>170.352062352002</v>
      </c>
      <c r="L334" s="24">
        <v>5.85258544120165</v>
      </c>
      <c r="M334" s="24">
        <v>1021.92481615092</v>
      </c>
      <c r="N334" s="24">
        <v>19896.5128640262</v>
      </c>
      <c r="O334" s="44">
        <v>731.306789267093</v>
      </c>
      <c r="P334" s="44">
        <v>415.696971493098</v>
      </c>
      <c r="Q334" s="25">
        <f>Table753523[[#This Row], [Total Latency (sec)]]*1000</f>
      </c>
      <c r="R334" s="25">
        <f>Table753523[[#This Row], [Total Latency (ms)]]-Table753523[[#This Row], [Prefill Latency (ms)]]</f>
      </c>
      <c r="S334" s="39">
        <f>Table753523[[#This Row], [Output tokens generated]]*1000/Table753523[[#This Row], [Total Latency (ms)]]/Table753523[[#This Row], [No. H200 GPU on single server]]</f>
      </c>
      <c r="T334" s="39">
        <f>Table753523[[#This Row], [Input tokens]]*1000/(989.5*10^12)*(2*10^9*Table753523[[#This Row], [Active Parameters per GPU (BN)]])</f>
      </c>
      <c r="U334" s="27">
        <f>Table753523[[#This Row], [Active Parameters per GPU (BN)]]*10^9*2/4800/1024^3*1000</f>
      </c>
      <c r="V334" s="27">
        <f>1979/2*10^12*Table753523[[#This Row], [No. H200 GPU on single server]]/2/70/10^9</f>
      </c>
      <c r="W334" s="27">
        <f>(Table753523[[#This Row], [Input tokens]]+Table753523[[#This Row], [Output tokens generated]])/Table753523[[#This Row], [Total Latency (ms)]]*1000</f>
      </c>
      <c r="X334" s="28">
        <f>Table753523[[#This Row], [Total throughput]]/Table753523[[#This Row], [Estimated Max throughput tokens/s]]</f>
      </c>
      <c r="Y334" s="26">
        <f>2*Table753523[[#This Row], [Active Parameters per GPU (BN)]]*Table753523[[#This Row], [Input tokens]]*10^9/Table753523[[#This Row], [Prefill Latency (ms)]]/10^12*1000</f>
      </c>
      <c r="Z334" s="26">
        <f>2*Table753523[[#This Row], [Active Parameters per GPU (BN)]]*Table753523[[#This Row], [Output tokens generated]]*10^9/(Table753523[[#This Row], [Total Latency (ms)]]-Table753523[[#This Row], [Prefill Latency (ms)]])/10^12*1000</f>
      </c>
      <c r="AA334" s="29">
        <f>Table753523[[#This Row], [Expected Prefill latency (ms)]]/Table753523[[#This Row], [Prefill Latency (ms)]]</f>
      </c>
      <c r="AB334" s="30">
        <f>Table753523[[#This Row], [Expected TPOT (ms)]]/Table753523[[#This Row], [TPOT (ms)]]</f>
      </c>
      <c r="AC334" s="31">
        <f>Table753523[[#This Row], [Prefill TFLOPS]]/989.5</f>
      </c>
      <c r="AD334" s="32">
        <f>Table753523[[#This Row], [Decode TFLOPS]]/1979</f>
      </c>
      <c r="AE3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5" customHeight="1" ht="17.25">
      <c r="A335" s="20">
        <v>8</v>
      </c>
      <c r="B335" s="34">
        <v>70</v>
      </c>
      <c r="C335" s="35">
        <f>Table753523[[#This Row], [Active Parameters (BN)]]/8</f>
      </c>
      <c r="D335" s="20">
        <v>3225</v>
      </c>
      <c r="E335" s="20">
        <v>225</v>
      </c>
      <c r="F335" s="36">
        <v>2048</v>
      </c>
      <c r="G335" s="36">
        <v>1997</v>
      </c>
      <c r="H335" s="36">
        <v>6440325</v>
      </c>
      <c r="I335" s="43">
        <v>343938</v>
      </c>
      <c r="J335" s="37">
        <v>166019.700756933</v>
      </c>
      <c r="K335" s="37">
        <v>338.213910335966</v>
      </c>
      <c r="L335" s="37">
        <v>5.90454720805621</v>
      </c>
      <c r="M335" s="37">
        <v>1016.9244655205</v>
      </c>
      <c r="N335" s="37">
        <v>20059.0892115018</v>
      </c>
      <c r="O335" s="45">
        <v>632.134500647021</v>
      </c>
      <c r="P335" s="45">
        <v>479.178156794923</v>
      </c>
      <c r="Q335" s="38">
        <f>Table753523[[#This Row], [Total Latency (sec)]]*1000</f>
      </c>
      <c r="R335" s="38">
        <f>Table753523[[#This Row], [Total Latency (ms)]]-Table753523[[#This Row], [Prefill Latency (ms)]]</f>
      </c>
      <c r="S335" s="39">
        <f>Table753523[[#This Row], [Output tokens generated]]*1000/Table753523[[#This Row], [Total Latency (ms)]]/Table753523[[#This Row], [No. H200 GPU on single server]]</f>
      </c>
      <c r="T335" s="39">
        <f>Table753523[[#This Row], [Input tokens]]*1000/(989.5*10^12)*(2*10^9*Table753523[[#This Row], [Active Parameters per GPU (BN)]])</f>
      </c>
      <c r="U335" s="39">
        <f>Table753523[[#This Row], [Active Parameters per GPU (BN)]]*10^9*2/4800/1024^3*1000</f>
      </c>
      <c r="V335" s="39">
        <f>1979/2*10^12*Table753523[[#This Row], [No. H200 GPU on single server]]/2/70/10^9</f>
      </c>
      <c r="W335" s="27">
        <f>(Table753523[[#This Row], [Input tokens]]+Table753523[[#This Row], [Output tokens generated]])/Table753523[[#This Row], [Total Latency (ms)]]*1000</f>
      </c>
      <c r="X335" s="28">
        <f>Table753523[[#This Row], [Total throughput]]/Table753523[[#This Row], [Estimated Max throughput tokens/s]]</f>
      </c>
      <c r="Y335" s="26">
        <f>2*Table753523[[#This Row], [Active Parameters per GPU (BN)]]*Table753523[[#This Row], [Input tokens]]*10^9/Table753523[[#This Row], [Prefill Latency (ms)]]/10^12*1000</f>
      </c>
      <c r="Z335" s="26">
        <f>2*Table753523[[#This Row], [Active Parameters per GPU (BN)]]*Table753523[[#This Row], [Output tokens generated]]*10^9/(Table753523[[#This Row], [Total Latency (ms)]]-Table753523[[#This Row], [Prefill Latency (ms)]])/10^12*1000</f>
      </c>
      <c r="AA335" s="29">
        <f>Table753523[[#This Row], [Expected Prefill latency (ms)]]/Table753523[[#This Row], [Prefill Latency (ms)]]</f>
      </c>
      <c r="AB335" s="41">
        <f>Table753523[[#This Row], [Expected TPOT (ms)]]/Table753523[[#This Row], [TPOT (ms)]]</f>
      </c>
      <c r="AC335" s="31">
        <f>Table753523[[#This Row], [Prefill TFLOPS]]/989.5</f>
      </c>
      <c r="AD335" s="32">
        <f>Table753523[[#This Row], [Decode TFLOPS]]/1979</f>
      </c>
      <c r="AE335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6" customHeight="1" ht="17.25">
      <c r="A336" s="20">
        <v>8</v>
      </c>
      <c r="B336" s="34">
        <v>70</v>
      </c>
      <c r="C336" s="35">
        <f>Table753523[[#This Row], [Active Parameters (BN)]]/8</f>
      </c>
      <c r="D336" s="20">
        <v>3225</v>
      </c>
      <c r="E336" s="20">
        <v>225</v>
      </c>
      <c r="F336" s="23">
        <v>4096</v>
      </c>
      <c r="G336" s="23">
        <v>991</v>
      </c>
      <c r="H336" s="23">
        <v>3195975</v>
      </c>
      <c r="I336" s="36">
        <v>173134</v>
      </c>
      <c r="J336" s="24">
        <v>82315.3628617045</v>
      </c>
      <c r="K336" s="24">
        <v>171.083951371023</v>
      </c>
      <c r="L336" s="24">
        <v>5.79247785697242</v>
      </c>
      <c r="M336" s="24">
        <v>1011.98270563982</v>
      </c>
      <c r="N336" s="24">
        <v>19692.7237943759</v>
      </c>
      <c r="O336" s="44">
        <v>709.76731930121</v>
      </c>
      <c r="P336" s="44">
        <v>417.565534877873</v>
      </c>
      <c r="Q336" s="25">
        <f>Table753523[[#This Row], [Total Latency (sec)]]*1000</f>
      </c>
      <c r="R336" s="25">
        <f>Table753523[[#This Row], [Total Latency (ms)]]-Table753523[[#This Row], [Prefill Latency (ms)]]</f>
      </c>
      <c r="S336" s="27">
        <f>Table753523[[#This Row], [Output tokens generated]]*1000/Table753523[[#This Row], [Total Latency (ms)]]/Table753523[[#This Row], [No. H200 GPU on single server]]</f>
      </c>
      <c r="T336" s="27">
        <f>Table753523[[#This Row], [Input tokens]]*1000/(989.5*10^12)*(2*10^9*Table753523[[#This Row], [Active Parameters per GPU (BN)]])</f>
      </c>
      <c r="U336" s="27">
        <f>Table753523[[#This Row], [Active Parameters per GPU (BN)]]*10^9*2/4800/1024^3*1000</f>
      </c>
      <c r="V336" s="27">
        <f>1979/2*10^12*Table753523[[#This Row], [No. H200 GPU on single server]]/2/70/10^9</f>
      </c>
      <c r="W336" s="27">
        <f>(Table753523[[#This Row], [Input tokens]]+Table753523[[#This Row], [Output tokens generated]])/Table753523[[#This Row], [Total Latency (ms)]]*1000</f>
      </c>
      <c r="X336" s="42">
        <f>Table753523[[#This Row], [Total throughput]]/Table753523[[#This Row], [Estimated Max throughput tokens/s]]</f>
      </c>
      <c r="Y336" s="26">
        <f>2*Table753523[[#This Row], [Active Parameters per GPU (BN)]]*Table753523[[#This Row], [Input tokens]]*10^9/Table753523[[#This Row], [Prefill Latency (ms)]]/10^12*1000</f>
      </c>
      <c r="Z336" s="26">
        <f>2*Table753523[[#This Row], [Active Parameters per GPU (BN)]]*Table753523[[#This Row], [Output tokens generated]]*10^9/(Table753523[[#This Row], [Total Latency (ms)]]-Table753523[[#This Row], [Prefill Latency (ms)]])/10^12*1000</f>
      </c>
      <c r="AA336" s="32">
        <f>Table753523[[#This Row], [Expected Prefill latency (ms)]]/Table753523[[#This Row], [Prefill Latency (ms)]]</f>
      </c>
      <c r="AB336" s="30">
        <f>Table753523[[#This Row], [Expected TPOT (ms)]]/Table753523[[#This Row], [TPOT (ms)]]</f>
      </c>
      <c r="AC336" s="31">
        <f>Table753523[[#This Row], [Prefill TFLOPS]]/989.5</f>
      </c>
      <c r="AD336" s="32">
        <f>Table753523[[#This Row], [Decode TFLOPS]]/1979</f>
      </c>
      <c r="AE3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7" customHeight="1" ht="17.25">
      <c r="A337" s="20">
        <v>8</v>
      </c>
      <c r="B337" s="34">
        <v>70</v>
      </c>
      <c r="C337" s="35">
        <f>Table753523[[#This Row], [Active Parameters (BN)]]/8</f>
      </c>
      <c r="D337" s="20">
        <v>3225</v>
      </c>
      <c r="E337" s="20">
        <v>225</v>
      </c>
      <c r="F337" s="23">
        <v>8192</v>
      </c>
      <c r="G337" s="23">
        <v>991</v>
      </c>
      <c r="H337" s="23">
        <v>3195975</v>
      </c>
      <c r="I337" s="36">
        <v>170879</v>
      </c>
      <c r="J337" s="24">
        <v>83885.347855612</v>
      </c>
      <c r="K337" s="24">
        <v>172.09346432396</v>
      </c>
      <c r="L337" s="24">
        <v>5.7584987546911</v>
      </c>
      <c r="M337" s="24">
        <v>992.942995663835</v>
      </c>
      <c r="N337" s="24">
        <v>19564.1014795426</v>
      </c>
      <c r="O337" s="44">
        <v>760.968945139609</v>
      </c>
      <c r="P337" s="44">
        <v>421.106492056756</v>
      </c>
      <c r="Q337" s="25">
        <f>Table753523[[#This Row], [Total Latency (sec)]]*1000</f>
      </c>
      <c r="R337" s="25">
        <f>Table753523[[#This Row], [Total Latency (ms)]]-Table753523[[#This Row], [Prefill Latency (ms)]]</f>
      </c>
      <c r="S337" s="27">
        <f>Table753523[[#This Row], [Output tokens generated]]*1000/Table753523[[#This Row], [Total Latency (ms)]]/Table753523[[#This Row], [No. H200 GPU on single server]]</f>
      </c>
      <c r="T337" s="27">
        <f>Table753523[[#This Row], [Input tokens]]*1000/(989.5*10^12)*(2*10^9*Table753523[[#This Row], [Active Parameters per GPU (BN)]])</f>
      </c>
      <c r="U337" s="27">
        <f>Table753523[[#This Row], [Active Parameters per GPU (BN)]]*10^9*2/4800/1024^3*1000</f>
      </c>
      <c r="V337" s="27">
        <f>1979/2*10^12*Table753523[[#This Row], [No. H200 GPU on single server]]/2/70/10^9</f>
      </c>
      <c r="W337" s="27">
        <f>(Table753523[[#This Row], [Input tokens]]+Table753523[[#This Row], [Output tokens generated]])/Table753523[[#This Row], [Total Latency (ms)]]*1000</f>
      </c>
      <c r="X337" s="42">
        <f>Table753523[[#This Row], [Total throughput]]/Table753523[[#This Row], [Estimated Max throughput tokens/s]]</f>
      </c>
      <c r="Y337" s="26">
        <f>2*Table753523[[#This Row], [Active Parameters per GPU (BN)]]*Table753523[[#This Row], [Input tokens]]*10^9/Table753523[[#This Row], [Prefill Latency (ms)]]/10^12*1000</f>
      </c>
      <c r="Z337" s="26">
        <f>2*Table753523[[#This Row], [Active Parameters per GPU (BN)]]*Table753523[[#This Row], [Output tokens generated]]*10^9/(Table753523[[#This Row], [Total Latency (ms)]]-Table753523[[#This Row], [Prefill Latency (ms)]])/10^12*1000</f>
      </c>
      <c r="AA337" s="32">
        <f>Table753523[[#This Row], [Expected Prefill latency (ms)]]/Table753523[[#This Row], [Prefill Latency (ms)]]</f>
      </c>
      <c r="AB337" s="30">
        <f>Table753523[[#This Row], [Expected TPOT (ms)]]/Table753523[[#This Row], [TPOT (ms)]]</f>
      </c>
      <c r="AC337" s="31">
        <f>Table753523[[#This Row], [Prefill TFLOPS]]/989.5</f>
      </c>
      <c r="AD337" s="32">
        <f>Table753523[[#This Row], [Decode TFLOPS]]/1979</f>
      </c>
      <c r="AE3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8" customHeight="1" ht="17.25">
      <c r="A338" s="20">
        <v>8</v>
      </c>
      <c r="B338" s="34">
        <v>70</v>
      </c>
      <c r="C338" s="35">
        <f>Table753523[[#This Row], [Active Parameters (BN)]]/8</f>
      </c>
      <c r="D338" s="20">
        <v>3067</v>
      </c>
      <c r="E338" s="20">
        <v>300</v>
      </c>
      <c r="F338" s="23">
        <v>1</v>
      </c>
      <c r="G338" s="23">
        <v>1</v>
      </c>
      <c r="H338" s="23">
        <v>3067</v>
      </c>
      <c r="I338" s="36">
        <v>300</v>
      </c>
      <c r="J338" s="24">
        <v>249.372087011579</v>
      </c>
      <c r="K338" s="24">
        <v>3.60444130498217</v>
      </c>
      <c r="L338" s="24">
        <v>0.277435506750455</v>
      </c>
      <c r="M338" s="24">
        <v>83.2306520251364</v>
      </c>
      <c r="N338" s="24">
        <v>934.125351228781</v>
      </c>
      <c r="O338" s="44">
        <v>11.2192970266438</v>
      </c>
      <c r="P338" s="44">
        <v>11.2190183211604</v>
      </c>
      <c r="Q338" s="25">
        <f>Table753523[[#This Row], [Total Latency (sec)]]*1000</f>
      </c>
      <c r="R338" s="25">
        <f>Table753523[[#This Row], [Total Latency (ms)]]-Table753523[[#This Row], [Prefill Latency (ms)]]</f>
      </c>
      <c r="S338" s="26">
        <f>Table753523[[#This Row], [Output tokens generated]]*1000/Table753523[[#This Row], [Total Latency (ms)]]/Table753523[[#This Row], [No. H200 GPU on single server]]</f>
      </c>
      <c r="T338" s="26">
        <f>Table753523[[#This Row], [Input tokens]]*1000/(989.5*10^12)*(2*10^9*Table753523[[#This Row], [Active Parameters per GPU (BN)]])</f>
      </c>
      <c r="U338" s="27">
        <f>Table753523[[#This Row], [Active Parameters per GPU (BN)]]*10^9*2/4800/1024^3*1000</f>
      </c>
      <c r="V338" s="27">
        <f>1979/2*10^12*Table753523[[#This Row], [No. H200 GPU on single server]]/2/70/10^9</f>
      </c>
      <c r="W338" s="46">
        <f>(Table753523[[#This Row], [Input tokens]]+Table753523[[#This Row], [Output tokens generated]])/Table753523[[#This Row], [Total Latency (ms)]]*1000</f>
      </c>
      <c r="X338" s="47">
        <f>Table753523[[#This Row], [Total throughput]]/Table753523[[#This Row], [Estimated Max throughput tokens/s]]</f>
      </c>
      <c r="Y338" s="26">
        <f>2*Table753523[[#This Row], [Active Parameters per GPU (BN)]]*Table753523[[#This Row], [Input tokens]]*10^9/Table753523[[#This Row], [Prefill Latency (ms)]]/10^12*1000</f>
      </c>
      <c r="Z338" s="26">
        <f>2*Table753523[[#This Row], [Active Parameters per GPU (BN)]]*Table753523[[#This Row], [Output tokens generated]]*10^9/(Table753523[[#This Row], [Total Latency (ms)]]-Table753523[[#This Row], [Prefill Latency (ms)]])/10^12*1000</f>
      </c>
      <c r="AA338" s="47">
        <f>Table753523[[#This Row], [Expected Prefill latency (ms)]]/Table753523[[#This Row], [Prefill Latency (ms)]]</f>
      </c>
      <c r="AB338" s="30">
        <f>Table753523[[#This Row], [Expected TPOT (ms)]]/Table753523[[#This Row], [TPOT (ms)]]</f>
      </c>
      <c r="AC338" s="31">
        <f>Table753523[[#This Row], [Prefill TFLOPS]]/989.5</f>
      </c>
      <c r="AD338" s="32">
        <f>Table753523[[#This Row], [Decode TFLOPS]]/1979</f>
      </c>
      <c r="AE3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39" customHeight="1" ht="17.25">
      <c r="A339" s="20">
        <v>8</v>
      </c>
      <c r="B339" s="34">
        <v>70</v>
      </c>
      <c r="C339" s="35">
        <f>Table753523[[#This Row], [Active Parameters (BN)]]/8</f>
      </c>
      <c r="D339" s="20">
        <v>3067</v>
      </c>
      <c r="E339" s="20">
        <v>300</v>
      </c>
      <c r="F339" s="23">
        <v>2</v>
      </c>
      <c r="G339" s="23">
        <v>2</v>
      </c>
      <c r="H339" s="23">
        <v>6134</v>
      </c>
      <c r="I339" s="43">
        <v>513</v>
      </c>
      <c r="J339" s="24">
        <v>315.082529530628</v>
      </c>
      <c r="K339" s="24">
        <v>3.82136830099626</v>
      </c>
      <c r="L339" s="24">
        <v>0.523372740460161</v>
      </c>
      <c r="M339" s="24">
        <v>134.245107928031</v>
      </c>
      <c r="N339" s="24">
        <v>1739.42930291935</v>
      </c>
      <c r="O339" s="44">
        <v>11.8272413608289</v>
      </c>
      <c r="P339" s="44">
        <v>11.6109959094791</v>
      </c>
      <c r="Q339" s="25">
        <f>Table753523[[#This Row], [Total Latency (sec)]]*1000</f>
      </c>
      <c r="R339" s="25">
        <f>Table753523[[#This Row], [Total Latency (ms)]]-Table753523[[#This Row], [Prefill Latency (ms)]]</f>
      </c>
      <c r="S339" s="26">
        <f>Table753523[[#This Row], [Output tokens generated]]*1000/Table753523[[#This Row], [Total Latency (ms)]]/Table753523[[#This Row], [No. H200 GPU on single server]]</f>
      </c>
      <c r="T339" s="26">
        <f>Table753523[[#This Row], [Input tokens]]*1000/(989.5*10^12)*(2*10^9*Table753523[[#This Row], [Active Parameters per GPU (BN)]])</f>
      </c>
      <c r="U339" s="27">
        <f>Table753523[[#This Row], [Active Parameters per GPU (BN)]]*10^9*2/4800/1024^3*1000</f>
      </c>
      <c r="V339" s="27">
        <f>1979/2*10^12*Table753523[[#This Row], [No. H200 GPU on single server]]/2/70/10^9</f>
      </c>
      <c r="W339" s="46">
        <f>(Table753523[[#This Row], [Input tokens]]+Table753523[[#This Row], [Output tokens generated]])/Table753523[[#This Row], [Total Latency (ms)]]*1000</f>
      </c>
      <c r="X339" s="47">
        <f>Table753523[[#This Row], [Total throughput]]/Table753523[[#This Row], [Estimated Max throughput tokens/s]]</f>
      </c>
      <c r="Y339" s="26">
        <f>2*Table753523[[#This Row], [Active Parameters per GPU (BN)]]*Table753523[[#This Row], [Input tokens]]*10^9/Table753523[[#This Row], [Prefill Latency (ms)]]/10^12*1000</f>
      </c>
      <c r="Z339" s="26">
        <f>2*Table753523[[#This Row], [Active Parameters per GPU (BN)]]*Table753523[[#This Row], [Output tokens generated]]*10^9/(Table753523[[#This Row], [Total Latency (ms)]]-Table753523[[#This Row], [Prefill Latency (ms)]])/10^12*1000</f>
      </c>
      <c r="AA339" s="47">
        <f>Table753523[[#This Row], [Expected Prefill latency (ms)]]/Table753523[[#This Row], [Prefill Latency (ms)]]</f>
      </c>
      <c r="AB339" s="30">
        <f>Table753523[[#This Row], [Expected TPOT (ms)]]/Table753523[[#This Row], [TPOT (ms)]]</f>
      </c>
      <c r="AC339" s="31">
        <f>Table753523[[#This Row], [Prefill TFLOPS]]/989.5</f>
      </c>
      <c r="AD339" s="32">
        <f>Table753523[[#This Row], [Decode TFLOPS]]/1979</f>
      </c>
      <c r="AE3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0" customHeight="1" ht="17.25">
      <c r="A340" s="20">
        <v>8</v>
      </c>
      <c r="B340" s="34">
        <v>70</v>
      </c>
      <c r="C340" s="35">
        <f>Table753523[[#This Row], [Active Parameters (BN)]]/8</f>
      </c>
      <c r="D340" s="20">
        <v>3067</v>
      </c>
      <c r="E340" s="20">
        <v>300</v>
      </c>
      <c r="F340" s="23">
        <v>4</v>
      </c>
      <c r="G340" s="23">
        <v>4</v>
      </c>
      <c r="H340" s="23">
        <v>12268</v>
      </c>
      <c r="I340" s="43">
        <v>832</v>
      </c>
      <c r="J340" s="24">
        <v>510.252173000481</v>
      </c>
      <c r="K340" s="24">
        <v>3.96481596003287</v>
      </c>
      <c r="L340" s="24">
        <v>1.00887406636823</v>
      </c>
      <c r="M340" s="24">
        <v>209.845805804591</v>
      </c>
      <c r="N340" s="24">
        <v>3304.06256735594</v>
      </c>
      <c r="O340" s="44">
        <v>11.3086949433485</v>
      </c>
      <c r="P340" s="44">
        <v>11.2818770024131</v>
      </c>
      <c r="Q340" s="25">
        <f>Table753523[[#This Row], [Total Latency (sec)]]*1000</f>
      </c>
      <c r="R340" s="25">
        <f>Table753523[[#This Row], [Total Latency (ms)]]-Table753523[[#This Row], [Prefill Latency (ms)]]</f>
      </c>
      <c r="S340" s="26">
        <f>Table753523[[#This Row], [Output tokens generated]]*1000/Table753523[[#This Row], [Total Latency (ms)]]/Table753523[[#This Row], [No. H200 GPU on single server]]</f>
      </c>
      <c r="T340" s="26">
        <f>Table753523[[#This Row], [Input tokens]]*1000/(989.5*10^12)*(2*10^9*Table753523[[#This Row], [Active Parameters per GPU (BN)]])</f>
      </c>
      <c r="U340" s="27">
        <f>Table753523[[#This Row], [Active Parameters per GPU (BN)]]*10^9*2/4800/1024^3*1000</f>
      </c>
      <c r="V340" s="27">
        <f>1979/2*10^12*Table753523[[#This Row], [No. H200 GPU on single server]]/2/70/10^9</f>
      </c>
      <c r="W340" s="46">
        <f>(Table753523[[#This Row], [Input tokens]]+Table753523[[#This Row], [Output tokens generated]])/Table753523[[#This Row], [Total Latency (ms)]]*1000</f>
      </c>
      <c r="X340" s="47">
        <f>Table753523[[#This Row], [Total throughput]]/Table753523[[#This Row], [Estimated Max throughput tokens/s]]</f>
      </c>
      <c r="Y340" s="26">
        <f>2*Table753523[[#This Row], [Active Parameters per GPU (BN)]]*Table753523[[#This Row], [Input tokens]]*10^9/Table753523[[#This Row], [Prefill Latency (ms)]]/10^12*1000</f>
      </c>
      <c r="Z340" s="26">
        <f>2*Table753523[[#This Row], [Active Parameters per GPU (BN)]]*Table753523[[#This Row], [Output tokens generated]]*10^9/(Table753523[[#This Row], [Total Latency (ms)]]-Table753523[[#This Row], [Prefill Latency (ms)]])/10^12*1000</f>
      </c>
      <c r="AA340" s="47">
        <f>Table753523[[#This Row], [Expected Prefill latency (ms)]]/Table753523[[#This Row], [Prefill Latency (ms)]]</f>
      </c>
      <c r="AB340" s="30">
        <f>Table753523[[#This Row], [Expected TPOT (ms)]]/Table753523[[#This Row], [TPOT (ms)]]</f>
      </c>
      <c r="AC340" s="31">
        <f>Table753523[[#This Row], [Prefill TFLOPS]]/989.5</f>
      </c>
      <c r="AD340" s="32">
        <f>Table753523[[#This Row], [Decode TFLOPS]]/1979</f>
      </c>
      <c r="AE3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1" customHeight="1" ht="17.25">
      <c r="A341" s="20">
        <v>8</v>
      </c>
      <c r="B341" s="34">
        <v>70</v>
      </c>
      <c r="C341" s="35">
        <f>Table753523[[#This Row], [Active Parameters (BN)]]/8</f>
      </c>
      <c r="D341" s="20">
        <v>3067</v>
      </c>
      <c r="E341" s="20">
        <v>300</v>
      </c>
      <c r="F341" s="23">
        <v>8</v>
      </c>
      <c r="G341" s="23">
        <v>7</v>
      </c>
      <c r="H341" s="23">
        <v>21469</v>
      </c>
      <c r="I341" s="43">
        <v>1672</v>
      </c>
      <c r="J341" s="24">
        <v>1035.26812171497</v>
      </c>
      <c r="K341" s="24">
        <v>4.44332900998415</v>
      </c>
      <c r="L341" s="24">
        <v>1.5753953813168</v>
      </c>
      <c r="M341" s="24">
        <v>376.294439651671</v>
      </c>
      <c r="N341" s="24">
        <v>5208.03207415031</v>
      </c>
      <c r="O341" s="44">
        <v>11.1364978933057</v>
      </c>
      <c r="P341" s="44">
        <v>11.1529304063391</v>
      </c>
      <c r="Q341" s="25">
        <f>Table753523[[#This Row], [Total Latency (sec)]]*1000</f>
      </c>
      <c r="R341" s="25">
        <f>Table753523[[#This Row], [Total Latency (ms)]]-Table753523[[#This Row], [Prefill Latency (ms)]]</f>
      </c>
      <c r="S341" s="26">
        <f>Table753523[[#This Row], [Output tokens generated]]*1000/Table753523[[#This Row], [Total Latency (ms)]]/Table753523[[#This Row], [No. H200 GPU on single server]]</f>
      </c>
      <c r="T341" s="26">
        <f>Table753523[[#This Row], [Input tokens]]*1000/(989.5*10^12)*(2*10^9*Table753523[[#This Row], [Active Parameters per GPU (BN)]])</f>
      </c>
      <c r="U341" s="27">
        <f>Table753523[[#This Row], [Active Parameters per GPU (BN)]]*10^9*2/4800/1024^3*1000</f>
      </c>
      <c r="V341" s="27">
        <f>1979/2*10^12*Table753523[[#This Row], [No. H200 GPU on single server]]/2/70/10^9</f>
      </c>
      <c r="W341" s="46">
        <f>(Table753523[[#This Row], [Input tokens]]+Table753523[[#This Row], [Output tokens generated]])/Table753523[[#This Row], [Total Latency (ms)]]*1000</f>
      </c>
      <c r="X341" s="47">
        <f>Table753523[[#This Row], [Total throughput]]/Table753523[[#This Row], [Estimated Max throughput tokens/s]]</f>
      </c>
      <c r="Y341" s="26">
        <f>2*Table753523[[#This Row], [Active Parameters per GPU (BN)]]*Table753523[[#This Row], [Input tokens]]*10^9/Table753523[[#This Row], [Prefill Latency (ms)]]/10^12*1000</f>
      </c>
      <c r="Z341" s="26">
        <f>2*Table753523[[#This Row], [Active Parameters per GPU (BN)]]*Table753523[[#This Row], [Output tokens generated]]*10^9/(Table753523[[#This Row], [Total Latency (ms)]]-Table753523[[#This Row], [Prefill Latency (ms)]])/10^12*1000</f>
      </c>
      <c r="AA341" s="47">
        <f>Table753523[[#This Row], [Expected Prefill latency (ms)]]/Table753523[[#This Row], [Prefill Latency (ms)]]</f>
      </c>
      <c r="AB341" s="30">
        <f>Table753523[[#This Row], [Expected TPOT (ms)]]/Table753523[[#This Row], [TPOT (ms)]]</f>
      </c>
      <c r="AC341" s="31">
        <f>Table753523[[#This Row], [Prefill TFLOPS]]/989.5</f>
      </c>
      <c r="AD341" s="32">
        <f>Table753523[[#This Row], [Decode TFLOPS]]/1979</f>
      </c>
      <c r="AE3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2" customHeight="1" ht="17.25">
      <c r="A342" s="20">
        <v>8</v>
      </c>
      <c r="B342" s="34">
        <v>70</v>
      </c>
      <c r="C342" s="35">
        <f>Table753523[[#This Row], [Active Parameters (BN)]]/8</f>
      </c>
      <c r="D342" s="20">
        <v>3067</v>
      </c>
      <c r="E342" s="20">
        <v>300</v>
      </c>
      <c r="F342" s="23">
        <v>16</v>
      </c>
      <c r="G342" s="23">
        <v>15</v>
      </c>
      <c r="H342" s="23">
        <v>46005</v>
      </c>
      <c r="I342" s="43">
        <v>2620</v>
      </c>
      <c r="J342" s="24">
        <v>2162.3530950048</v>
      </c>
      <c r="K342" s="24">
        <v>5.73223195900209</v>
      </c>
      <c r="L342" s="24">
        <v>2.61678175399785</v>
      </c>
      <c r="M342" s="24">
        <v>457.064546364957</v>
      </c>
      <c r="N342" s="24">
        <v>8482.73418587635</v>
      </c>
      <c r="O342" s="44">
        <v>12.278065632885</v>
      </c>
      <c r="P342" s="44">
        <v>12.1141197072697</v>
      </c>
      <c r="Q342" s="25">
        <f>Table753523[[#This Row], [Total Latency (sec)]]*1000</f>
      </c>
      <c r="R342" s="25">
        <f>Table753523[[#This Row], [Total Latency (ms)]]-Table753523[[#This Row], [Prefill Latency (ms)]]</f>
      </c>
      <c r="S342" s="26">
        <f>Table753523[[#This Row], [Output tokens generated]]*1000/Table753523[[#This Row], [Total Latency (ms)]]/Table753523[[#This Row], [No. H200 GPU on single server]]</f>
      </c>
      <c r="T342" s="26">
        <f>Table753523[[#This Row], [Input tokens]]*1000/(989.5*10^12)*(2*10^9*Table753523[[#This Row], [Active Parameters per GPU (BN)]])</f>
      </c>
      <c r="U342" s="27">
        <f>Table753523[[#This Row], [Active Parameters per GPU (BN)]]*10^9*2/4800/1024^3*1000</f>
      </c>
      <c r="V342" s="27">
        <f>1979/2*10^12*Table753523[[#This Row], [No. H200 GPU on single server]]/2/70/10^9</f>
      </c>
      <c r="W342" s="46">
        <f>(Table753523[[#This Row], [Input tokens]]+Table753523[[#This Row], [Output tokens generated]])/Table753523[[#This Row], [Total Latency (ms)]]*1000</f>
      </c>
      <c r="X342" s="47">
        <f>Table753523[[#This Row], [Total throughput]]/Table753523[[#This Row], [Estimated Max throughput tokens/s]]</f>
      </c>
      <c r="Y342" s="26">
        <f>2*Table753523[[#This Row], [Active Parameters per GPU (BN)]]*Table753523[[#This Row], [Input tokens]]*10^9/Table753523[[#This Row], [Prefill Latency (ms)]]/10^12*1000</f>
      </c>
      <c r="Z342" s="26">
        <f>2*Table753523[[#This Row], [Active Parameters per GPU (BN)]]*Table753523[[#This Row], [Output tokens generated]]*10^9/(Table753523[[#This Row], [Total Latency (ms)]]-Table753523[[#This Row], [Prefill Latency (ms)]])/10^12*1000</f>
      </c>
      <c r="AA342" s="47">
        <f>Table753523[[#This Row], [Expected Prefill latency (ms)]]/Table753523[[#This Row], [Prefill Latency (ms)]]</f>
      </c>
      <c r="AB342" s="30">
        <f>Table753523[[#This Row], [Expected TPOT (ms)]]/Table753523[[#This Row], [TPOT (ms)]]</f>
      </c>
      <c r="AC342" s="31">
        <f>Table753523[[#This Row], [Prefill TFLOPS]]/989.5</f>
      </c>
      <c r="AD342" s="32">
        <f>Table753523[[#This Row], [Decode TFLOPS]]/1979</f>
      </c>
      <c r="AE3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3" customHeight="1" ht="17.25">
      <c r="A343" s="20">
        <v>8</v>
      </c>
      <c r="B343" s="34">
        <v>70</v>
      </c>
      <c r="C343" s="35">
        <f>Table753523[[#This Row], [Active Parameters (BN)]]/8</f>
      </c>
      <c r="D343" s="20">
        <v>3067</v>
      </c>
      <c r="E343" s="20">
        <v>300</v>
      </c>
      <c r="F343" s="23">
        <v>32</v>
      </c>
      <c r="G343" s="23">
        <v>32</v>
      </c>
      <c r="H343" s="23">
        <v>98144</v>
      </c>
      <c r="I343" s="43">
        <v>6387</v>
      </c>
      <c r="J343" s="24">
        <v>3879.37208565199</v>
      </c>
      <c r="K343" s="24">
        <v>8.28358009801013</v>
      </c>
      <c r="L343" s="24">
        <v>3.86306399182245</v>
      </c>
      <c r="M343" s="24">
        <v>771.043428617811</v>
      </c>
      <c r="N343" s="24">
        <v>12619.0606915373</v>
      </c>
      <c r="O343" s="44">
        <v>17.3538743541393</v>
      </c>
      <c r="P343" s="44">
        <v>15.4446835803216</v>
      </c>
      <c r="Q343" s="25">
        <f>Table753523[[#This Row], [Total Latency (sec)]]*1000</f>
      </c>
      <c r="R343" s="25">
        <f>Table753523[[#This Row], [Total Latency (ms)]]-Table753523[[#This Row], [Prefill Latency (ms)]]</f>
      </c>
      <c r="S343" s="26">
        <f>Table753523[[#This Row], [Output tokens generated]]*1000/Table753523[[#This Row], [Total Latency (ms)]]/Table753523[[#This Row], [No. H200 GPU on single server]]</f>
      </c>
      <c r="T343" s="26">
        <f>Table753523[[#This Row], [Input tokens]]*1000/(989.5*10^12)*(2*10^9*Table753523[[#This Row], [Active Parameters per GPU (BN)]])</f>
      </c>
      <c r="U343" s="27">
        <f>Table753523[[#This Row], [Active Parameters per GPU (BN)]]*10^9*2/4800/1024^3*1000</f>
      </c>
      <c r="V343" s="27">
        <f>1979/2*10^12*Table753523[[#This Row], [No. H200 GPU on single server]]/2/70/10^9</f>
      </c>
      <c r="W343" s="46">
        <f>(Table753523[[#This Row], [Input tokens]]+Table753523[[#This Row], [Output tokens generated]])/Table753523[[#This Row], [Total Latency (ms)]]*1000</f>
      </c>
      <c r="X343" s="47">
        <f>Table753523[[#This Row], [Total throughput]]/Table753523[[#This Row], [Estimated Max throughput tokens/s]]</f>
      </c>
      <c r="Y343" s="26">
        <f>2*Table753523[[#This Row], [Active Parameters per GPU (BN)]]*Table753523[[#This Row], [Input tokens]]*10^9/Table753523[[#This Row], [Prefill Latency (ms)]]/10^12*1000</f>
      </c>
      <c r="Z343" s="26">
        <f>2*Table753523[[#This Row], [Active Parameters per GPU (BN)]]*Table753523[[#This Row], [Output tokens generated]]*10^9/(Table753523[[#This Row], [Total Latency (ms)]]-Table753523[[#This Row], [Prefill Latency (ms)]])/10^12*1000</f>
      </c>
      <c r="AA343" s="47">
        <f>Table753523[[#This Row], [Expected Prefill latency (ms)]]/Table753523[[#This Row], [Prefill Latency (ms)]]</f>
      </c>
      <c r="AB343" s="30">
        <f>Table753523[[#This Row], [Expected TPOT (ms)]]/Table753523[[#This Row], [TPOT (ms)]]</f>
      </c>
      <c r="AC343" s="31">
        <f>Table753523[[#This Row], [Prefill TFLOPS]]/989.5</f>
      </c>
      <c r="AD343" s="32">
        <f>Table753523[[#This Row], [Decode TFLOPS]]/1979</f>
      </c>
      <c r="AE3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4" customHeight="1" ht="17.25">
      <c r="A344" s="20">
        <v>8</v>
      </c>
      <c r="B344" s="34">
        <v>70</v>
      </c>
      <c r="C344" s="35">
        <f>Table753523[[#This Row], [Active Parameters (BN)]]/8</f>
      </c>
      <c r="D344" s="20">
        <v>3067</v>
      </c>
      <c r="E344" s="20">
        <v>300</v>
      </c>
      <c r="F344" s="23">
        <v>64</v>
      </c>
      <c r="G344" s="23">
        <v>63</v>
      </c>
      <c r="H344" s="23">
        <v>193221</v>
      </c>
      <c r="I344" s="43">
        <v>12705</v>
      </c>
      <c r="J344" s="24">
        <v>7127.16754415952</v>
      </c>
      <c r="K344" s="24">
        <v>12.9097001730115</v>
      </c>
      <c r="L344" s="24">
        <v>4.88005136879206</v>
      </c>
      <c r="M344" s="24">
        <v>984.1436927064</v>
      </c>
      <c r="N344" s="24">
        <v>15951.2612407917</v>
      </c>
      <c r="O344" s="44">
        <v>28.1486956908543</v>
      </c>
      <c r="P344" s="44">
        <v>22.1446328357813</v>
      </c>
      <c r="Q344" s="25">
        <f>Table753523[[#This Row], [Total Latency (sec)]]*1000</f>
      </c>
      <c r="R344" s="25">
        <f>Table753523[[#This Row], [Total Latency (ms)]]-Table753523[[#This Row], [Prefill Latency (ms)]]</f>
      </c>
      <c r="S344" s="26">
        <f>Table753523[[#This Row], [Output tokens generated]]*1000/Table753523[[#This Row], [Total Latency (ms)]]/Table753523[[#This Row], [No. H200 GPU on single server]]</f>
      </c>
      <c r="T344" s="26">
        <f>Table753523[[#This Row], [Input tokens]]*1000/(989.5*10^12)*(2*10^9*Table753523[[#This Row], [Active Parameters per GPU (BN)]])</f>
      </c>
      <c r="U344" s="27">
        <f>Table753523[[#This Row], [Active Parameters per GPU (BN)]]*10^9*2/4800/1024^3*1000</f>
      </c>
      <c r="V344" s="27">
        <f>1979/2*10^12*Table753523[[#This Row], [No. H200 GPU on single server]]/2/70/10^9</f>
      </c>
      <c r="W344" s="46">
        <f>(Table753523[[#This Row], [Input tokens]]+Table753523[[#This Row], [Output tokens generated]])/Table753523[[#This Row], [Total Latency (ms)]]*1000</f>
      </c>
      <c r="X344" s="47">
        <f>Table753523[[#This Row], [Total throughput]]/Table753523[[#This Row], [Estimated Max throughput tokens/s]]</f>
      </c>
      <c r="Y344" s="26">
        <f>2*Table753523[[#This Row], [Active Parameters per GPU (BN)]]*Table753523[[#This Row], [Input tokens]]*10^9/Table753523[[#This Row], [Prefill Latency (ms)]]/10^12*1000</f>
      </c>
      <c r="Z344" s="26">
        <f>2*Table753523[[#This Row], [Active Parameters per GPU (BN)]]*Table753523[[#This Row], [Output tokens generated]]*10^9/(Table753523[[#This Row], [Total Latency (ms)]]-Table753523[[#This Row], [Prefill Latency (ms)]])/10^12*1000</f>
      </c>
      <c r="AA344" s="47">
        <f>Table753523[[#This Row], [Expected Prefill latency (ms)]]/Table753523[[#This Row], [Prefill Latency (ms)]]</f>
      </c>
      <c r="AB344" s="30">
        <f>Table753523[[#This Row], [Expected TPOT (ms)]]/Table753523[[#This Row], [TPOT (ms)]]</f>
      </c>
      <c r="AC344" s="31">
        <f>Table753523[[#This Row], [Prefill TFLOPS]]/989.5</f>
      </c>
      <c r="AD344" s="32">
        <f>Table753523[[#This Row], [Decode TFLOPS]]/1979</f>
      </c>
      <c r="AE3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5" customHeight="1" ht="17.25">
      <c r="A345" s="20">
        <v>8</v>
      </c>
      <c r="B345" s="34">
        <v>70</v>
      </c>
      <c r="C345" s="35">
        <f>Table753523[[#This Row], [Active Parameters (BN)]]/8</f>
      </c>
      <c r="D345" s="20">
        <v>3067</v>
      </c>
      <c r="E345" s="20">
        <v>300</v>
      </c>
      <c r="F345" s="23">
        <v>128</v>
      </c>
      <c r="G345" s="23">
        <v>125</v>
      </c>
      <c r="H345" s="23">
        <v>383375</v>
      </c>
      <c r="I345" s="43">
        <v>26145</v>
      </c>
      <c r="J345" s="24">
        <v>11935.1237495434</v>
      </c>
      <c r="K345" s="24">
        <v>22.5433881169884</v>
      </c>
      <c r="L345" s="24">
        <v>5.54486305924006</v>
      </c>
      <c r="M345" s="24">
        <v>1159.76355747065</v>
      </c>
      <c r="N345" s="24">
        <v>18165.8585601599</v>
      </c>
      <c r="O345" s="44">
        <v>120.915413467064</v>
      </c>
      <c r="P345" s="44">
        <v>43.7260020800985</v>
      </c>
      <c r="Q345" s="25">
        <f>Table753523[[#This Row], [Total Latency (sec)]]*1000</f>
      </c>
      <c r="R345" s="25">
        <f>Table753523[[#This Row], [Total Latency (ms)]]-Table753523[[#This Row], [Prefill Latency (ms)]]</f>
      </c>
      <c r="S345" s="26">
        <f>Table753523[[#This Row], [Output tokens generated]]*1000/Table753523[[#This Row], [Total Latency (ms)]]/Table753523[[#This Row], [No. H200 GPU on single server]]</f>
      </c>
      <c r="T345" s="26">
        <f>Table753523[[#This Row], [Input tokens]]*1000/(989.5*10^12)*(2*10^9*Table753523[[#This Row], [Active Parameters per GPU (BN)]])</f>
      </c>
      <c r="U345" s="27">
        <f>Table753523[[#This Row], [Active Parameters per GPU (BN)]]*10^9*2/4800/1024^3*1000</f>
      </c>
      <c r="V345" s="27">
        <f>1979/2*10^12*Table753523[[#This Row], [No. H200 GPU on single server]]/2/70/10^9</f>
      </c>
      <c r="W345" s="46">
        <f>(Table753523[[#This Row], [Input tokens]]+Table753523[[#This Row], [Output tokens generated]])/Table753523[[#This Row], [Total Latency (ms)]]*1000</f>
      </c>
      <c r="X345" s="47">
        <f>Table753523[[#This Row], [Total throughput]]/Table753523[[#This Row], [Estimated Max throughput tokens/s]]</f>
      </c>
      <c r="Y345" s="26">
        <f>2*Table753523[[#This Row], [Active Parameters per GPU (BN)]]*Table753523[[#This Row], [Input tokens]]*10^9/Table753523[[#This Row], [Prefill Latency (ms)]]/10^12*1000</f>
      </c>
      <c r="Z345" s="26">
        <f>2*Table753523[[#This Row], [Active Parameters per GPU (BN)]]*Table753523[[#This Row], [Output tokens generated]]*10^9/(Table753523[[#This Row], [Total Latency (ms)]]-Table753523[[#This Row], [Prefill Latency (ms)]])/10^12*1000</f>
      </c>
      <c r="AA345" s="47">
        <f>Table753523[[#This Row], [Expected Prefill latency (ms)]]/Table753523[[#This Row], [Prefill Latency (ms)]]</f>
      </c>
      <c r="AB345" s="30">
        <f>Table753523[[#This Row], [Expected TPOT (ms)]]/Table753523[[#This Row], [TPOT (ms)]]</f>
      </c>
      <c r="AC345" s="31">
        <f>Table753523[[#This Row], [Prefill TFLOPS]]/989.5</f>
      </c>
      <c r="AD345" s="32">
        <f>Table753523[[#This Row], [Decode TFLOPS]]/1979</f>
      </c>
      <c r="AE3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6" customHeight="1" ht="17.25">
      <c r="A346" s="20">
        <v>8</v>
      </c>
      <c r="B346" s="34">
        <v>70</v>
      </c>
      <c r="C346" s="35">
        <f>Table753523[[#This Row], [Active Parameters (BN)]]/8</f>
      </c>
      <c r="D346" s="20">
        <v>3067</v>
      </c>
      <c r="E346" s="20">
        <v>300</v>
      </c>
      <c r="F346" s="23">
        <v>256</v>
      </c>
      <c r="G346" s="23">
        <v>249</v>
      </c>
      <c r="H346" s="23">
        <v>763683</v>
      </c>
      <c r="I346" s="43">
        <v>51627</v>
      </c>
      <c r="J346" s="24">
        <v>21535.6469422464</v>
      </c>
      <c r="K346" s="24">
        <v>42.578291323036</v>
      </c>
      <c r="L346" s="24">
        <v>5.84805055024095</v>
      </c>
      <c r="M346" s="24">
        <v>1212.51930023008</v>
      </c>
      <c r="N346" s="24">
        <v>19148.4903378191</v>
      </c>
      <c r="O346" s="44">
        <v>307.820949104619</v>
      </c>
      <c r="P346" s="44">
        <v>91.1595230449983</v>
      </c>
      <c r="Q346" s="25">
        <f>Table753523[[#This Row], [Total Latency (sec)]]*1000</f>
      </c>
      <c r="R346" s="25">
        <f>Table753523[[#This Row], [Total Latency (ms)]]-Table753523[[#This Row], [Prefill Latency (ms)]]</f>
      </c>
      <c r="S346" s="26">
        <f>Table753523[[#This Row], [Output tokens generated]]*1000/Table753523[[#This Row], [Total Latency (ms)]]/Table753523[[#This Row], [No. H200 GPU on single server]]</f>
      </c>
      <c r="T346" s="26">
        <f>Table753523[[#This Row], [Input tokens]]*1000/(989.5*10^12)*(2*10^9*Table753523[[#This Row], [Active Parameters per GPU (BN)]])</f>
      </c>
      <c r="U346" s="27">
        <f>Table753523[[#This Row], [Active Parameters per GPU (BN)]]*10^9*2/4800/1024^3*1000</f>
      </c>
      <c r="V346" s="27">
        <f>1979/2*10^12*Table753523[[#This Row], [No. H200 GPU on single server]]/2/70/10^9</f>
      </c>
      <c r="W346" s="46">
        <f>(Table753523[[#This Row], [Input tokens]]+Table753523[[#This Row], [Output tokens generated]])/Table753523[[#This Row], [Total Latency (ms)]]*1000</f>
      </c>
      <c r="X346" s="47">
        <f>Table753523[[#This Row], [Total throughput]]/Table753523[[#This Row], [Estimated Max throughput tokens/s]]</f>
      </c>
      <c r="Y346" s="26">
        <f>2*Table753523[[#This Row], [Active Parameters per GPU (BN)]]*Table753523[[#This Row], [Input tokens]]*10^9/Table753523[[#This Row], [Prefill Latency (ms)]]/10^12*1000</f>
      </c>
      <c r="Z346" s="26">
        <f>2*Table753523[[#This Row], [Active Parameters per GPU (BN)]]*Table753523[[#This Row], [Output tokens generated]]*10^9/(Table753523[[#This Row], [Total Latency (ms)]]-Table753523[[#This Row], [Prefill Latency (ms)]])/10^12*1000</f>
      </c>
      <c r="AA346" s="47">
        <f>Table753523[[#This Row], [Expected Prefill latency (ms)]]/Table753523[[#This Row], [Prefill Latency (ms)]]</f>
      </c>
      <c r="AB346" s="30">
        <f>Table753523[[#This Row], [Expected TPOT (ms)]]/Table753523[[#This Row], [TPOT (ms)]]</f>
      </c>
      <c r="AC346" s="31">
        <f>Table753523[[#This Row], [Prefill TFLOPS]]/989.5</f>
      </c>
      <c r="AD346" s="32">
        <f>Table753523[[#This Row], [Decode TFLOPS]]/1979</f>
      </c>
      <c r="AE3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7" customHeight="1" ht="17.25">
      <c r="A347" s="20">
        <v>8</v>
      </c>
      <c r="B347" s="34">
        <v>70</v>
      </c>
      <c r="C347" s="35">
        <f>Table753523[[#This Row], [Active Parameters (BN)]]/8</f>
      </c>
      <c r="D347" s="20">
        <v>3067</v>
      </c>
      <c r="E347" s="20">
        <v>300</v>
      </c>
      <c r="F347" s="23">
        <v>512</v>
      </c>
      <c r="G347" s="23">
        <v>499</v>
      </c>
      <c r="H347" s="23">
        <v>1530433</v>
      </c>
      <c r="I347" s="43">
        <v>104452</v>
      </c>
      <c r="J347" s="24">
        <v>39564.9481791574</v>
      </c>
      <c r="K347" s="24">
        <v>82.9712648929562</v>
      </c>
      <c r="L347" s="24">
        <v>6.01413032142845</v>
      </c>
      <c r="M347" s="24">
        <v>1258.8936680037</v>
      </c>
      <c r="N347" s="24">
        <v>19704.2313638248</v>
      </c>
      <c r="O347" s="44">
        <v>598.582713587346</v>
      </c>
      <c r="P347" s="44">
        <v>188.242302057341</v>
      </c>
      <c r="Q347" s="25">
        <f>Table753523[[#This Row], [Total Latency (sec)]]*1000</f>
      </c>
      <c r="R347" s="25">
        <f>Table753523[[#This Row], [Total Latency (ms)]]-Table753523[[#This Row], [Prefill Latency (ms)]]</f>
      </c>
      <c r="S347" s="26">
        <f>Table753523[[#This Row], [Output tokens generated]]*1000/Table753523[[#This Row], [Total Latency (ms)]]/Table753523[[#This Row], [No. H200 GPU on single server]]</f>
      </c>
      <c r="T347" s="26">
        <f>Table753523[[#This Row], [Input tokens]]*1000/(989.5*10^12)*(2*10^9*Table753523[[#This Row], [Active Parameters per GPU (BN)]])</f>
      </c>
      <c r="U347" s="27">
        <f>Table753523[[#This Row], [Active Parameters per GPU (BN)]]*10^9*2/4800/1024^3*1000</f>
      </c>
      <c r="V347" s="27">
        <f>1979/2*10^12*Table753523[[#This Row], [No. H200 GPU on single server]]/2/70/10^9</f>
      </c>
      <c r="W347" s="46">
        <f>(Table753523[[#This Row], [Input tokens]]+Table753523[[#This Row], [Output tokens generated]])/Table753523[[#This Row], [Total Latency (ms)]]*1000</f>
      </c>
      <c r="X347" s="47">
        <f>Table753523[[#This Row], [Total throughput]]/Table753523[[#This Row], [Estimated Max throughput tokens/s]]</f>
      </c>
      <c r="Y347" s="26">
        <f>2*Table753523[[#This Row], [Active Parameters per GPU (BN)]]*Table753523[[#This Row], [Input tokens]]*10^9/Table753523[[#This Row], [Prefill Latency (ms)]]/10^12*1000</f>
      </c>
      <c r="Z347" s="26">
        <f>2*Table753523[[#This Row], [Active Parameters per GPU (BN)]]*Table753523[[#This Row], [Output tokens generated]]*10^9/(Table753523[[#This Row], [Total Latency (ms)]]-Table753523[[#This Row], [Prefill Latency (ms)]])/10^12*1000</f>
      </c>
      <c r="AA347" s="47">
        <f>Table753523[[#This Row], [Expected Prefill latency (ms)]]/Table753523[[#This Row], [Prefill Latency (ms)]]</f>
      </c>
      <c r="AB347" s="30">
        <f>Table753523[[#This Row], [Expected TPOT (ms)]]/Table753523[[#This Row], [TPOT (ms)]]</f>
      </c>
      <c r="AC347" s="31">
        <f>Table753523[[#This Row], [Prefill TFLOPS]]/989.5</f>
      </c>
      <c r="AD347" s="32">
        <f>Table753523[[#This Row], [Decode TFLOPS]]/1979</f>
      </c>
      <c r="AE3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8" customHeight="1" ht="17.25">
      <c r="A348" s="20">
        <v>8</v>
      </c>
      <c r="B348" s="34">
        <v>70</v>
      </c>
      <c r="C348" s="35">
        <f>Table753523[[#This Row], [Active Parameters (BN)]]/8</f>
      </c>
      <c r="D348" s="20">
        <v>3067</v>
      </c>
      <c r="E348" s="20">
        <v>300</v>
      </c>
      <c r="F348" s="23">
        <v>1024</v>
      </c>
      <c r="G348" s="23">
        <v>993</v>
      </c>
      <c r="H348" s="23">
        <v>3045531</v>
      </c>
      <c r="I348" s="43">
        <v>208667</v>
      </c>
      <c r="J348" s="24">
        <v>77297.85386</v>
      </c>
      <c r="K348" s="24">
        <v>166.3139095</v>
      </c>
      <c r="L348" s="24">
        <v>5.970637112</v>
      </c>
      <c r="M348" s="24">
        <v>1254.657537</v>
      </c>
      <c r="N348" s="24">
        <v>19566.60156</v>
      </c>
      <c r="O348" s="44">
        <v>787.9849044</v>
      </c>
      <c r="P348" s="44">
        <v>352.1284987</v>
      </c>
      <c r="Q348" s="25">
        <f>Table753523[[#This Row], [Total Latency (sec)]]*1000</f>
      </c>
      <c r="R348" s="25">
        <f>Table753523[[#This Row], [Total Latency (ms)]]-Table753523[[#This Row], [Prefill Latency (ms)]]</f>
      </c>
      <c r="S348" s="26">
        <f>Table753523[[#This Row], [Output tokens generated]]*1000/Table753523[[#This Row], [Total Latency (ms)]]/Table753523[[#This Row], [No. H200 GPU on single server]]</f>
      </c>
      <c r="T348" s="26">
        <f>Table753523[[#This Row], [Input tokens]]*1000/(989.5*10^12)*(2*10^9*Table753523[[#This Row], [Active Parameters per GPU (BN)]])</f>
      </c>
      <c r="U348" s="27">
        <f>Table753523[[#This Row], [Active Parameters per GPU (BN)]]*10^9*2/4800/1024^3*1000</f>
      </c>
      <c r="V348" s="27">
        <f>1979/2*10^12*Table753523[[#This Row], [No. H200 GPU on single server]]/2/70/10^9</f>
      </c>
      <c r="W348" s="46">
        <f>(Table753523[[#This Row], [Input tokens]]+Table753523[[#This Row], [Output tokens generated]])/Table753523[[#This Row], [Total Latency (ms)]]*1000</f>
      </c>
      <c r="X348" s="47">
        <f>Table753523[[#This Row], [Total throughput]]/Table753523[[#This Row], [Estimated Max throughput tokens/s]]</f>
      </c>
      <c r="Y348" s="26">
        <f>2*Table753523[[#This Row], [Active Parameters per GPU (BN)]]*Table753523[[#This Row], [Input tokens]]*10^9/Table753523[[#This Row], [Prefill Latency (ms)]]/10^12*1000</f>
      </c>
      <c r="Z348" s="26">
        <f>2*Table753523[[#This Row], [Active Parameters per GPU (BN)]]*Table753523[[#This Row], [Output tokens generated]]*10^9/(Table753523[[#This Row], [Total Latency (ms)]]-Table753523[[#This Row], [Prefill Latency (ms)]])/10^12*1000</f>
      </c>
      <c r="AA348" s="47">
        <f>Table753523[[#This Row], [Expected Prefill latency (ms)]]/Table753523[[#This Row], [Prefill Latency (ms)]]</f>
      </c>
      <c r="AB348" s="30">
        <f>Table753523[[#This Row], [Expected TPOT (ms)]]/Table753523[[#This Row], [TPOT (ms)]]</f>
      </c>
      <c r="AC348" s="31">
        <f>Table753523[[#This Row], [Prefill TFLOPS]]/989.5</f>
      </c>
      <c r="AD348" s="32">
        <f>Table753523[[#This Row], [Decode TFLOPS]]/1979</f>
      </c>
      <c r="AE3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49" customHeight="1" ht="17.25">
      <c r="A349" s="20">
        <v>8</v>
      </c>
      <c r="B349" s="34">
        <v>70</v>
      </c>
      <c r="C349" s="35">
        <f>Table753523[[#This Row], [Active Parameters (BN)]]/8</f>
      </c>
      <c r="D349" s="20">
        <v>3067</v>
      </c>
      <c r="E349" s="20">
        <v>300</v>
      </c>
      <c r="F349" s="23">
        <v>2048</v>
      </c>
      <c r="G349" s="23">
        <v>1992</v>
      </c>
      <c r="H349" s="23">
        <v>6109464</v>
      </c>
      <c r="I349" s="43">
        <v>415366</v>
      </c>
      <c r="J349" s="24">
        <v>160633.8732</v>
      </c>
      <c r="K349" s="24">
        <v>333.0664824</v>
      </c>
      <c r="L349" s="24">
        <v>5.980787936</v>
      </c>
      <c r="M349" s="24">
        <v>1247.096366</v>
      </c>
      <c r="N349" s="24">
        <v>19590.17297</v>
      </c>
      <c r="O349" s="44">
        <v>683.76976</v>
      </c>
      <c r="P349" s="44">
        <v>421.3340083</v>
      </c>
      <c r="Q349" s="25">
        <f>Table753523[[#This Row], [Total Latency (sec)]]*1000</f>
      </c>
      <c r="R349" s="25">
        <f>Table753523[[#This Row], [Total Latency (ms)]]-Table753523[[#This Row], [Prefill Latency (ms)]]</f>
      </c>
      <c r="S349" s="26">
        <f>Table753523[[#This Row], [Output tokens generated]]*1000/Table753523[[#This Row], [Total Latency (ms)]]/Table753523[[#This Row], [No. H200 GPU on single server]]</f>
      </c>
      <c r="T349" s="26">
        <f>Table753523[[#This Row], [Input tokens]]*1000/(989.5*10^12)*(2*10^9*Table753523[[#This Row], [Active Parameters per GPU (BN)]])</f>
      </c>
      <c r="U349" s="27">
        <f>Table753523[[#This Row], [Active Parameters per GPU (BN)]]*10^9*2/4800/1024^3*1000</f>
      </c>
      <c r="V349" s="27">
        <f>1979/2*10^12*Table753523[[#This Row], [No. H200 GPU on single server]]/2/70/10^9</f>
      </c>
      <c r="W349" s="46">
        <f>(Table753523[[#This Row], [Input tokens]]+Table753523[[#This Row], [Output tokens generated]])/Table753523[[#This Row], [Total Latency (ms)]]*1000</f>
      </c>
      <c r="X349" s="47">
        <f>Table753523[[#This Row], [Total throughput]]/Table753523[[#This Row], [Estimated Max throughput tokens/s]]</f>
      </c>
      <c r="Y349" s="26">
        <f>2*Table753523[[#This Row], [Active Parameters per GPU (BN)]]*Table753523[[#This Row], [Input tokens]]*10^9/Table753523[[#This Row], [Prefill Latency (ms)]]/10^12*1000</f>
      </c>
      <c r="Z349" s="26">
        <f>2*Table753523[[#This Row], [Active Parameters per GPU (BN)]]*Table753523[[#This Row], [Output tokens generated]]*10^9/(Table753523[[#This Row], [Total Latency (ms)]]-Table753523[[#This Row], [Prefill Latency (ms)]])/10^12*1000</f>
      </c>
      <c r="AA349" s="47">
        <f>Table753523[[#This Row], [Expected Prefill latency (ms)]]/Table753523[[#This Row], [Prefill Latency (ms)]]</f>
      </c>
      <c r="AB349" s="30">
        <f>Table753523[[#This Row], [Expected TPOT (ms)]]/Table753523[[#This Row], [TPOT (ms)]]</f>
      </c>
      <c r="AC349" s="31">
        <f>Table753523[[#This Row], [Prefill TFLOPS]]/989.5</f>
      </c>
      <c r="AD349" s="32">
        <f>Table753523[[#This Row], [Decode TFLOPS]]/1979</f>
      </c>
      <c r="AE3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0" customHeight="1" ht="17.25">
      <c r="A350" s="20">
        <v>8</v>
      </c>
      <c r="B350" s="34">
        <v>70</v>
      </c>
      <c r="C350" s="35">
        <f>Table753523[[#This Row], [Active Parameters (BN)]]/8</f>
      </c>
      <c r="D350" s="20">
        <v>3067</v>
      </c>
      <c r="E350" s="20">
        <v>300</v>
      </c>
      <c r="F350" s="23">
        <v>4096</v>
      </c>
      <c r="G350" s="23">
        <v>3998</v>
      </c>
      <c r="H350" s="23">
        <v>12261866</v>
      </c>
      <c r="I350" s="43">
        <v>837213</v>
      </c>
      <c r="J350" s="24">
        <v>326174.406</v>
      </c>
      <c r="K350" s="24">
        <v>661.7207444</v>
      </c>
      <c r="L350" s="24">
        <v>6.041823585</v>
      </c>
      <c r="M350" s="24">
        <v>1265.205915</v>
      </c>
      <c r="N350" s="24">
        <v>19795.47885</v>
      </c>
      <c r="O350" s="44">
        <v>609.3209812</v>
      </c>
      <c r="P350" s="44">
        <v>463.2278244</v>
      </c>
      <c r="Q350" s="25">
        <f>Table753523[[#This Row], [Total Latency (sec)]]*1000</f>
      </c>
      <c r="R350" s="25">
        <f>Table753523[[#This Row], [Total Latency (ms)]]-Table753523[[#This Row], [Prefill Latency (ms)]]</f>
      </c>
      <c r="S350" s="26">
        <f>Table753523[[#This Row], [Output tokens generated]]*1000/Table753523[[#This Row], [Total Latency (ms)]]/Table753523[[#This Row], [No. H200 GPU on single server]]</f>
      </c>
      <c r="T350" s="26">
        <f>Table753523[[#This Row], [Input tokens]]*1000/(989.5*10^12)*(2*10^9*Table753523[[#This Row], [Active Parameters per GPU (BN)]])</f>
      </c>
      <c r="U350" s="27">
        <f>Table753523[[#This Row], [Active Parameters per GPU (BN)]]*10^9*2/4800/1024^3*1000</f>
      </c>
      <c r="V350" s="27">
        <f>1979/2*10^12*Table753523[[#This Row], [No. H200 GPU on single server]]/2/70/10^9</f>
      </c>
      <c r="W350" s="46">
        <f>(Table753523[[#This Row], [Input tokens]]+Table753523[[#This Row], [Output tokens generated]])/Table753523[[#This Row], [Total Latency (ms)]]*1000</f>
      </c>
      <c r="X350" s="47">
        <f>Table753523[[#This Row], [Total throughput]]/Table753523[[#This Row], [Estimated Max throughput tokens/s]]</f>
      </c>
      <c r="Y350" s="26">
        <f>2*Table753523[[#This Row], [Active Parameters per GPU (BN)]]*Table753523[[#This Row], [Input tokens]]*10^9/Table753523[[#This Row], [Prefill Latency (ms)]]/10^12*1000</f>
      </c>
      <c r="Z350" s="26">
        <f>2*Table753523[[#This Row], [Active Parameters per GPU (BN)]]*Table753523[[#This Row], [Output tokens generated]]*10^9/(Table753523[[#This Row], [Total Latency (ms)]]-Table753523[[#This Row], [Prefill Latency (ms)]])/10^12*1000</f>
      </c>
      <c r="AA350" s="47">
        <f>Table753523[[#This Row], [Expected Prefill latency (ms)]]/Table753523[[#This Row], [Prefill Latency (ms)]]</f>
      </c>
      <c r="AB350" s="30">
        <f>Table753523[[#This Row], [Expected TPOT (ms)]]/Table753523[[#This Row], [TPOT (ms)]]</f>
      </c>
      <c r="AC350" s="31">
        <f>Table753523[[#This Row], [Prefill TFLOPS]]/989.5</f>
      </c>
      <c r="AD350" s="32">
        <f>Table753523[[#This Row], [Decode TFLOPS]]/1979</f>
      </c>
      <c r="AE3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1" customHeight="1" ht="17.25">
      <c r="A351" s="20">
        <v>8</v>
      </c>
      <c r="B351" s="34">
        <v>70</v>
      </c>
      <c r="C351" s="35">
        <f>Table753523[[#This Row], [Active Parameters (BN)]]/8</f>
      </c>
      <c r="D351" s="20">
        <v>3067</v>
      </c>
      <c r="E351" s="20">
        <v>300</v>
      </c>
      <c r="F351" s="36">
        <v>8192</v>
      </c>
      <c r="G351" s="36">
        <v>7990</v>
      </c>
      <c r="H351" s="36">
        <v>24505330</v>
      </c>
      <c r="I351" s="43">
        <v>1675655</v>
      </c>
      <c r="J351" s="37">
        <v>660978.6058</v>
      </c>
      <c r="K351" s="37">
        <v>1325.606916</v>
      </c>
      <c r="L351" s="37">
        <v>6.027427816</v>
      </c>
      <c r="M351" s="37">
        <v>1264.066277</v>
      </c>
      <c r="N351" s="37">
        <v>19750.18739</v>
      </c>
      <c r="O351" s="45">
        <v>571.0029826</v>
      </c>
      <c r="P351" s="45">
        <v>494.3234127</v>
      </c>
      <c r="Q351" s="38">
        <f>Table753523[[#This Row], [Total Latency (sec)]]*1000</f>
      </c>
      <c r="R351" s="38">
        <f>Table753523[[#This Row], [Total Latency (ms)]]-Table753523[[#This Row], [Prefill Latency (ms)]]</f>
      </c>
      <c r="S351" s="48">
        <f>Table753523[[#This Row], [Output tokens generated]]*1000/Table753523[[#This Row], [Total Latency (ms)]]/Table753523[[#This Row], [No. H200 GPU on single server]]</f>
      </c>
      <c r="T351" s="48">
        <f>Table753523[[#This Row], [Input tokens]]*1000/(989.5*10^12)*(2*10^9*Table753523[[#This Row], [Active Parameters per GPU (BN)]])</f>
      </c>
      <c r="U351" s="39">
        <f>Table753523[[#This Row], [Active Parameters per GPU (BN)]]*10^9*2/4800/1024^3*1000</f>
      </c>
      <c r="V351" s="39">
        <f>1979/2*10^12*Table753523[[#This Row], [No. H200 GPU on single server]]/2/70/10^9</f>
      </c>
      <c r="W351" s="49">
        <f>(Table753523[[#This Row], [Input tokens]]+Table753523[[#This Row], [Output tokens generated]])/Table753523[[#This Row], [Total Latency (ms)]]*1000</f>
      </c>
      <c r="X351" s="35">
        <f>Table753523[[#This Row], [Total throughput]]/Table753523[[#This Row], [Estimated Max throughput tokens/s]]</f>
      </c>
      <c r="Y351" s="26">
        <f>2*Table753523[[#This Row], [Active Parameters per GPU (BN)]]*Table753523[[#This Row], [Input tokens]]*10^9/Table753523[[#This Row], [Prefill Latency (ms)]]/10^12*1000</f>
      </c>
      <c r="Z351" s="48">
        <f>2*Table753523[[#This Row], [Active Parameters per GPU (BN)]]*Table753523[[#This Row], [Output tokens generated]]*10^9/(Table753523[[#This Row], [Total Latency (ms)]]-Table753523[[#This Row], [Prefill Latency (ms)]])/10^12*1000</f>
      </c>
      <c r="AA351" s="35">
        <f>Table753523[[#This Row], [Expected Prefill latency (ms)]]/Table753523[[#This Row], [Prefill Latency (ms)]]</f>
      </c>
      <c r="AB351" s="41">
        <f>Table753523[[#This Row], [Expected TPOT (ms)]]/Table753523[[#This Row], [TPOT (ms)]]</f>
      </c>
      <c r="AC351" s="31">
        <f>Table753523[[#This Row], [Prefill TFLOPS]]/989.5</f>
      </c>
      <c r="AD351" s="29">
        <f>Table753523[[#This Row], [Decode TFLOPS]]/1979</f>
      </c>
      <c r="AE351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2" customHeight="1" ht="17.25">
      <c r="A352" s="20">
        <v>8</v>
      </c>
      <c r="B352" s="34">
        <v>70</v>
      </c>
      <c r="C352" s="35">
        <f>Table753523[[#This Row], [Active Parameters (BN)]]/8</f>
      </c>
      <c r="D352" s="20">
        <v>3100</v>
      </c>
      <c r="E352" s="20">
        <v>200</v>
      </c>
      <c r="F352" s="23">
        <v>1</v>
      </c>
      <c r="G352" s="23">
        <v>1</v>
      </c>
      <c r="H352" s="23">
        <v>3100</v>
      </c>
      <c r="I352" s="36">
        <v>192</v>
      </c>
      <c r="J352" s="24">
        <v>277.982647996396</v>
      </c>
      <c r="K352" s="24">
        <v>2.51147145096911</v>
      </c>
      <c r="L352" s="24">
        <v>0.398172951404296</v>
      </c>
      <c r="M352" s="24">
        <v>76.4492066696248</v>
      </c>
      <c r="N352" s="24">
        <v>1310.78535602294</v>
      </c>
      <c r="O352" s="44">
        <v>11.691099225363</v>
      </c>
      <c r="P352" s="44">
        <v>11.2207063418771</v>
      </c>
      <c r="Q352" s="25">
        <f>Table753523[[#This Row], [Total Latency (sec)]]*1000</f>
      </c>
      <c r="R352" s="25">
        <f>Table753523[[#This Row], [Total Latency (ms)]]-Table753523[[#This Row], [Prefill Latency (ms)]]</f>
      </c>
      <c r="S352" s="26">
        <f>Table753523[[#This Row], [Output tokens generated]]*1000/Table753523[[#This Row], [Total Latency (ms)]]/Table753523[[#This Row], [No. H200 GPU on single server]]</f>
      </c>
      <c r="T352" s="26">
        <f>Table753523[[#This Row], [Input tokens]]*1000/(989.5*10^12)*(2*10^9*Table753523[[#This Row], [Active Parameters per GPU (BN)]])</f>
      </c>
      <c r="U352" s="27">
        <f>Table753523[[#This Row], [Active Parameters per GPU (BN)]]*10^9*2/4800/1024^3*1000</f>
      </c>
      <c r="V352" s="27">
        <f>1979/2*10^12*Table753523[[#This Row], [No. H200 GPU on single server]]/2/70/10^9</f>
      </c>
      <c r="W352" s="46">
        <f>(Table753523[[#This Row], [Input tokens]]+Table753523[[#This Row], [Output tokens generated]])/Table753523[[#This Row], [Total Latency (ms)]]*1000</f>
      </c>
      <c r="X352" s="47">
        <f>Table753523[[#This Row], [Total throughput]]/Table753523[[#This Row], [Estimated Max throughput tokens/s]]</f>
      </c>
      <c r="Y352" s="26">
        <f>2*Table753523[[#This Row], [Active Parameters per GPU (BN)]]*Table753523[[#This Row], [Input tokens]]*10^9/Table753523[[#This Row], [Prefill Latency (ms)]]/10^12*1000</f>
      </c>
      <c r="Z352" s="26">
        <f>2*Table753523[[#This Row], [Active Parameters per GPU (BN)]]*Table753523[[#This Row], [Output tokens generated]]*10^9/(Table753523[[#This Row], [Total Latency (ms)]]-Table753523[[#This Row], [Prefill Latency (ms)]])/10^12*1000</f>
      </c>
      <c r="AA352" s="47">
        <f>Table753523[[#This Row], [Expected Prefill latency (ms)]]/Table753523[[#This Row], [Prefill Latency (ms)]]</f>
      </c>
      <c r="AB352" s="30">
        <f>Table753523[[#This Row], [Expected TPOT (ms)]]/Table753523[[#This Row], [TPOT (ms)]]</f>
      </c>
      <c r="AC352" s="31">
        <f>Table753523[[#This Row], [Prefill TFLOPS]]/989.5</f>
      </c>
      <c r="AD352" s="32">
        <f>Table753523[[#This Row], [Decode TFLOPS]]/1979</f>
      </c>
      <c r="AE3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3" customHeight="1" ht="17.25">
      <c r="A353" s="20">
        <v>8</v>
      </c>
      <c r="B353" s="34">
        <v>70</v>
      </c>
      <c r="C353" s="35">
        <f>Table753523[[#This Row], [Active Parameters (BN)]]/8</f>
      </c>
      <c r="D353" s="20">
        <v>3100</v>
      </c>
      <c r="E353" s="20">
        <v>200</v>
      </c>
      <c r="F353" s="23">
        <v>2</v>
      </c>
      <c r="G353" s="23">
        <v>2</v>
      </c>
      <c r="H353" s="23">
        <v>6200</v>
      </c>
      <c r="I353" s="43">
        <v>392</v>
      </c>
      <c r="J353" s="24">
        <v>327.221937477589</v>
      </c>
      <c r="K353" s="24">
        <v>2.71694566501537</v>
      </c>
      <c r="L353" s="24">
        <v>0.736120720319478</v>
      </c>
      <c r="M353" s="24">
        <v>144.279661182618</v>
      </c>
      <c r="N353" s="24">
        <v>2426.253894173</v>
      </c>
      <c r="O353" s="44">
        <v>11.9667232101572</v>
      </c>
      <c r="P353" s="44">
        <v>11.7143081055355</v>
      </c>
      <c r="Q353" s="25">
        <f>Table753523[[#This Row], [Total Latency (sec)]]*1000</f>
      </c>
      <c r="R353" s="25">
        <f>Table753523[[#This Row], [Total Latency (ms)]]-Table753523[[#This Row], [Prefill Latency (ms)]]</f>
      </c>
      <c r="S353" s="26">
        <f>Table753523[[#This Row], [Output tokens generated]]*1000/Table753523[[#This Row], [Total Latency (ms)]]/Table753523[[#This Row], [No. H200 GPU on single server]]</f>
      </c>
      <c r="T353" s="26">
        <f>Table753523[[#This Row], [Input tokens]]*1000/(989.5*10^12)*(2*10^9*Table753523[[#This Row], [Active Parameters per GPU (BN)]])</f>
      </c>
      <c r="U353" s="27">
        <f>Table753523[[#This Row], [Active Parameters per GPU (BN)]]*10^9*2/4800/1024^3*1000</f>
      </c>
      <c r="V353" s="27">
        <f>1979/2*10^12*Table753523[[#This Row], [No. H200 GPU on single server]]/2/70/10^9</f>
      </c>
      <c r="W353" s="46">
        <f>(Table753523[[#This Row], [Input tokens]]+Table753523[[#This Row], [Output tokens generated]])/Table753523[[#This Row], [Total Latency (ms)]]*1000</f>
      </c>
      <c r="X353" s="47">
        <f>Table753523[[#This Row], [Total throughput]]/Table753523[[#This Row], [Estimated Max throughput tokens/s]]</f>
      </c>
      <c r="Y353" s="26">
        <f>2*Table753523[[#This Row], [Active Parameters per GPU (BN)]]*Table753523[[#This Row], [Input tokens]]*10^9/Table753523[[#This Row], [Prefill Latency (ms)]]/10^12*1000</f>
      </c>
      <c r="Z353" s="26">
        <f>2*Table753523[[#This Row], [Active Parameters per GPU (BN)]]*Table753523[[#This Row], [Output tokens generated]]*10^9/(Table753523[[#This Row], [Total Latency (ms)]]-Table753523[[#This Row], [Prefill Latency (ms)]])/10^12*1000</f>
      </c>
      <c r="AA353" s="47">
        <f>Table753523[[#This Row], [Expected Prefill latency (ms)]]/Table753523[[#This Row], [Prefill Latency (ms)]]</f>
      </c>
      <c r="AB353" s="30">
        <f>Table753523[[#This Row], [Expected TPOT (ms)]]/Table753523[[#This Row], [TPOT (ms)]]</f>
      </c>
      <c r="AC353" s="31">
        <f>Table753523[[#This Row], [Prefill TFLOPS]]/989.5</f>
      </c>
      <c r="AD353" s="32">
        <f>Table753523[[#This Row], [Decode TFLOPS]]/1979</f>
      </c>
      <c r="AE3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4" customHeight="1" ht="17.25">
      <c r="A354" s="20">
        <v>8</v>
      </c>
      <c r="B354" s="34">
        <v>70</v>
      </c>
      <c r="C354" s="35">
        <f>Table753523[[#This Row], [Active Parameters (BN)]]/8</f>
      </c>
      <c r="D354" s="20">
        <v>3100</v>
      </c>
      <c r="E354" s="20">
        <v>200</v>
      </c>
      <c r="F354" s="23">
        <v>4</v>
      </c>
      <c r="G354" s="23">
        <v>4</v>
      </c>
      <c r="H354" s="23">
        <v>12400</v>
      </c>
      <c r="I354" s="43">
        <v>615</v>
      </c>
      <c r="J354" s="24">
        <v>522.840714242193</v>
      </c>
      <c r="K354" s="24">
        <v>2.84070666396292</v>
      </c>
      <c r="L354" s="24">
        <v>1.40810033318252</v>
      </c>
      <c r="M354" s="24">
        <v>216.495426226813</v>
      </c>
      <c r="N354" s="24">
        <v>4581.60645909263</v>
      </c>
      <c r="O354" s="44">
        <v>11.541411446169</v>
      </c>
      <c r="P354" s="44">
        <v>11.3157675772544</v>
      </c>
      <c r="Q354" s="25">
        <f>Table753523[[#This Row], [Total Latency (sec)]]*1000</f>
      </c>
      <c r="R354" s="25">
        <f>Table753523[[#This Row], [Total Latency (ms)]]-Table753523[[#This Row], [Prefill Latency (ms)]]</f>
      </c>
      <c r="S354" s="26">
        <f>Table753523[[#This Row], [Output tokens generated]]*1000/Table753523[[#This Row], [Total Latency (ms)]]/Table753523[[#This Row], [No. H200 GPU on single server]]</f>
      </c>
      <c r="T354" s="26">
        <f>Table753523[[#This Row], [Input tokens]]*1000/(989.5*10^12)*(2*10^9*Table753523[[#This Row], [Active Parameters per GPU (BN)]])</f>
      </c>
      <c r="U354" s="27">
        <f>Table753523[[#This Row], [Active Parameters per GPU (BN)]]*10^9*2/4800/1024^3*1000</f>
      </c>
      <c r="V354" s="27">
        <f>1979/2*10^12*Table753523[[#This Row], [No. H200 GPU on single server]]/2/70/10^9</f>
      </c>
      <c r="W354" s="46">
        <f>(Table753523[[#This Row], [Input tokens]]+Table753523[[#This Row], [Output tokens generated]])/Table753523[[#This Row], [Total Latency (ms)]]*1000</f>
      </c>
      <c r="X354" s="47">
        <f>Table753523[[#This Row], [Total throughput]]/Table753523[[#This Row], [Estimated Max throughput tokens/s]]</f>
      </c>
      <c r="Y354" s="26">
        <f>2*Table753523[[#This Row], [Active Parameters per GPU (BN)]]*Table753523[[#This Row], [Input tokens]]*10^9/Table753523[[#This Row], [Prefill Latency (ms)]]/10^12*1000</f>
      </c>
      <c r="Z354" s="26">
        <f>2*Table753523[[#This Row], [Active Parameters per GPU (BN)]]*Table753523[[#This Row], [Output tokens generated]]*10^9/(Table753523[[#This Row], [Total Latency (ms)]]-Table753523[[#This Row], [Prefill Latency (ms)]])/10^12*1000</f>
      </c>
      <c r="AA354" s="47">
        <f>Table753523[[#This Row], [Expected Prefill latency (ms)]]/Table753523[[#This Row], [Prefill Latency (ms)]]</f>
      </c>
      <c r="AB354" s="30">
        <f>Table753523[[#This Row], [Expected TPOT (ms)]]/Table753523[[#This Row], [TPOT (ms)]]</f>
      </c>
      <c r="AC354" s="31">
        <f>Table753523[[#This Row], [Prefill TFLOPS]]/989.5</f>
      </c>
      <c r="AD354" s="32">
        <f>Table753523[[#This Row], [Decode TFLOPS]]/1979</f>
      </c>
      <c r="AE3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5" customHeight="1" ht="17.25">
      <c r="A355" s="20">
        <v>8</v>
      </c>
      <c r="B355" s="34">
        <v>70</v>
      </c>
      <c r="C355" s="35">
        <f>Table753523[[#This Row], [Active Parameters (BN)]]/8</f>
      </c>
      <c r="D355" s="20">
        <v>3100</v>
      </c>
      <c r="E355" s="20">
        <v>200</v>
      </c>
      <c r="F355" s="23">
        <v>8</v>
      </c>
      <c r="G355" s="23">
        <v>8</v>
      </c>
      <c r="H355" s="23">
        <v>24800</v>
      </c>
      <c r="I355" s="43">
        <v>1141</v>
      </c>
      <c r="J355" s="24">
        <v>955.260518130672</v>
      </c>
      <c r="K355" s="24">
        <v>3.37815810000757</v>
      </c>
      <c r="L355" s="24">
        <v>2.36815440934576</v>
      </c>
      <c r="M355" s="24">
        <v>337.758022632938</v>
      </c>
      <c r="N355" s="24">
        <v>7679.03669160478</v>
      </c>
      <c r="O355" s="44">
        <v>12.8434692635711</v>
      </c>
      <c r="P355" s="44">
        <v>12.213570184542</v>
      </c>
      <c r="Q355" s="25">
        <f>Table753523[[#This Row], [Total Latency (sec)]]*1000</f>
      </c>
      <c r="R355" s="25">
        <f>Table753523[[#This Row], [Total Latency (ms)]]-Table753523[[#This Row], [Prefill Latency (ms)]]</f>
      </c>
      <c r="S355" s="26">
        <f>Table753523[[#This Row], [Output tokens generated]]*1000/Table753523[[#This Row], [Total Latency (ms)]]/Table753523[[#This Row], [No. H200 GPU on single server]]</f>
      </c>
      <c r="T355" s="26">
        <f>Table753523[[#This Row], [Input tokens]]*1000/(989.5*10^12)*(2*10^9*Table753523[[#This Row], [Active Parameters per GPU (BN)]])</f>
      </c>
      <c r="U355" s="27">
        <f>Table753523[[#This Row], [Active Parameters per GPU (BN)]]*10^9*2/4800/1024^3*1000</f>
      </c>
      <c r="V355" s="27">
        <f>1979/2*10^12*Table753523[[#This Row], [No. H200 GPU on single server]]/2/70/10^9</f>
      </c>
      <c r="W355" s="46">
        <f>(Table753523[[#This Row], [Input tokens]]+Table753523[[#This Row], [Output tokens generated]])/Table753523[[#This Row], [Total Latency (ms)]]*1000</f>
      </c>
      <c r="X355" s="47">
        <f>Table753523[[#This Row], [Total throughput]]/Table753523[[#This Row], [Estimated Max throughput tokens/s]]</f>
      </c>
      <c r="Y355" s="26">
        <f>2*Table753523[[#This Row], [Active Parameters per GPU (BN)]]*Table753523[[#This Row], [Input tokens]]*10^9/Table753523[[#This Row], [Prefill Latency (ms)]]/10^12*1000</f>
      </c>
      <c r="Z355" s="26">
        <f>2*Table753523[[#This Row], [Active Parameters per GPU (BN)]]*Table753523[[#This Row], [Output tokens generated]]*10^9/(Table753523[[#This Row], [Total Latency (ms)]]-Table753523[[#This Row], [Prefill Latency (ms)]])/10^12*1000</f>
      </c>
      <c r="AA355" s="47">
        <f>Table753523[[#This Row], [Expected Prefill latency (ms)]]/Table753523[[#This Row], [Prefill Latency (ms)]]</f>
      </c>
      <c r="AB355" s="30">
        <f>Table753523[[#This Row], [Expected TPOT (ms)]]/Table753523[[#This Row], [TPOT (ms)]]</f>
      </c>
      <c r="AC355" s="31">
        <f>Table753523[[#This Row], [Prefill TFLOPS]]/989.5</f>
      </c>
      <c r="AD355" s="32">
        <f>Table753523[[#This Row], [Decode TFLOPS]]/1979</f>
      </c>
      <c r="AE3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6" customHeight="1" ht="17.25">
      <c r="A356" s="20">
        <v>8</v>
      </c>
      <c r="B356" s="34">
        <v>70</v>
      </c>
      <c r="C356" s="35">
        <f>Table753523[[#This Row], [Active Parameters (BN)]]/8</f>
      </c>
      <c r="D356" s="20">
        <v>3100</v>
      </c>
      <c r="E356" s="20">
        <v>200</v>
      </c>
      <c r="F356" s="23">
        <v>16</v>
      </c>
      <c r="G356" s="23">
        <v>16</v>
      </c>
      <c r="H356" s="23">
        <v>49600</v>
      </c>
      <c r="I356" s="43">
        <v>2447</v>
      </c>
      <c r="J356" s="24">
        <v>2171.07890806074</v>
      </c>
      <c r="K356" s="24">
        <v>4.75824681197992</v>
      </c>
      <c r="L356" s="24">
        <v>3.36258303367462</v>
      </c>
      <c r="M356" s="24">
        <v>514.265042712612</v>
      </c>
      <c r="N356" s="24">
        <v>10938.2724471039</v>
      </c>
      <c r="O356" s="44">
        <v>12.8605440514599</v>
      </c>
      <c r="P356" s="44">
        <v>12.619182045679</v>
      </c>
      <c r="Q356" s="25">
        <f>Table753523[[#This Row], [Total Latency (sec)]]*1000</f>
      </c>
      <c r="R356" s="25">
        <f>Table753523[[#This Row], [Total Latency (ms)]]-Table753523[[#This Row], [Prefill Latency (ms)]]</f>
      </c>
      <c r="S356" s="26">
        <f>Table753523[[#This Row], [Output tokens generated]]*1000/Table753523[[#This Row], [Total Latency (ms)]]/Table753523[[#This Row], [No. H200 GPU on single server]]</f>
      </c>
      <c r="T356" s="26">
        <f>Table753523[[#This Row], [Input tokens]]*1000/(989.5*10^12)*(2*10^9*Table753523[[#This Row], [Active Parameters per GPU (BN)]])</f>
      </c>
      <c r="U356" s="27">
        <f>Table753523[[#This Row], [Active Parameters per GPU (BN)]]*10^9*2/4800/1024^3*1000</f>
      </c>
      <c r="V356" s="27">
        <f>1979/2*10^12*Table753523[[#This Row], [No. H200 GPU on single server]]/2/70/10^9</f>
      </c>
      <c r="W356" s="46">
        <f>(Table753523[[#This Row], [Input tokens]]+Table753523[[#This Row], [Output tokens generated]])/Table753523[[#This Row], [Total Latency (ms)]]*1000</f>
      </c>
      <c r="X356" s="47">
        <f>Table753523[[#This Row], [Total throughput]]/Table753523[[#This Row], [Estimated Max throughput tokens/s]]</f>
      </c>
      <c r="Y356" s="26">
        <f>2*Table753523[[#This Row], [Active Parameters per GPU (BN)]]*Table753523[[#This Row], [Input tokens]]*10^9/Table753523[[#This Row], [Prefill Latency (ms)]]/10^12*1000</f>
      </c>
      <c r="Z356" s="26">
        <f>2*Table753523[[#This Row], [Active Parameters per GPU (BN)]]*Table753523[[#This Row], [Output tokens generated]]*10^9/(Table753523[[#This Row], [Total Latency (ms)]]-Table753523[[#This Row], [Prefill Latency (ms)]])/10^12*1000</f>
      </c>
      <c r="AA356" s="47">
        <f>Table753523[[#This Row], [Expected Prefill latency (ms)]]/Table753523[[#This Row], [Prefill Latency (ms)]]</f>
      </c>
      <c r="AB356" s="30">
        <f>Table753523[[#This Row], [Expected TPOT (ms)]]/Table753523[[#This Row], [TPOT (ms)]]</f>
      </c>
      <c r="AC356" s="31">
        <f>Table753523[[#This Row], [Prefill TFLOPS]]/989.5</f>
      </c>
      <c r="AD356" s="32">
        <f>Table753523[[#This Row], [Decode TFLOPS]]/1979</f>
      </c>
      <c r="AE3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7" customHeight="1" ht="17.25">
      <c r="A357" s="20">
        <v>8</v>
      </c>
      <c r="B357" s="34">
        <v>70</v>
      </c>
      <c r="C357" s="35">
        <f>Table753523[[#This Row], [Active Parameters (BN)]]/8</f>
      </c>
      <c r="D357" s="20">
        <v>3100</v>
      </c>
      <c r="E357" s="20">
        <v>200</v>
      </c>
      <c r="F357" s="23">
        <v>32</v>
      </c>
      <c r="G357" s="23">
        <v>32</v>
      </c>
      <c r="H357" s="23">
        <v>99200</v>
      </c>
      <c r="I357" s="43">
        <v>5351</v>
      </c>
      <c r="J357" s="24">
        <v>3914.23594265689</v>
      </c>
      <c r="K357" s="24">
        <v>7.12267355195945</v>
      </c>
      <c r="L357" s="24">
        <v>4.49269502056525</v>
      </c>
      <c r="M357" s="24">
        <v>751.262845470145</v>
      </c>
      <c r="N357" s="24">
        <v>14678.6174092224</v>
      </c>
      <c r="O357" s="44">
        <v>19.6544614346163</v>
      </c>
      <c r="P357" s="44">
        <v>16.1071786613474</v>
      </c>
      <c r="Q357" s="25">
        <f>Table753523[[#This Row], [Total Latency (sec)]]*1000</f>
      </c>
      <c r="R357" s="25">
        <f>Table753523[[#This Row], [Total Latency (ms)]]-Table753523[[#This Row], [Prefill Latency (ms)]]</f>
      </c>
      <c r="S357" s="26">
        <f>Table753523[[#This Row], [Output tokens generated]]*1000/Table753523[[#This Row], [Total Latency (ms)]]/Table753523[[#This Row], [No. H200 GPU on single server]]</f>
      </c>
      <c r="T357" s="26">
        <f>Table753523[[#This Row], [Input tokens]]*1000/(989.5*10^12)*(2*10^9*Table753523[[#This Row], [Active Parameters per GPU (BN)]])</f>
      </c>
      <c r="U357" s="27">
        <f>Table753523[[#This Row], [Active Parameters per GPU (BN)]]*10^9*2/4800/1024^3*1000</f>
      </c>
      <c r="V357" s="27">
        <f>1979/2*10^12*Table753523[[#This Row], [No. H200 GPU on single server]]/2/70/10^9</f>
      </c>
      <c r="W357" s="46">
        <f>(Table753523[[#This Row], [Input tokens]]+Table753523[[#This Row], [Output tokens generated]])/Table753523[[#This Row], [Total Latency (ms)]]*1000</f>
      </c>
      <c r="X357" s="47">
        <f>Table753523[[#This Row], [Total throughput]]/Table753523[[#This Row], [Estimated Max throughput tokens/s]]</f>
      </c>
      <c r="Y357" s="26">
        <f>2*Table753523[[#This Row], [Active Parameters per GPU (BN)]]*Table753523[[#This Row], [Input tokens]]*10^9/Table753523[[#This Row], [Prefill Latency (ms)]]/10^12*1000</f>
      </c>
      <c r="Z357" s="26">
        <f>2*Table753523[[#This Row], [Active Parameters per GPU (BN)]]*Table753523[[#This Row], [Output tokens generated]]*10^9/(Table753523[[#This Row], [Total Latency (ms)]]-Table753523[[#This Row], [Prefill Latency (ms)]])/10^12*1000</f>
      </c>
      <c r="AA357" s="47">
        <f>Table753523[[#This Row], [Expected Prefill latency (ms)]]/Table753523[[#This Row], [Prefill Latency (ms)]]</f>
      </c>
      <c r="AB357" s="30">
        <f>Table753523[[#This Row], [Expected TPOT (ms)]]/Table753523[[#This Row], [TPOT (ms)]]</f>
      </c>
      <c r="AC357" s="31">
        <f>Table753523[[#This Row], [Prefill TFLOPS]]/989.5</f>
      </c>
      <c r="AD357" s="32">
        <f>Table753523[[#This Row], [Decode TFLOPS]]/1979</f>
      </c>
      <c r="AE3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8" customHeight="1" ht="17.25">
      <c r="A358" s="20">
        <v>8</v>
      </c>
      <c r="B358" s="34">
        <v>70</v>
      </c>
      <c r="C358" s="35">
        <f>Table753523[[#This Row], [Active Parameters (BN)]]/8</f>
      </c>
      <c r="D358" s="20">
        <v>3100</v>
      </c>
      <c r="E358" s="20">
        <v>200</v>
      </c>
      <c r="F358" s="23">
        <v>64</v>
      </c>
      <c r="G358" s="23">
        <v>63</v>
      </c>
      <c r="H358" s="23">
        <v>195300</v>
      </c>
      <c r="I358" s="43">
        <v>10182</v>
      </c>
      <c r="J358" s="24">
        <v>7122.23975466461</v>
      </c>
      <c r="K358" s="24">
        <v>11.6264797359472</v>
      </c>
      <c r="L358" s="24">
        <v>5.41866510163124</v>
      </c>
      <c r="M358" s="24">
        <v>875.759493092211</v>
      </c>
      <c r="N358" s="24">
        <v>17673.6213081491</v>
      </c>
      <c r="O358" s="44">
        <v>36.4474099015069</v>
      </c>
      <c r="P358" s="44">
        <v>24.5689322202425</v>
      </c>
      <c r="Q358" s="25">
        <f>Table753523[[#This Row], [Total Latency (sec)]]*1000</f>
      </c>
      <c r="R358" s="25">
        <f>Table753523[[#This Row], [Total Latency (ms)]]-Table753523[[#This Row], [Prefill Latency (ms)]]</f>
      </c>
      <c r="S358" s="26">
        <f>Table753523[[#This Row], [Output tokens generated]]*1000/Table753523[[#This Row], [Total Latency (ms)]]/Table753523[[#This Row], [No. H200 GPU on single server]]</f>
      </c>
      <c r="T358" s="26">
        <f>Table753523[[#This Row], [Input tokens]]*1000/(989.5*10^12)*(2*10^9*Table753523[[#This Row], [Active Parameters per GPU (BN)]])</f>
      </c>
      <c r="U358" s="27">
        <f>Table753523[[#This Row], [Active Parameters per GPU (BN)]]*10^9*2/4800/1024^3*1000</f>
      </c>
      <c r="V358" s="27">
        <f>1979/2*10^12*Table753523[[#This Row], [No. H200 GPU on single server]]/2/70/10^9</f>
      </c>
      <c r="W358" s="46">
        <f>(Table753523[[#This Row], [Input tokens]]+Table753523[[#This Row], [Output tokens generated]])/Table753523[[#This Row], [Total Latency (ms)]]*1000</f>
      </c>
      <c r="X358" s="47">
        <f>Table753523[[#This Row], [Total throughput]]/Table753523[[#This Row], [Estimated Max throughput tokens/s]]</f>
      </c>
      <c r="Y358" s="26">
        <f>2*Table753523[[#This Row], [Active Parameters per GPU (BN)]]*Table753523[[#This Row], [Input tokens]]*10^9/Table753523[[#This Row], [Prefill Latency (ms)]]/10^12*1000</f>
      </c>
      <c r="Z358" s="26">
        <f>2*Table753523[[#This Row], [Active Parameters per GPU (BN)]]*Table753523[[#This Row], [Output tokens generated]]*10^9/(Table753523[[#This Row], [Total Latency (ms)]]-Table753523[[#This Row], [Prefill Latency (ms)]])/10^12*1000</f>
      </c>
      <c r="AA358" s="47">
        <f>Table753523[[#This Row], [Expected Prefill latency (ms)]]/Table753523[[#This Row], [Prefill Latency (ms)]]</f>
      </c>
      <c r="AB358" s="30">
        <f>Table753523[[#This Row], [Expected TPOT (ms)]]/Table753523[[#This Row], [TPOT (ms)]]</f>
      </c>
      <c r="AC358" s="31">
        <f>Table753523[[#This Row], [Prefill TFLOPS]]/989.5</f>
      </c>
      <c r="AD358" s="32">
        <f>Table753523[[#This Row], [Decode TFLOPS]]/1979</f>
      </c>
      <c r="AE3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59" customHeight="1" ht="17.25">
      <c r="A359" s="20">
        <v>8</v>
      </c>
      <c r="B359" s="34">
        <v>70</v>
      </c>
      <c r="C359" s="35">
        <f>Table753523[[#This Row], [Active Parameters (BN)]]/8</f>
      </c>
      <c r="D359" s="20">
        <v>3100</v>
      </c>
      <c r="E359" s="20">
        <v>200</v>
      </c>
      <c r="F359" s="23">
        <v>128</v>
      </c>
      <c r="G359" s="23">
        <v>127</v>
      </c>
      <c r="H359" s="23">
        <v>393700</v>
      </c>
      <c r="I359" s="43">
        <v>20359</v>
      </c>
      <c r="J359" s="24">
        <v>12543.3383184484</v>
      </c>
      <c r="K359" s="24">
        <v>21.3164912070497</v>
      </c>
      <c r="L359" s="24">
        <v>5.95782855472945</v>
      </c>
      <c r="M359" s="24">
        <v>955.082138155409</v>
      </c>
      <c r="N359" s="24">
        <v>19424.3506578167</v>
      </c>
      <c r="O359" s="44">
        <v>99.8739461757757</v>
      </c>
      <c r="P359" s="44">
        <v>50.3928197872275</v>
      </c>
      <c r="Q359" s="25">
        <f>Table753523[[#This Row], [Total Latency (sec)]]*1000</f>
      </c>
      <c r="R359" s="25">
        <f>Table753523[[#This Row], [Total Latency (ms)]]-Table753523[[#This Row], [Prefill Latency (ms)]]</f>
      </c>
      <c r="S359" s="26">
        <f>Table753523[[#This Row], [Output tokens generated]]*1000/Table753523[[#This Row], [Total Latency (ms)]]/Table753523[[#This Row], [No. H200 GPU on single server]]</f>
      </c>
      <c r="T359" s="26">
        <f>Table753523[[#This Row], [Input tokens]]*1000/(989.5*10^12)*(2*10^9*Table753523[[#This Row], [Active Parameters per GPU (BN)]])</f>
      </c>
      <c r="U359" s="27">
        <f>Table753523[[#This Row], [Active Parameters per GPU (BN)]]*10^9*2/4800/1024^3*1000</f>
      </c>
      <c r="V359" s="27">
        <f>1979/2*10^12*Table753523[[#This Row], [No. H200 GPU on single server]]/2/70/10^9</f>
      </c>
      <c r="W359" s="46">
        <f>(Table753523[[#This Row], [Input tokens]]+Table753523[[#This Row], [Output tokens generated]])/Table753523[[#This Row], [Total Latency (ms)]]*1000</f>
      </c>
      <c r="X359" s="47">
        <f>Table753523[[#This Row], [Total throughput]]/Table753523[[#This Row], [Estimated Max throughput tokens/s]]</f>
      </c>
      <c r="Y359" s="26">
        <f>2*Table753523[[#This Row], [Active Parameters per GPU (BN)]]*Table753523[[#This Row], [Input tokens]]*10^9/Table753523[[#This Row], [Prefill Latency (ms)]]/10^12*1000</f>
      </c>
      <c r="Z359" s="26">
        <f>2*Table753523[[#This Row], [Active Parameters per GPU (BN)]]*Table753523[[#This Row], [Output tokens generated]]*10^9/(Table753523[[#This Row], [Total Latency (ms)]]-Table753523[[#This Row], [Prefill Latency (ms)]])/10^12*1000</f>
      </c>
      <c r="AA359" s="47">
        <f>Table753523[[#This Row], [Expected Prefill latency (ms)]]/Table753523[[#This Row], [Prefill Latency (ms)]]</f>
      </c>
      <c r="AB359" s="30">
        <f>Table753523[[#This Row], [Expected TPOT (ms)]]/Table753523[[#This Row], [TPOT (ms)]]</f>
      </c>
      <c r="AC359" s="31">
        <f>Table753523[[#This Row], [Prefill TFLOPS]]/989.5</f>
      </c>
      <c r="AD359" s="32">
        <f>Table753523[[#This Row], [Decode TFLOPS]]/1979</f>
      </c>
      <c r="AE3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0" customHeight="1" ht="17.25">
      <c r="A360" s="20">
        <v>8</v>
      </c>
      <c r="B360" s="34">
        <v>70</v>
      </c>
      <c r="C360" s="35">
        <f>Table753523[[#This Row], [Active Parameters (BN)]]/8</f>
      </c>
      <c r="D360" s="20">
        <v>3100</v>
      </c>
      <c r="E360" s="20">
        <v>200</v>
      </c>
      <c r="F360" s="23">
        <v>256</v>
      </c>
      <c r="G360" s="23">
        <v>252</v>
      </c>
      <c r="H360" s="23">
        <v>781200</v>
      </c>
      <c r="I360" s="43">
        <v>40209</v>
      </c>
      <c r="J360" s="24">
        <v>21735.4753305588</v>
      </c>
      <c r="K360" s="24">
        <v>40.9494391040062</v>
      </c>
      <c r="L360" s="24">
        <v>6.15393044480911</v>
      </c>
      <c r="M360" s="24">
        <v>981.918211330672</v>
      </c>
      <c r="N360" s="24">
        <v>20059.1025902389</v>
      </c>
      <c r="O360" s="44">
        <v>206.257515083931</v>
      </c>
      <c r="P360" s="44">
        <v>113.095519120815</v>
      </c>
      <c r="Q360" s="25">
        <f>Table753523[[#This Row], [Total Latency (sec)]]*1000</f>
      </c>
      <c r="R360" s="25">
        <f>Table753523[[#This Row], [Total Latency (ms)]]-Table753523[[#This Row], [Prefill Latency (ms)]]</f>
      </c>
      <c r="S360" s="26">
        <f>Table753523[[#This Row], [Output tokens generated]]*1000/Table753523[[#This Row], [Total Latency (ms)]]/Table753523[[#This Row], [No. H200 GPU on single server]]</f>
      </c>
      <c r="T360" s="26">
        <f>Table753523[[#This Row], [Input tokens]]*1000/(989.5*10^12)*(2*10^9*Table753523[[#This Row], [Active Parameters per GPU (BN)]])</f>
      </c>
      <c r="U360" s="27">
        <f>Table753523[[#This Row], [Active Parameters per GPU (BN)]]*10^9*2/4800/1024^3*1000</f>
      </c>
      <c r="V360" s="27">
        <f>1979/2*10^12*Table753523[[#This Row], [No. H200 GPU on single server]]/2/70/10^9</f>
      </c>
      <c r="W360" s="46">
        <f>(Table753523[[#This Row], [Input tokens]]+Table753523[[#This Row], [Output tokens generated]])/Table753523[[#This Row], [Total Latency (ms)]]*1000</f>
      </c>
      <c r="X360" s="47">
        <f>Table753523[[#This Row], [Total throughput]]/Table753523[[#This Row], [Estimated Max throughput tokens/s]]</f>
      </c>
      <c r="Y360" s="26">
        <f>2*Table753523[[#This Row], [Active Parameters per GPU (BN)]]*Table753523[[#This Row], [Input tokens]]*10^9/Table753523[[#This Row], [Prefill Latency (ms)]]/10^12*1000</f>
      </c>
      <c r="Z360" s="26">
        <f>2*Table753523[[#This Row], [Active Parameters per GPU (BN)]]*Table753523[[#This Row], [Output tokens generated]]*10^9/(Table753523[[#This Row], [Total Latency (ms)]]-Table753523[[#This Row], [Prefill Latency (ms)]])/10^12*1000</f>
      </c>
      <c r="AA360" s="47">
        <f>Table753523[[#This Row], [Expected Prefill latency (ms)]]/Table753523[[#This Row], [Prefill Latency (ms)]]</f>
      </c>
      <c r="AB360" s="30">
        <f>Table753523[[#This Row], [Expected TPOT (ms)]]/Table753523[[#This Row], [TPOT (ms)]]</f>
      </c>
      <c r="AC360" s="31">
        <f>Table753523[[#This Row], [Prefill TFLOPS]]/989.5</f>
      </c>
      <c r="AD360" s="32">
        <f>Table753523[[#This Row], [Decode TFLOPS]]/1979</f>
      </c>
      <c r="AE3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1" customHeight="1" ht="17.25">
      <c r="A361" s="20">
        <v>8</v>
      </c>
      <c r="B361" s="34">
        <v>70</v>
      </c>
      <c r="C361" s="35">
        <f>Table753523[[#This Row], [Active Parameters (BN)]]/8</f>
      </c>
      <c r="D361" s="20">
        <v>3100</v>
      </c>
      <c r="E361" s="20">
        <v>200</v>
      </c>
      <c r="F361" s="23">
        <v>512</v>
      </c>
      <c r="G361" s="23">
        <v>499</v>
      </c>
      <c r="H361" s="23">
        <v>1546900</v>
      </c>
      <c r="I361" s="43">
        <v>78616</v>
      </c>
      <c r="J361" s="24">
        <v>40035.1886884007</v>
      </c>
      <c r="K361" s="24">
        <v>80.4812523869914</v>
      </c>
      <c r="L361" s="24">
        <v>6.20020172649122</v>
      </c>
      <c r="M361" s="24">
        <v>976.823765390449</v>
      </c>
      <c r="N361" s="24">
        <v>20197.4491175132</v>
      </c>
      <c r="O361" s="44">
        <v>491.487562945821</v>
      </c>
      <c r="P361" s="44">
        <v>241.429867861484</v>
      </c>
      <c r="Q361" s="25">
        <f>Table753523[[#This Row], [Total Latency (sec)]]*1000</f>
      </c>
      <c r="R361" s="25">
        <f>Table753523[[#This Row], [Total Latency (ms)]]-Table753523[[#This Row], [Prefill Latency (ms)]]</f>
      </c>
      <c r="S361" s="26">
        <f>Table753523[[#This Row], [Output tokens generated]]*1000/Table753523[[#This Row], [Total Latency (ms)]]/Table753523[[#This Row], [No. H200 GPU on single server]]</f>
      </c>
      <c r="T361" s="26">
        <f>Table753523[[#This Row], [Input tokens]]*1000/(989.5*10^12)*(2*10^9*Table753523[[#This Row], [Active Parameters per GPU (BN)]])</f>
      </c>
      <c r="U361" s="27">
        <f>Table753523[[#This Row], [Active Parameters per GPU (BN)]]*10^9*2/4800/1024^3*1000</f>
      </c>
      <c r="V361" s="27">
        <f>1979/2*10^12*Table753523[[#This Row], [No. H200 GPU on single server]]/2/70/10^9</f>
      </c>
      <c r="W361" s="46">
        <f>(Table753523[[#This Row], [Input tokens]]+Table753523[[#This Row], [Output tokens generated]])/Table753523[[#This Row], [Total Latency (ms)]]*1000</f>
      </c>
      <c r="X361" s="47">
        <f>Table753523[[#This Row], [Total throughput]]/Table753523[[#This Row], [Estimated Max throughput tokens/s]]</f>
      </c>
      <c r="Y361" s="26">
        <f>2*Table753523[[#This Row], [Active Parameters per GPU (BN)]]*Table753523[[#This Row], [Input tokens]]*10^9/Table753523[[#This Row], [Prefill Latency (ms)]]/10^12*1000</f>
      </c>
      <c r="Z361" s="26">
        <f>2*Table753523[[#This Row], [Active Parameters per GPU (BN)]]*Table753523[[#This Row], [Output tokens generated]]*10^9/(Table753523[[#This Row], [Total Latency (ms)]]-Table753523[[#This Row], [Prefill Latency (ms)]])/10^12*1000</f>
      </c>
      <c r="AA361" s="47">
        <f>Table753523[[#This Row], [Expected Prefill latency (ms)]]/Table753523[[#This Row], [Prefill Latency (ms)]]</f>
      </c>
      <c r="AB361" s="30">
        <f>Table753523[[#This Row], [Expected TPOT (ms)]]/Table753523[[#This Row], [TPOT (ms)]]</f>
      </c>
      <c r="AC361" s="31">
        <f>Table753523[[#This Row], [Prefill TFLOPS]]/989.5</f>
      </c>
      <c r="AD361" s="32">
        <f>Table753523[[#This Row], [Decode TFLOPS]]/1979</f>
      </c>
      <c r="AE3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2" customHeight="1" ht="17.25">
      <c r="A362" s="20">
        <v>8</v>
      </c>
      <c r="B362" s="34">
        <v>70</v>
      </c>
      <c r="C362" s="35">
        <f>Table753523[[#This Row], [Active Parameters (BN)]]/8</f>
      </c>
      <c r="D362" s="20">
        <v>3100</v>
      </c>
      <c r="E362" s="20">
        <v>200</v>
      </c>
      <c r="F362" s="23">
        <v>1024</v>
      </c>
      <c r="G362" s="23">
        <v>997</v>
      </c>
      <c r="H362" s="23">
        <v>3090700</v>
      </c>
      <c r="I362" s="43">
        <v>160490</v>
      </c>
      <c r="J362" s="24">
        <v>78218.22431</v>
      </c>
      <c r="K362" s="24">
        <v>162.0492771</v>
      </c>
      <c r="L362" s="24">
        <v>6.152449539</v>
      </c>
      <c r="M362" s="24">
        <v>990.3777598</v>
      </c>
      <c r="N362" s="24">
        <v>20062.97133</v>
      </c>
      <c r="O362" s="44">
        <v>694.4241787</v>
      </c>
      <c r="P362" s="44">
        <v>436.4377221</v>
      </c>
      <c r="Q362" s="25">
        <f>Table753523[[#This Row], [Total Latency (sec)]]*1000</f>
      </c>
      <c r="R362" s="25">
        <f>Table753523[[#This Row], [Total Latency (ms)]]-Table753523[[#This Row], [Prefill Latency (ms)]]</f>
      </c>
      <c r="S362" s="26">
        <f>Table753523[[#This Row], [Output tokens generated]]*1000/Table753523[[#This Row], [Total Latency (ms)]]/Table753523[[#This Row], [No. H200 GPU on single server]]</f>
      </c>
      <c r="T362" s="26">
        <f>Table753523[[#This Row], [Input tokens]]*1000/(989.5*10^12)*(2*10^9*Table753523[[#This Row], [Active Parameters per GPU (BN)]])</f>
      </c>
      <c r="U362" s="27">
        <f>Table753523[[#This Row], [Active Parameters per GPU (BN)]]*10^9*2/4800/1024^3*1000</f>
      </c>
      <c r="V362" s="27">
        <f>1979/2*10^12*Table753523[[#This Row], [No. H200 GPU on single server]]/2/70/10^9</f>
      </c>
      <c r="W362" s="46">
        <f>(Table753523[[#This Row], [Input tokens]]+Table753523[[#This Row], [Output tokens generated]])/Table753523[[#This Row], [Total Latency (ms)]]*1000</f>
      </c>
      <c r="X362" s="47">
        <f>Table753523[[#This Row], [Total throughput]]/Table753523[[#This Row], [Estimated Max throughput tokens/s]]</f>
      </c>
      <c r="Y362" s="26">
        <f>2*Table753523[[#This Row], [Active Parameters per GPU (BN)]]*Table753523[[#This Row], [Input tokens]]*10^9/Table753523[[#This Row], [Prefill Latency (ms)]]/10^12*1000</f>
      </c>
      <c r="Z362" s="26">
        <f>2*Table753523[[#This Row], [Active Parameters per GPU (BN)]]*Table753523[[#This Row], [Output tokens generated]]*10^9/(Table753523[[#This Row], [Total Latency (ms)]]-Table753523[[#This Row], [Prefill Latency (ms)]])/10^12*1000</f>
      </c>
      <c r="AA362" s="47">
        <f>Table753523[[#This Row], [Expected Prefill latency (ms)]]/Table753523[[#This Row], [Prefill Latency (ms)]]</f>
      </c>
      <c r="AB362" s="30">
        <f>Table753523[[#This Row], [Expected TPOT (ms)]]/Table753523[[#This Row], [TPOT (ms)]]</f>
      </c>
      <c r="AC362" s="31">
        <f>Table753523[[#This Row], [Prefill TFLOPS]]/989.5</f>
      </c>
      <c r="AD362" s="32">
        <f>Table753523[[#This Row], [Decode TFLOPS]]/1979</f>
      </c>
      <c r="AE3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3" customHeight="1" ht="17.25">
      <c r="A363" s="20">
        <v>8</v>
      </c>
      <c r="B363" s="34">
        <v>70</v>
      </c>
      <c r="C363" s="35">
        <f>Table753523[[#This Row], [Active Parameters (BN)]]/8</f>
      </c>
      <c r="D363" s="20">
        <v>3100</v>
      </c>
      <c r="E363" s="20">
        <v>200</v>
      </c>
      <c r="F363" s="23">
        <v>2048</v>
      </c>
      <c r="G363" s="23">
        <v>1999</v>
      </c>
      <c r="H363" s="23">
        <v>6196900</v>
      </c>
      <c r="I363" s="43">
        <v>316185</v>
      </c>
      <c r="J363" s="24">
        <v>159473.3069</v>
      </c>
      <c r="K363" s="24">
        <v>325.2829875</v>
      </c>
      <c r="L363" s="24">
        <v>6.145418227</v>
      </c>
      <c r="M363" s="24">
        <v>972.0305463</v>
      </c>
      <c r="N363" s="24">
        <v>20022.82705</v>
      </c>
      <c r="O363" s="44">
        <v>725.8484492</v>
      </c>
      <c r="P363" s="44">
        <v>513.023736</v>
      </c>
      <c r="Q363" s="25">
        <f>Table753523[[#This Row], [Total Latency (sec)]]*1000</f>
      </c>
      <c r="R363" s="25">
        <f>Table753523[[#This Row], [Total Latency (ms)]]-Table753523[[#This Row], [Prefill Latency (ms)]]</f>
      </c>
      <c r="S363" s="26">
        <f>Table753523[[#This Row], [Output tokens generated]]*1000/Table753523[[#This Row], [Total Latency (ms)]]/Table753523[[#This Row], [No. H200 GPU on single server]]</f>
      </c>
      <c r="T363" s="26">
        <f>Table753523[[#This Row], [Input tokens]]*1000/(989.5*10^12)*(2*10^9*Table753523[[#This Row], [Active Parameters per GPU (BN)]])</f>
      </c>
      <c r="U363" s="27">
        <f>Table753523[[#This Row], [Active Parameters per GPU (BN)]]*10^9*2/4800/1024^3*1000</f>
      </c>
      <c r="V363" s="27">
        <f>1979/2*10^12*Table753523[[#This Row], [No. H200 GPU on single server]]/2/70/10^9</f>
      </c>
      <c r="W363" s="46">
        <f>(Table753523[[#This Row], [Input tokens]]+Table753523[[#This Row], [Output tokens generated]])/Table753523[[#This Row], [Total Latency (ms)]]*1000</f>
      </c>
      <c r="X363" s="47">
        <f>Table753523[[#This Row], [Total throughput]]/Table753523[[#This Row], [Estimated Max throughput tokens/s]]</f>
      </c>
      <c r="Y363" s="26">
        <f>2*Table753523[[#This Row], [Active Parameters per GPU (BN)]]*Table753523[[#This Row], [Input tokens]]*10^9/Table753523[[#This Row], [Prefill Latency (ms)]]/10^12*1000</f>
      </c>
      <c r="Z363" s="26">
        <f>2*Table753523[[#This Row], [Active Parameters per GPU (BN)]]*Table753523[[#This Row], [Output tokens generated]]*10^9/(Table753523[[#This Row], [Total Latency (ms)]]-Table753523[[#This Row], [Prefill Latency (ms)]])/10^12*1000</f>
      </c>
      <c r="AA363" s="47">
        <f>Table753523[[#This Row], [Expected Prefill latency (ms)]]/Table753523[[#This Row], [Prefill Latency (ms)]]</f>
      </c>
      <c r="AB363" s="30">
        <f>Table753523[[#This Row], [Expected TPOT (ms)]]/Table753523[[#This Row], [TPOT (ms)]]</f>
      </c>
      <c r="AC363" s="31">
        <f>Table753523[[#This Row], [Prefill TFLOPS]]/989.5</f>
      </c>
      <c r="AD363" s="32">
        <f>Table753523[[#This Row], [Decode TFLOPS]]/1979</f>
      </c>
      <c r="AE3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4" customHeight="1" ht="17.25">
      <c r="A364" s="20">
        <v>8</v>
      </c>
      <c r="B364" s="34">
        <v>70</v>
      </c>
      <c r="C364" s="35">
        <f>Table753523[[#This Row], [Active Parameters (BN)]]/8</f>
      </c>
      <c r="D364" s="20">
        <v>3100</v>
      </c>
      <c r="E364" s="20">
        <v>200</v>
      </c>
      <c r="F364" s="23">
        <v>4096</v>
      </c>
      <c r="G364" s="23">
        <v>3993</v>
      </c>
      <c r="H364" s="23">
        <v>12378300</v>
      </c>
      <c r="I364" s="43">
        <v>631094</v>
      </c>
      <c r="J364" s="24">
        <v>322007.447</v>
      </c>
      <c r="K364" s="24">
        <v>647.3186222</v>
      </c>
      <c r="L364" s="24">
        <v>6.168523294</v>
      </c>
      <c r="M364" s="24">
        <v>974.9356474</v>
      </c>
      <c r="N364" s="24">
        <v>20097.35786</v>
      </c>
      <c r="O364" s="44">
        <v>716.4904635</v>
      </c>
      <c r="P364" s="44">
        <v>575.1320664</v>
      </c>
      <c r="Q364" s="25">
        <f>Table753523[[#This Row], [Total Latency (sec)]]*1000</f>
      </c>
      <c r="R364" s="25">
        <f>Table753523[[#This Row], [Total Latency (ms)]]-Table753523[[#This Row], [Prefill Latency (ms)]]</f>
      </c>
      <c r="S364" s="26">
        <f>Table753523[[#This Row], [Output tokens generated]]*1000/Table753523[[#This Row], [Total Latency (ms)]]/Table753523[[#This Row], [No. H200 GPU on single server]]</f>
      </c>
      <c r="T364" s="26">
        <f>Table753523[[#This Row], [Input tokens]]*1000/(989.5*10^12)*(2*10^9*Table753523[[#This Row], [Active Parameters per GPU (BN)]])</f>
      </c>
      <c r="U364" s="27">
        <f>Table753523[[#This Row], [Active Parameters per GPU (BN)]]*10^9*2/4800/1024^3*1000</f>
      </c>
      <c r="V364" s="27">
        <f>1979/2*10^12*Table753523[[#This Row], [No. H200 GPU on single server]]/2/70/10^9</f>
      </c>
      <c r="W364" s="46">
        <f>(Table753523[[#This Row], [Input tokens]]+Table753523[[#This Row], [Output tokens generated]])/Table753523[[#This Row], [Total Latency (ms)]]*1000</f>
      </c>
      <c r="X364" s="47">
        <f>Table753523[[#This Row], [Total throughput]]/Table753523[[#This Row], [Estimated Max throughput tokens/s]]</f>
      </c>
      <c r="Y364" s="26">
        <f>2*Table753523[[#This Row], [Active Parameters per GPU (BN)]]*Table753523[[#This Row], [Input tokens]]*10^9/Table753523[[#This Row], [Prefill Latency (ms)]]/10^12*1000</f>
      </c>
      <c r="Z364" s="26">
        <f>2*Table753523[[#This Row], [Active Parameters per GPU (BN)]]*Table753523[[#This Row], [Output tokens generated]]*10^9/(Table753523[[#This Row], [Total Latency (ms)]]-Table753523[[#This Row], [Prefill Latency (ms)]])/10^12*1000</f>
      </c>
      <c r="AA364" s="47">
        <f>Table753523[[#This Row], [Expected Prefill latency (ms)]]/Table753523[[#This Row], [Prefill Latency (ms)]]</f>
      </c>
      <c r="AB364" s="30">
        <f>Table753523[[#This Row], [Expected TPOT (ms)]]/Table753523[[#This Row], [TPOT (ms)]]</f>
      </c>
      <c r="AC364" s="31">
        <f>Table753523[[#This Row], [Prefill TFLOPS]]/989.5</f>
      </c>
      <c r="AD364" s="32">
        <f>Table753523[[#This Row], [Decode TFLOPS]]/1979</f>
      </c>
      <c r="AE3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5" customHeight="1" ht="17.25">
      <c r="A365" s="20">
        <v>8</v>
      </c>
      <c r="B365" s="34">
        <v>70</v>
      </c>
      <c r="C365" s="35">
        <f>Table753523[[#This Row], [Active Parameters (BN)]]/8</f>
      </c>
      <c r="D365" s="20">
        <v>3100</v>
      </c>
      <c r="E365" s="20">
        <v>200</v>
      </c>
      <c r="F365" s="36">
        <v>8192</v>
      </c>
      <c r="G365" s="36">
        <v>8022</v>
      </c>
      <c r="H365" s="36">
        <v>24868200</v>
      </c>
      <c r="I365" s="43">
        <v>1268760</v>
      </c>
      <c r="J365" s="37">
        <v>649647.8356</v>
      </c>
      <c r="K365" s="37">
        <v>1294.856604</v>
      </c>
      <c r="L365" s="37">
        <v>6.195280599</v>
      </c>
      <c r="M365" s="37">
        <v>979.8459502</v>
      </c>
      <c r="N365" s="37">
        <v>20185.21581</v>
      </c>
      <c r="O365" s="45">
        <v>708.5070381</v>
      </c>
      <c r="P365" s="45">
        <v>613.8037343</v>
      </c>
      <c r="Q365" s="38">
        <f>Table753523[[#This Row], [Total Latency (sec)]]*1000</f>
      </c>
      <c r="R365" s="38">
        <f>Table753523[[#This Row], [Total Latency (ms)]]-Table753523[[#This Row], [Prefill Latency (ms)]]</f>
      </c>
      <c r="S365" s="48">
        <f>Table753523[[#This Row], [Output tokens generated]]*1000/Table753523[[#This Row], [Total Latency (ms)]]/Table753523[[#This Row], [No. H200 GPU on single server]]</f>
      </c>
      <c r="T365" s="48">
        <f>Table753523[[#This Row], [Input tokens]]*1000/(989.5*10^12)*(2*10^9*Table753523[[#This Row], [Active Parameters per GPU (BN)]])</f>
      </c>
      <c r="U365" s="39">
        <f>Table753523[[#This Row], [Active Parameters per GPU (BN)]]*10^9*2/4800/1024^3*1000</f>
      </c>
      <c r="V365" s="39">
        <f>1979/2*10^12*Table753523[[#This Row], [No. H200 GPU on single server]]/2/70/10^9</f>
      </c>
      <c r="W365" s="49">
        <f>(Table753523[[#This Row], [Input tokens]]+Table753523[[#This Row], [Output tokens generated]])/Table753523[[#This Row], [Total Latency (ms)]]*1000</f>
      </c>
      <c r="X365" s="35">
        <f>Table753523[[#This Row], [Total throughput]]/Table753523[[#This Row], [Estimated Max throughput tokens/s]]</f>
      </c>
      <c r="Y365" s="26">
        <f>2*Table753523[[#This Row], [Active Parameters per GPU (BN)]]*Table753523[[#This Row], [Input tokens]]*10^9/Table753523[[#This Row], [Prefill Latency (ms)]]/10^12*1000</f>
      </c>
      <c r="Z365" s="48">
        <f>2*Table753523[[#This Row], [Active Parameters per GPU (BN)]]*Table753523[[#This Row], [Output tokens generated]]*10^9/(Table753523[[#This Row], [Total Latency (ms)]]-Table753523[[#This Row], [Prefill Latency (ms)]])/10^12*1000</f>
      </c>
      <c r="AA365" s="35">
        <f>Table753523[[#This Row], [Expected Prefill latency (ms)]]/Table753523[[#This Row], [Prefill Latency (ms)]]</f>
      </c>
      <c r="AB365" s="41">
        <f>Table753523[[#This Row], [Expected TPOT (ms)]]/Table753523[[#This Row], [TPOT (ms)]]</f>
      </c>
      <c r="AC365" s="31">
        <f>Table753523[[#This Row], [Prefill TFLOPS]]/989.5</f>
      </c>
      <c r="AD365" s="29">
        <f>Table753523[[#This Row], [Decode TFLOPS]]/1979</f>
      </c>
      <c r="AE365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6" customHeight="1" ht="17.25">
      <c r="A366" s="20">
        <v>8</v>
      </c>
      <c r="B366" s="34">
        <v>70</v>
      </c>
      <c r="C366" s="35">
        <f>Table753523[[#This Row], [Active Parameters (BN)]]/8</f>
      </c>
      <c r="D366" s="20">
        <v>12125</v>
      </c>
      <c r="E366" s="20">
        <v>500</v>
      </c>
      <c r="F366" s="23">
        <v>1</v>
      </c>
      <c r="G366" s="23">
        <v>1</v>
      </c>
      <c r="H366" s="23">
        <v>12125</v>
      </c>
      <c r="I366" s="36">
        <v>500</v>
      </c>
      <c r="J366" s="24">
        <v>745.077439001761</v>
      </c>
      <c r="K366" s="24">
        <v>6.39826424699277</v>
      </c>
      <c r="L366" s="24">
        <v>0.156292388278588</v>
      </c>
      <c r="M366" s="24">
        <v>78.1461941392939</v>
      </c>
      <c r="N366" s="24">
        <v>1973.19140201717</v>
      </c>
      <c r="O366" s="44">
        <v>11.3279948497232</v>
      </c>
      <c r="P366" s="44">
        <v>11.3278386312096</v>
      </c>
      <c r="Q366" s="25">
        <f>Table753523[[#This Row], [Total Latency (sec)]]*1000</f>
      </c>
      <c r="R366" s="25">
        <f>Table753523[[#This Row], [Total Latency (ms)]]-Table753523[[#This Row], [Prefill Latency (ms)]]</f>
      </c>
      <c r="S366" s="26">
        <f>Table753523[[#This Row], [Output tokens generated]]*1000/Table753523[[#This Row], [Total Latency (ms)]]/Table753523[[#This Row], [No. H200 GPU on single server]]</f>
      </c>
      <c r="T366" s="26">
        <f>Table753523[[#This Row], [Input tokens]]*1000/(989.5*10^12)*(2*10^9*Table753523[[#This Row], [Active Parameters per GPU (BN)]])</f>
      </c>
      <c r="U366" s="27">
        <f>Table753523[[#This Row], [Active Parameters per GPU (BN)]]*10^9*2/4800/1024^3*1000</f>
      </c>
      <c r="V366" s="27">
        <f>1979/2*10^12*Table753523[[#This Row], [No. H200 GPU on single server]]/2/70/10^9</f>
      </c>
      <c r="W366" s="46">
        <f>(Table753523[[#This Row], [Input tokens]]+Table753523[[#This Row], [Output tokens generated]])/Table753523[[#This Row], [Total Latency (ms)]]*1000</f>
      </c>
      <c r="X366" s="47">
        <f>Table753523[[#This Row], [Total throughput]]/Table753523[[#This Row], [Estimated Max throughput tokens/s]]</f>
      </c>
      <c r="Y366" s="26">
        <f>2*Table753523[[#This Row], [Active Parameters per GPU (BN)]]*Table753523[[#This Row], [Input tokens]]*10^9/Table753523[[#This Row], [Prefill Latency (ms)]]/10^12*1000</f>
      </c>
      <c r="Z366" s="26">
        <f>2*Table753523[[#This Row], [Active Parameters per GPU (BN)]]*Table753523[[#This Row], [Output tokens generated]]*10^9/(Table753523[[#This Row], [Total Latency (ms)]]-Table753523[[#This Row], [Prefill Latency (ms)]])/10^12*1000</f>
      </c>
      <c r="AA366" s="47">
        <f>Table753523[[#This Row], [Expected Prefill latency (ms)]]/Table753523[[#This Row], [Prefill Latency (ms)]]</f>
      </c>
      <c r="AB366" s="30">
        <f>Table753523[[#This Row], [Expected TPOT (ms)]]/Table753523[[#This Row], [TPOT (ms)]]</f>
      </c>
      <c r="AC366" s="31">
        <f>Table753523[[#This Row], [Prefill TFLOPS]]/989.5</f>
      </c>
      <c r="AD366" s="32">
        <f>Table753523[[#This Row], [Decode TFLOPS]]/1979</f>
      </c>
      <c r="AE3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7" customHeight="1" ht="17.25">
      <c r="A367" s="20">
        <v>8</v>
      </c>
      <c r="B367" s="34">
        <v>70</v>
      </c>
      <c r="C367" s="35">
        <f>Table753523[[#This Row], [Active Parameters (BN)]]/8</f>
      </c>
      <c r="D367" s="20">
        <v>12125</v>
      </c>
      <c r="E367" s="20">
        <v>500</v>
      </c>
      <c r="F367" s="23">
        <v>2</v>
      </c>
      <c r="G367" s="23">
        <v>2</v>
      </c>
      <c r="H367" s="23">
        <v>24250</v>
      </c>
      <c r="I367" s="43">
        <v>616</v>
      </c>
      <c r="J367" s="24">
        <v>1081.05294351117</v>
      </c>
      <c r="K367" s="24">
        <v>7.03414593596244</v>
      </c>
      <c r="L367" s="24">
        <v>0.284327339553036</v>
      </c>
      <c r="M367" s="24">
        <v>87.572820582335</v>
      </c>
      <c r="N367" s="24">
        <v>3535.04181266289</v>
      </c>
      <c r="O367" s="44">
        <v>13.4927159317852</v>
      </c>
      <c r="P367" s="44">
        <v>12.1487905798444</v>
      </c>
      <c r="Q367" s="25">
        <f>Table753523[[#This Row], [Total Latency (sec)]]*1000</f>
      </c>
      <c r="R367" s="25">
        <f>Table753523[[#This Row], [Total Latency (ms)]]-Table753523[[#This Row], [Prefill Latency (ms)]]</f>
      </c>
      <c r="S367" s="26">
        <f>Table753523[[#This Row], [Output tokens generated]]*1000/Table753523[[#This Row], [Total Latency (ms)]]/Table753523[[#This Row], [No. H200 GPU on single server]]</f>
      </c>
      <c r="T367" s="26">
        <f>Table753523[[#This Row], [Input tokens]]*1000/(989.5*10^12)*(2*10^9*Table753523[[#This Row], [Active Parameters per GPU (BN)]])</f>
      </c>
      <c r="U367" s="27">
        <f>Table753523[[#This Row], [Active Parameters per GPU (BN)]]*10^9*2/4800/1024^3*1000</f>
      </c>
      <c r="V367" s="27">
        <f>1979/2*10^12*Table753523[[#This Row], [No. H200 GPU on single server]]/2/70/10^9</f>
      </c>
      <c r="W367" s="46">
        <f>(Table753523[[#This Row], [Input tokens]]+Table753523[[#This Row], [Output tokens generated]])/Table753523[[#This Row], [Total Latency (ms)]]*1000</f>
      </c>
      <c r="X367" s="47">
        <f>Table753523[[#This Row], [Total throughput]]/Table753523[[#This Row], [Estimated Max throughput tokens/s]]</f>
      </c>
      <c r="Y367" s="26">
        <f>2*Table753523[[#This Row], [Active Parameters per GPU (BN)]]*Table753523[[#This Row], [Input tokens]]*10^9/Table753523[[#This Row], [Prefill Latency (ms)]]/10^12*1000</f>
      </c>
      <c r="Z367" s="26">
        <f>2*Table753523[[#This Row], [Active Parameters per GPU (BN)]]*Table753523[[#This Row], [Output tokens generated]]*10^9/(Table753523[[#This Row], [Total Latency (ms)]]-Table753523[[#This Row], [Prefill Latency (ms)]])/10^12*1000</f>
      </c>
      <c r="AA367" s="47">
        <f>Table753523[[#This Row], [Expected Prefill latency (ms)]]/Table753523[[#This Row], [Prefill Latency (ms)]]</f>
      </c>
      <c r="AB367" s="30">
        <f>Table753523[[#This Row], [Expected TPOT (ms)]]/Table753523[[#This Row], [TPOT (ms)]]</f>
      </c>
      <c r="AC367" s="31">
        <f>Table753523[[#This Row], [Prefill TFLOPS]]/989.5</f>
      </c>
      <c r="AD367" s="32">
        <f>Table753523[[#This Row], [Decode TFLOPS]]/1979</f>
      </c>
      <c r="AE3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8" customHeight="1" ht="17.25">
      <c r="A368" s="20">
        <v>8</v>
      </c>
      <c r="B368" s="34">
        <v>70</v>
      </c>
      <c r="C368" s="35">
        <f>Table753523[[#This Row], [Active Parameters (BN)]]/8</f>
      </c>
      <c r="D368" s="20">
        <v>12125</v>
      </c>
      <c r="E368" s="20">
        <v>500</v>
      </c>
      <c r="F368" s="23">
        <v>4</v>
      </c>
      <c r="G368" s="23">
        <v>4</v>
      </c>
      <c r="H368" s="23">
        <v>48500</v>
      </c>
      <c r="I368" s="43">
        <v>2000</v>
      </c>
      <c r="J368" s="24">
        <v>2101.99241075316</v>
      </c>
      <c r="K368" s="24">
        <v>8.16486359998817</v>
      </c>
      <c r="L368" s="24">
        <v>0.48990408119075</v>
      </c>
      <c r="M368" s="24">
        <v>244.952040595375</v>
      </c>
      <c r="N368" s="24">
        <v>6185.03902503322</v>
      </c>
      <c r="O368" s="44">
        <v>11.9356266267512</v>
      </c>
      <c r="P368" s="44">
        <v>11.9351212605195</v>
      </c>
      <c r="Q368" s="25">
        <f>Table753523[[#This Row], [Total Latency (sec)]]*1000</f>
      </c>
      <c r="R368" s="25">
        <f>Table753523[[#This Row], [Total Latency (ms)]]-Table753523[[#This Row], [Prefill Latency (ms)]]</f>
      </c>
      <c r="S368" s="26">
        <f>Table753523[[#This Row], [Output tokens generated]]*1000/Table753523[[#This Row], [Total Latency (ms)]]/Table753523[[#This Row], [No. H200 GPU on single server]]</f>
      </c>
      <c r="T368" s="26">
        <f>Table753523[[#This Row], [Input tokens]]*1000/(989.5*10^12)*(2*10^9*Table753523[[#This Row], [Active Parameters per GPU (BN)]])</f>
      </c>
      <c r="U368" s="27">
        <f>Table753523[[#This Row], [Active Parameters per GPU (BN)]]*10^9*2/4800/1024^3*1000</f>
      </c>
      <c r="V368" s="27">
        <f>1979/2*10^12*Table753523[[#This Row], [No. H200 GPU on single server]]/2/70/10^9</f>
      </c>
      <c r="W368" s="46">
        <f>(Table753523[[#This Row], [Input tokens]]+Table753523[[#This Row], [Output tokens generated]])/Table753523[[#This Row], [Total Latency (ms)]]*1000</f>
      </c>
      <c r="X368" s="47">
        <f>Table753523[[#This Row], [Total throughput]]/Table753523[[#This Row], [Estimated Max throughput tokens/s]]</f>
      </c>
      <c r="Y368" s="26">
        <f>2*Table753523[[#This Row], [Active Parameters per GPU (BN)]]*Table753523[[#This Row], [Input tokens]]*10^9/Table753523[[#This Row], [Prefill Latency (ms)]]/10^12*1000</f>
      </c>
      <c r="Z368" s="26">
        <f>2*Table753523[[#This Row], [Active Parameters per GPU (BN)]]*Table753523[[#This Row], [Output tokens generated]]*10^9/(Table753523[[#This Row], [Total Latency (ms)]]-Table753523[[#This Row], [Prefill Latency (ms)]])/10^12*1000</f>
      </c>
      <c r="AA368" s="47">
        <f>Table753523[[#This Row], [Expected Prefill latency (ms)]]/Table753523[[#This Row], [Prefill Latency (ms)]]</f>
      </c>
      <c r="AB368" s="30">
        <f>Table753523[[#This Row], [Expected TPOT (ms)]]/Table753523[[#This Row], [TPOT (ms)]]</f>
      </c>
      <c r="AC368" s="31">
        <f>Table753523[[#This Row], [Prefill TFLOPS]]/989.5</f>
      </c>
      <c r="AD368" s="32">
        <f>Table753523[[#This Row], [Decode TFLOPS]]/1979</f>
      </c>
      <c r="AE3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69" customHeight="1" ht="17.25">
      <c r="A369" s="20">
        <v>8</v>
      </c>
      <c r="B369" s="34">
        <v>70</v>
      </c>
      <c r="C369" s="35">
        <f>Table753523[[#This Row], [Active Parameters (BN)]]/8</f>
      </c>
      <c r="D369" s="20">
        <v>12125</v>
      </c>
      <c r="E369" s="20">
        <v>500</v>
      </c>
      <c r="F369" s="23">
        <v>8</v>
      </c>
      <c r="G369" s="23">
        <v>8</v>
      </c>
      <c r="H369" s="23">
        <v>97000</v>
      </c>
      <c r="I369" s="43">
        <v>2515</v>
      </c>
      <c r="J369" s="24">
        <v>4385.86758076417</v>
      </c>
      <c r="K369" s="24">
        <v>10.6563787579653</v>
      </c>
      <c r="L369" s="24">
        <v>0.750724066936929</v>
      </c>
      <c r="M369" s="24">
        <v>236.008878543297</v>
      </c>
      <c r="N369" s="24">
        <v>9338.53819015356</v>
      </c>
      <c r="O369" s="44">
        <v>15.6174781430949</v>
      </c>
      <c r="P369" s="44">
        <v>12.8921872201027</v>
      </c>
      <c r="Q369" s="25">
        <f>Table753523[[#This Row], [Total Latency (sec)]]*1000</f>
      </c>
      <c r="R369" s="25">
        <f>Table753523[[#This Row], [Total Latency (ms)]]-Table753523[[#This Row], [Prefill Latency (ms)]]</f>
      </c>
      <c r="S369" s="26">
        <f>Table753523[[#This Row], [Output tokens generated]]*1000/Table753523[[#This Row], [Total Latency (ms)]]/Table753523[[#This Row], [No. H200 GPU on single server]]</f>
      </c>
      <c r="T369" s="26">
        <f>Table753523[[#This Row], [Input tokens]]*1000/(989.5*10^12)*(2*10^9*Table753523[[#This Row], [Active Parameters per GPU (BN)]])</f>
      </c>
      <c r="U369" s="27">
        <f>Table753523[[#This Row], [Active Parameters per GPU (BN)]]*10^9*2/4800/1024^3*1000</f>
      </c>
      <c r="V369" s="27">
        <f>1979/2*10^12*Table753523[[#This Row], [No. H200 GPU on single server]]/2/70/10^9</f>
      </c>
      <c r="W369" s="46">
        <f>(Table753523[[#This Row], [Input tokens]]+Table753523[[#This Row], [Output tokens generated]])/Table753523[[#This Row], [Total Latency (ms)]]*1000</f>
      </c>
      <c r="X369" s="47">
        <f>Table753523[[#This Row], [Total throughput]]/Table753523[[#This Row], [Estimated Max throughput tokens/s]]</f>
      </c>
      <c r="Y369" s="26">
        <f>2*Table753523[[#This Row], [Active Parameters per GPU (BN)]]*Table753523[[#This Row], [Input tokens]]*10^9/Table753523[[#This Row], [Prefill Latency (ms)]]/10^12*1000</f>
      </c>
      <c r="Z369" s="26">
        <f>2*Table753523[[#This Row], [Active Parameters per GPU (BN)]]*Table753523[[#This Row], [Output tokens generated]]*10^9/(Table753523[[#This Row], [Total Latency (ms)]]-Table753523[[#This Row], [Prefill Latency (ms)]])/10^12*1000</f>
      </c>
      <c r="AA369" s="47">
        <f>Table753523[[#This Row], [Expected Prefill latency (ms)]]/Table753523[[#This Row], [Prefill Latency (ms)]]</f>
      </c>
      <c r="AB369" s="30">
        <f>Table753523[[#This Row], [Expected TPOT (ms)]]/Table753523[[#This Row], [TPOT (ms)]]</f>
      </c>
      <c r="AC369" s="31">
        <f>Table753523[[#This Row], [Prefill TFLOPS]]/989.5</f>
      </c>
      <c r="AD369" s="32">
        <f>Table753523[[#This Row], [Decode TFLOPS]]/1979</f>
      </c>
      <c r="AE3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0" customHeight="1" ht="17.25">
      <c r="A370" s="20">
        <v>8</v>
      </c>
      <c r="B370" s="34">
        <v>70</v>
      </c>
      <c r="C370" s="35">
        <f>Table753523[[#This Row], [Active Parameters (BN)]]/8</f>
      </c>
      <c r="D370" s="20">
        <v>12125</v>
      </c>
      <c r="E370" s="20">
        <v>500</v>
      </c>
      <c r="F370" s="23">
        <v>16</v>
      </c>
      <c r="G370" s="23">
        <v>16</v>
      </c>
      <c r="H370" s="23">
        <v>194000</v>
      </c>
      <c r="I370" s="43">
        <v>4654</v>
      </c>
      <c r="J370" s="24">
        <v>7680.05206317685</v>
      </c>
      <c r="K370" s="24">
        <v>16.3081251349649</v>
      </c>
      <c r="L370" s="24">
        <v>0.98110603564696</v>
      </c>
      <c r="M370" s="24">
        <v>285.37921811881</v>
      </c>
      <c r="N370" s="24">
        <v>12181.2899003382</v>
      </c>
      <c r="O370" s="44">
        <v>31.8372560547754</v>
      </c>
      <c r="P370" s="44">
        <v>20.0113940120165</v>
      </c>
      <c r="Q370" s="25">
        <f>Table753523[[#This Row], [Total Latency (sec)]]*1000</f>
      </c>
      <c r="R370" s="25">
        <f>Table753523[[#This Row], [Total Latency (ms)]]-Table753523[[#This Row], [Prefill Latency (ms)]]</f>
      </c>
      <c r="S370" s="26">
        <f>Table753523[[#This Row], [Output tokens generated]]*1000/Table753523[[#This Row], [Total Latency (ms)]]/Table753523[[#This Row], [No. H200 GPU on single server]]</f>
      </c>
      <c r="T370" s="26">
        <f>Table753523[[#This Row], [Input tokens]]*1000/(989.5*10^12)*(2*10^9*Table753523[[#This Row], [Active Parameters per GPU (BN)]])</f>
      </c>
      <c r="U370" s="27">
        <f>Table753523[[#This Row], [Active Parameters per GPU (BN)]]*10^9*2/4800/1024^3*1000</f>
      </c>
      <c r="V370" s="27">
        <f>1979/2*10^12*Table753523[[#This Row], [No. H200 GPU on single server]]/2/70/10^9</f>
      </c>
      <c r="W370" s="46">
        <f>(Table753523[[#This Row], [Input tokens]]+Table753523[[#This Row], [Output tokens generated]])/Table753523[[#This Row], [Total Latency (ms)]]*1000</f>
      </c>
      <c r="X370" s="47">
        <f>Table753523[[#This Row], [Total throughput]]/Table753523[[#This Row], [Estimated Max throughput tokens/s]]</f>
      </c>
      <c r="Y370" s="26">
        <f>2*Table753523[[#This Row], [Active Parameters per GPU (BN)]]*Table753523[[#This Row], [Input tokens]]*10^9/Table753523[[#This Row], [Prefill Latency (ms)]]/10^12*1000</f>
      </c>
      <c r="Z370" s="26">
        <f>2*Table753523[[#This Row], [Active Parameters per GPU (BN)]]*Table753523[[#This Row], [Output tokens generated]]*10^9/(Table753523[[#This Row], [Total Latency (ms)]]-Table753523[[#This Row], [Prefill Latency (ms)]])/10^12*1000</f>
      </c>
      <c r="AA370" s="47">
        <f>Table753523[[#This Row], [Expected Prefill latency (ms)]]/Table753523[[#This Row], [Prefill Latency (ms)]]</f>
      </c>
      <c r="AB370" s="30">
        <f>Table753523[[#This Row], [Expected TPOT (ms)]]/Table753523[[#This Row], [TPOT (ms)]]</f>
      </c>
      <c r="AC370" s="31">
        <f>Table753523[[#This Row], [Prefill TFLOPS]]/989.5</f>
      </c>
      <c r="AD370" s="32">
        <f>Table753523[[#This Row], [Decode TFLOPS]]/1979</f>
      </c>
      <c r="AE3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1" customHeight="1" ht="17.25">
      <c r="A371" s="20">
        <v>8</v>
      </c>
      <c r="B371" s="34">
        <v>70</v>
      </c>
      <c r="C371" s="35">
        <f>Table753523[[#This Row], [Active Parameters (BN)]]/8</f>
      </c>
      <c r="D371" s="20">
        <v>12125</v>
      </c>
      <c r="E371" s="20">
        <v>500</v>
      </c>
      <c r="F371" s="23">
        <v>32</v>
      </c>
      <c r="G371" s="23">
        <v>32</v>
      </c>
      <c r="H371" s="23">
        <v>388000</v>
      </c>
      <c r="I371" s="43">
        <v>10061</v>
      </c>
      <c r="J371" s="24">
        <v>13776.694067692</v>
      </c>
      <c r="K371" s="24">
        <v>26.9450588240288</v>
      </c>
      <c r="L371" s="24">
        <v>1.18760178662009</v>
      </c>
      <c r="M371" s="24">
        <v>373.389424224522</v>
      </c>
      <c r="N371" s="24">
        <v>14773.0610869931</v>
      </c>
      <c r="O371" s="44">
        <v>47.6291399278358</v>
      </c>
      <c r="P371" s="44">
        <v>32.323103569089</v>
      </c>
      <c r="Q371" s="25">
        <f>Table753523[[#This Row], [Total Latency (sec)]]*1000</f>
      </c>
      <c r="R371" s="25">
        <f>Table753523[[#This Row], [Total Latency (ms)]]-Table753523[[#This Row], [Prefill Latency (ms)]]</f>
      </c>
      <c r="S371" s="26">
        <f>Table753523[[#This Row], [Output tokens generated]]*1000/Table753523[[#This Row], [Total Latency (ms)]]/Table753523[[#This Row], [No. H200 GPU on single server]]</f>
      </c>
      <c r="T371" s="26">
        <f>Table753523[[#This Row], [Input tokens]]*1000/(989.5*10^12)*(2*10^9*Table753523[[#This Row], [Active Parameters per GPU (BN)]])</f>
      </c>
      <c r="U371" s="27">
        <f>Table753523[[#This Row], [Active Parameters per GPU (BN)]]*10^9*2/4800/1024^3*1000</f>
      </c>
      <c r="V371" s="27">
        <f>1979/2*10^12*Table753523[[#This Row], [No. H200 GPU on single server]]/2/70/10^9</f>
      </c>
      <c r="W371" s="46">
        <f>(Table753523[[#This Row], [Input tokens]]+Table753523[[#This Row], [Output tokens generated]])/Table753523[[#This Row], [Total Latency (ms)]]*1000</f>
      </c>
      <c r="X371" s="47">
        <f>Table753523[[#This Row], [Total throughput]]/Table753523[[#This Row], [Estimated Max throughput tokens/s]]</f>
      </c>
      <c r="Y371" s="26">
        <f>2*Table753523[[#This Row], [Active Parameters per GPU (BN)]]*Table753523[[#This Row], [Input tokens]]*10^9/Table753523[[#This Row], [Prefill Latency (ms)]]/10^12*1000</f>
      </c>
      <c r="Z371" s="26">
        <f>2*Table753523[[#This Row], [Active Parameters per GPU (BN)]]*Table753523[[#This Row], [Output tokens generated]]*10^9/(Table753523[[#This Row], [Total Latency (ms)]]-Table753523[[#This Row], [Prefill Latency (ms)]])/10^12*1000</f>
      </c>
      <c r="AA371" s="47">
        <f>Table753523[[#This Row], [Expected Prefill latency (ms)]]/Table753523[[#This Row], [Prefill Latency (ms)]]</f>
      </c>
      <c r="AB371" s="30">
        <f>Table753523[[#This Row], [Expected TPOT (ms)]]/Table753523[[#This Row], [TPOT (ms)]]</f>
      </c>
      <c r="AC371" s="31">
        <f>Table753523[[#This Row], [Prefill TFLOPS]]/989.5</f>
      </c>
      <c r="AD371" s="32">
        <f>Table753523[[#This Row], [Decode TFLOPS]]/1979</f>
      </c>
      <c r="AE3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2" customHeight="1" ht="17.25">
      <c r="A372" s="20">
        <v>8</v>
      </c>
      <c r="B372" s="34">
        <v>70</v>
      </c>
      <c r="C372" s="35">
        <f>Table753523[[#This Row], [Active Parameters (BN)]]/8</f>
      </c>
      <c r="D372" s="20">
        <v>12125</v>
      </c>
      <c r="E372" s="20">
        <v>500</v>
      </c>
      <c r="F372" s="23">
        <v>64</v>
      </c>
      <c r="G372" s="23">
        <v>63</v>
      </c>
      <c r="H372" s="23">
        <v>763875</v>
      </c>
      <c r="I372" s="43">
        <v>18789</v>
      </c>
      <c r="J372" s="24">
        <v>23783.1841110823</v>
      </c>
      <c r="K372" s="24">
        <v>47.2168668700033</v>
      </c>
      <c r="L372" s="24">
        <v>1.33426896311122</v>
      </c>
      <c r="M372" s="24">
        <v>397.9298340936</v>
      </c>
      <c r="N372" s="24">
        <v>16575.9410118172</v>
      </c>
      <c r="O372" s="44">
        <v>132.134457084214</v>
      </c>
      <c r="P372" s="44">
        <v>66.5835428702681</v>
      </c>
      <c r="Q372" s="25">
        <f>Table753523[[#This Row], [Total Latency (sec)]]*1000</f>
      </c>
      <c r="R372" s="25">
        <f>Table753523[[#This Row], [Total Latency (ms)]]-Table753523[[#This Row], [Prefill Latency (ms)]]</f>
      </c>
      <c r="S372" s="26">
        <f>Table753523[[#This Row], [Output tokens generated]]*1000/Table753523[[#This Row], [Total Latency (ms)]]/Table753523[[#This Row], [No. H200 GPU on single server]]</f>
      </c>
      <c r="T372" s="26">
        <f>Table753523[[#This Row], [Input tokens]]*1000/(989.5*10^12)*(2*10^9*Table753523[[#This Row], [Active Parameters per GPU (BN)]])</f>
      </c>
      <c r="U372" s="27">
        <f>Table753523[[#This Row], [Active Parameters per GPU (BN)]]*10^9*2/4800/1024^3*1000</f>
      </c>
      <c r="V372" s="27">
        <f>1979/2*10^12*Table753523[[#This Row], [No. H200 GPU on single server]]/2/70/10^9</f>
      </c>
      <c r="W372" s="46">
        <f>(Table753523[[#This Row], [Input tokens]]+Table753523[[#This Row], [Output tokens generated]])/Table753523[[#This Row], [Total Latency (ms)]]*1000</f>
      </c>
      <c r="X372" s="47">
        <f>Table753523[[#This Row], [Total throughput]]/Table753523[[#This Row], [Estimated Max throughput tokens/s]]</f>
      </c>
      <c r="Y372" s="26">
        <f>2*Table753523[[#This Row], [Active Parameters per GPU (BN)]]*Table753523[[#This Row], [Input tokens]]*10^9/Table753523[[#This Row], [Prefill Latency (ms)]]/10^12*1000</f>
      </c>
      <c r="Z372" s="26">
        <f>2*Table753523[[#This Row], [Active Parameters per GPU (BN)]]*Table753523[[#This Row], [Output tokens generated]]*10^9/(Table753523[[#This Row], [Total Latency (ms)]]-Table753523[[#This Row], [Prefill Latency (ms)]])/10^12*1000</f>
      </c>
      <c r="AA372" s="47">
        <f>Table753523[[#This Row], [Expected Prefill latency (ms)]]/Table753523[[#This Row], [Prefill Latency (ms)]]</f>
      </c>
      <c r="AB372" s="30">
        <f>Table753523[[#This Row], [Expected TPOT (ms)]]/Table753523[[#This Row], [TPOT (ms)]]</f>
      </c>
      <c r="AC372" s="31">
        <f>Table753523[[#This Row], [Prefill TFLOPS]]/989.5</f>
      </c>
      <c r="AD372" s="32">
        <f>Table753523[[#This Row], [Decode TFLOPS]]/1979</f>
      </c>
      <c r="AE3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3" customHeight="1" ht="17.25">
      <c r="A373" s="20">
        <v>8</v>
      </c>
      <c r="B373" s="34">
        <v>70</v>
      </c>
      <c r="C373" s="35">
        <f>Table753523[[#This Row], [Active Parameters (BN)]]/8</f>
      </c>
      <c r="D373" s="20">
        <v>12125</v>
      </c>
      <c r="E373" s="20">
        <v>500</v>
      </c>
      <c r="F373" s="23">
        <v>128</v>
      </c>
      <c r="G373" s="23">
        <v>127</v>
      </c>
      <c r="H373" s="23">
        <v>1539875</v>
      </c>
      <c r="I373" s="43">
        <v>35142</v>
      </c>
      <c r="J373" s="24">
        <v>44434.8217429402</v>
      </c>
      <c r="K373" s="24">
        <v>88.1933760329848</v>
      </c>
      <c r="L373" s="24">
        <v>1.44001744476253</v>
      </c>
      <c r="M373" s="24">
        <v>398.465299557834</v>
      </c>
      <c r="N373" s="24">
        <v>17858.6768173035</v>
      </c>
      <c r="O373" s="44">
        <v>324.538717761967</v>
      </c>
      <c r="P373" s="44">
        <v>138.591100283599</v>
      </c>
      <c r="Q373" s="25">
        <f>Table753523[[#This Row], [Total Latency (sec)]]*1000</f>
      </c>
      <c r="R373" s="25">
        <f>Table753523[[#This Row], [Total Latency (ms)]]-Table753523[[#This Row], [Prefill Latency (ms)]]</f>
      </c>
      <c r="S373" s="26">
        <f>Table753523[[#This Row], [Output tokens generated]]*1000/Table753523[[#This Row], [Total Latency (ms)]]/Table753523[[#This Row], [No. H200 GPU on single server]]</f>
      </c>
      <c r="T373" s="26">
        <f>Table753523[[#This Row], [Input tokens]]*1000/(989.5*10^12)*(2*10^9*Table753523[[#This Row], [Active Parameters per GPU (BN)]])</f>
      </c>
      <c r="U373" s="27">
        <f>Table753523[[#This Row], [Active Parameters per GPU (BN)]]*10^9*2/4800/1024^3*1000</f>
      </c>
      <c r="V373" s="27">
        <f>1979/2*10^12*Table753523[[#This Row], [No. H200 GPU on single server]]/2/70/10^9</f>
      </c>
      <c r="W373" s="46">
        <f>(Table753523[[#This Row], [Input tokens]]+Table753523[[#This Row], [Output tokens generated]])/Table753523[[#This Row], [Total Latency (ms)]]*1000</f>
      </c>
      <c r="X373" s="47">
        <f>Table753523[[#This Row], [Total throughput]]/Table753523[[#This Row], [Estimated Max throughput tokens/s]]</f>
      </c>
      <c r="Y373" s="26">
        <f>2*Table753523[[#This Row], [Active Parameters per GPU (BN)]]*Table753523[[#This Row], [Input tokens]]*10^9/Table753523[[#This Row], [Prefill Latency (ms)]]/10^12*1000</f>
      </c>
      <c r="Z373" s="26">
        <f>2*Table753523[[#This Row], [Active Parameters per GPU (BN)]]*Table753523[[#This Row], [Output tokens generated]]*10^9/(Table753523[[#This Row], [Total Latency (ms)]]-Table753523[[#This Row], [Prefill Latency (ms)]])/10^12*1000</f>
      </c>
      <c r="AA373" s="47">
        <f>Table753523[[#This Row], [Expected Prefill latency (ms)]]/Table753523[[#This Row], [Prefill Latency (ms)]]</f>
      </c>
      <c r="AB373" s="30">
        <f>Table753523[[#This Row], [Expected TPOT (ms)]]/Table753523[[#This Row], [TPOT (ms)]]</f>
      </c>
      <c r="AC373" s="31">
        <f>Table753523[[#This Row], [Prefill TFLOPS]]/989.5</f>
      </c>
      <c r="AD373" s="32">
        <f>Table753523[[#This Row], [Decode TFLOPS]]/1979</f>
      </c>
      <c r="AE3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4" customHeight="1" ht="17.25">
      <c r="A374" s="20">
        <v>8</v>
      </c>
      <c r="B374" s="34">
        <v>70</v>
      </c>
      <c r="C374" s="35">
        <f>Table753523[[#This Row], [Active Parameters (BN)]]/8</f>
      </c>
      <c r="D374" s="20">
        <v>12125</v>
      </c>
      <c r="E374" s="20">
        <v>500</v>
      </c>
      <c r="F374" s="23">
        <v>256</v>
      </c>
      <c r="G374" s="23">
        <v>254</v>
      </c>
      <c r="H374" s="23">
        <v>3079750</v>
      </c>
      <c r="I374" s="43">
        <v>72211</v>
      </c>
      <c r="J374" s="24">
        <v>83953.6303069817</v>
      </c>
      <c r="K374" s="24">
        <v>175.101139893988</v>
      </c>
      <c r="L374" s="24">
        <v>1.45059021405446</v>
      </c>
      <c r="M374" s="24">
        <v>412.395944673569</v>
      </c>
      <c r="N374" s="24">
        <v>18000.8022900839</v>
      </c>
      <c r="O374" s="44">
        <v>541.165571687185</v>
      </c>
      <c r="P374" s="44">
        <v>265.487447492527</v>
      </c>
      <c r="Q374" s="25">
        <f>Table753523[[#This Row], [Total Latency (sec)]]*1000</f>
      </c>
      <c r="R374" s="25">
        <f>Table753523[[#This Row], [Total Latency (ms)]]-Table753523[[#This Row], [Prefill Latency (ms)]]</f>
      </c>
      <c r="S374" s="26">
        <f>Table753523[[#This Row], [Output tokens generated]]*1000/Table753523[[#This Row], [Total Latency (ms)]]/Table753523[[#This Row], [No. H200 GPU on single server]]</f>
      </c>
      <c r="T374" s="26">
        <f>Table753523[[#This Row], [Input tokens]]*1000/(989.5*10^12)*(2*10^9*Table753523[[#This Row], [Active Parameters per GPU (BN)]])</f>
      </c>
      <c r="U374" s="27">
        <f>Table753523[[#This Row], [Active Parameters per GPU (BN)]]*10^9*2/4800/1024^3*1000</f>
      </c>
      <c r="V374" s="27">
        <f>1979/2*10^12*Table753523[[#This Row], [No. H200 GPU on single server]]/2/70/10^9</f>
      </c>
      <c r="W374" s="46">
        <f>(Table753523[[#This Row], [Input tokens]]+Table753523[[#This Row], [Output tokens generated]])/Table753523[[#This Row], [Total Latency (ms)]]*1000</f>
      </c>
      <c r="X374" s="47">
        <f>Table753523[[#This Row], [Total throughput]]/Table753523[[#This Row], [Estimated Max throughput tokens/s]]</f>
      </c>
      <c r="Y374" s="26">
        <f>2*Table753523[[#This Row], [Active Parameters per GPU (BN)]]*Table753523[[#This Row], [Input tokens]]*10^9/Table753523[[#This Row], [Prefill Latency (ms)]]/10^12*1000</f>
      </c>
      <c r="Z374" s="26">
        <f>2*Table753523[[#This Row], [Active Parameters per GPU (BN)]]*Table753523[[#This Row], [Output tokens generated]]*10^9/(Table753523[[#This Row], [Total Latency (ms)]]-Table753523[[#This Row], [Prefill Latency (ms)]])/10^12*1000</f>
      </c>
      <c r="AA374" s="47">
        <f>Table753523[[#This Row], [Expected Prefill latency (ms)]]/Table753523[[#This Row], [Prefill Latency (ms)]]</f>
      </c>
      <c r="AB374" s="30">
        <f>Table753523[[#This Row], [Expected TPOT (ms)]]/Table753523[[#This Row], [TPOT (ms)]]</f>
      </c>
      <c r="AC374" s="31">
        <f>Table753523[[#This Row], [Prefill TFLOPS]]/989.5</f>
      </c>
      <c r="AD374" s="32">
        <f>Table753523[[#This Row], [Decode TFLOPS]]/1979</f>
      </c>
      <c r="AE3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5" customHeight="1" ht="17.25">
      <c r="A375" s="20">
        <v>8</v>
      </c>
      <c r="B375" s="34">
        <v>70</v>
      </c>
      <c r="C375" s="35">
        <f>Table753523[[#This Row], [Active Parameters (BN)]]/8</f>
      </c>
      <c r="D375" s="20">
        <v>12125</v>
      </c>
      <c r="E375" s="20">
        <v>500</v>
      </c>
      <c r="F375" s="23">
        <v>512</v>
      </c>
      <c r="G375" s="23">
        <v>501</v>
      </c>
      <c r="H375" s="23">
        <v>6074625</v>
      </c>
      <c r="I375" s="43">
        <v>138753</v>
      </c>
      <c r="J375" s="24">
        <v>167060.03258313</v>
      </c>
      <c r="K375" s="24">
        <v>346.193829300988</v>
      </c>
      <c r="L375" s="24">
        <v>1.4471661756987</v>
      </c>
      <c r="M375" s="24">
        <v>400.795705342758</v>
      </c>
      <c r="N375" s="24">
        <v>17947.6855856895</v>
      </c>
      <c r="O375" s="44">
        <v>564.830530856196</v>
      </c>
      <c r="P375" s="44">
        <v>335.551898803074</v>
      </c>
      <c r="Q375" s="25">
        <f>Table753523[[#This Row], [Total Latency (sec)]]*1000</f>
      </c>
      <c r="R375" s="25">
        <f>Table753523[[#This Row], [Total Latency (ms)]]-Table753523[[#This Row], [Prefill Latency (ms)]]</f>
      </c>
      <c r="S375" s="26">
        <f>Table753523[[#This Row], [Output tokens generated]]*1000/Table753523[[#This Row], [Total Latency (ms)]]/Table753523[[#This Row], [No. H200 GPU on single server]]</f>
      </c>
      <c r="T375" s="26">
        <f>Table753523[[#This Row], [Input tokens]]*1000/(989.5*10^12)*(2*10^9*Table753523[[#This Row], [Active Parameters per GPU (BN)]])</f>
      </c>
      <c r="U375" s="27">
        <f>Table753523[[#This Row], [Active Parameters per GPU (BN)]]*10^9*2/4800/1024^3*1000</f>
      </c>
      <c r="V375" s="27">
        <f>1979/2*10^12*Table753523[[#This Row], [No. H200 GPU on single server]]/2/70/10^9</f>
      </c>
      <c r="W375" s="46">
        <f>(Table753523[[#This Row], [Input tokens]]+Table753523[[#This Row], [Output tokens generated]])/Table753523[[#This Row], [Total Latency (ms)]]*1000</f>
      </c>
      <c r="X375" s="47">
        <f>Table753523[[#This Row], [Total throughput]]/Table753523[[#This Row], [Estimated Max throughput tokens/s]]</f>
      </c>
      <c r="Y375" s="26">
        <f>2*Table753523[[#This Row], [Active Parameters per GPU (BN)]]*Table753523[[#This Row], [Input tokens]]*10^9/Table753523[[#This Row], [Prefill Latency (ms)]]/10^12*1000</f>
      </c>
      <c r="Z375" s="26">
        <f>2*Table753523[[#This Row], [Active Parameters per GPU (BN)]]*Table753523[[#This Row], [Output tokens generated]]*10^9/(Table753523[[#This Row], [Total Latency (ms)]]-Table753523[[#This Row], [Prefill Latency (ms)]])/10^12*1000</f>
      </c>
      <c r="AA375" s="47">
        <f>Table753523[[#This Row], [Expected Prefill latency (ms)]]/Table753523[[#This Row], [Prefill Latency (ms)]]</f>
      </c>
      <c r="AB375" s="30">
        <f>Table753523[[#This Row], [Expected TPOT (ms)]]/Table753523[[#This Row], [TPOT (ms)]]</f>
      </c>
      <c r="AC375" s="31">
        <f>Table753523[[#This Row], [Prefill TFLOPS]]/989.5</f>
      </c>
      <c r="AD375" s="32">
        <f>Table753523[[#This Row], [Decode TFLOPS]]/1979</f>
      </c>
      <c r="AE3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6" customHeight="1" ht="17.25">
      <c r="A376" s="20">
        <v>8</v>
      </c>
      <c r="B376" s="34">
        <v>70</v>
      </c>
      <c r="C376" s="35">
        <f>Table753523[[#This Row], [Active Parameters (BN)]]/8</f>
      </c>
      <c r="D376" s="20">
        <v>12125</v>
      </c>
      <c r="E376" s="20">
        <v>500</v>
      </c>
      <c r="F376" s="23">
        <v>1024</v>
      </c>
      <c r="G376" s="23">
        <v>1010</v>
      </c>
      <c r="H376" s="23">
        <v>12246250</v>
      </c>
      <c r="I376" s="43">
        <v>280002</v>
      </c>
      <c r="J376" s="24">
        <v>340568.3027</v>
      </c>
      <c r="K376" s="24">
        <v>697.0517581</v>
      </c>
      <c r="L376" s="24">
        <v>1.448959834</v>
      </c>
      <c r="M376" s="24">
        <v>401.6947045</v>
      </c>
      <c r="N376" s="24">
        <v>17970.3327</v>
      </c>
      <c r="O376" s="44">
        <v>450.3771038</v>
      </c>
      <c r="P376" s="44">
        <v>378.2299918</v>
      </c>
      <c r="Q376" s="25">
        <f>Table753523[[#This Row], [Total Latency (sec)]]*1000</f>
      </c>
      <c r="R376" s="25">
        <f>Table753523[[#This Row], [Total Latency (ms)]]-Table753523[[#This Row], [Prefill Latency (ms)]]</f>
      </c>
      <c r="S376" s="26">
        <f>Table753523[[#This Row], [Output tokens generated]]*1000/Table753523[[#This Row], [Total Latency (ms)]]/Table753523[[#This Row], [No. H200 GPU on single server]]</f>
      </c>
      <c r="T376" s="26">
        <f>Table753523[[#This Row], [Input tokens]]*1000/(989.5*10^12)*(2*10^9*Table753523[[#This Row], [Active Parameters per GPU (BN)]])</f>
      </c>
      <c r="U376" s="27">
        <f>Table753523[[#This Row], [Active Parameters per GPU (BN)]]*10^9*2/4800/1024^3*1000</f>
      </c>
      <c r="V376" s="27">
        <f>1979/2*10^12*Table753523[[#This Row], [No. H200 GPU on single server]]/2/70/10^9</f>
      </c>
      <c r="W376" s="46">
        <f>(Table753523[[#This Row], [Input tokens]]+Table753523[[#This Row], [Output tokens generated]])/Table753523[[#This Row], [Total Latency (ms)]]*1000</f>
      </c>
      <c r="X376" s="47">
        <f>Table753523[[#This Row], [Total throughput]]/Table753523[[#This Row], [Estimated Max throughput tokens/s]]</f>
      </c>
      <c r="Y376" s="26">
        <f>2*Table753523[[#This Row], [Active Parameters per GPU (BN)]]*Table753523[[#This Row], [Input tokens]]*10^9/Table753523[[#This Row], [Prefill Latency (ms)]]/10^12*1000</f>
      </c>
      <c r="Z376" s="26">
        <f>2*Table753523[[#This Row], [Active Parameters per GPU (BN)]]*Table753523[[#This Row], [Output tokens generated]]*10^9/(Table753523[[#This Row], [Total Latency (ms)]]-Table753523[[#This Row], [Prefill Latency (ms)]])/10^12*1000</f>
      </c>
      <c r="AA376" s="47">
        <f>Table753523[[#This Row], [Expected Prefill latency (ms)]]/Table753523[[#This Row], [Prefill Latency (ms)]]</f>
      </c>
      <c r="AB376" s="30">
        <f>Table753523[[#This Row], [Expected TPOT (ms)]]/Table753523[[#This Row], [TPOT (ms)]]</f>
      </c>
      <c r="AC376" s="31">
        <f>Table753523[[#This Row], [Prefill TFLOPS]]/989.5</f>
      </c>
      <c r="AD376" s="32">
        <f>Table753523[[#This Row], [Decode TFLOPS]]/1979</f>
      </c>
      <c r="AE3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7" customHeight="1" ht="17.25">
      <c r="A377" s="20">
        <v>8</v>
      </c>
      <c r="B377" s="34">
        <v>70</v>
      </c>
      <c r="C377" s="35">
        <f>Table753523[[#This Row], [Active Parameters (BN)]]/8</f>
      </c>
      <c r="D377" s="20">
        <v>12125</v>
      </c>
      <c r="E377" s="20">
        <v>500</v>
      </c>
      <c r="F377" s="23">
        <v>2048</v>
      </c>
      <c r="G377" s="23">
        <v>2015</v>
      </c>
      <c r="H377" s="23">
        <v>24431875</v>
      </c>
      <c r="I377" s="43">
        <v>555605</v>
      </c>
      <c r="J377" s="24">
        <v>686868.4016</v>
      </c>
      <c r="K377" s="24">
        <v>1384.120409</v>
      </c>
      <c r="L377" s="24">
        <v>1.4557982</v>
      </c>
      <c r="M377" s="24">
        <v>401.4137762</v>
      </c>
      <c r="N377" s="24">
        <v>18052.96695</v>
      </c>
      <c r="O377" s="44">
        <v>475.5524607</v>
      </c>
      <c r="P377" s="44">
        <v>403.5101321</v>
      </c>
      <c r="Q377" s="25">
        <f>Table753523[[#This Row], [Total Latency (sec)]]*1000</f>
      </c>
      <c r="R377" s="25">
        <f>Table753523[[#This Row], [Total Latency (ms)]]-Table753523[[#This Row], [Prefill Latency (ms)]]</f>
      </c>
      <c r="S377" s="26">
        <f>Table753523[[#This Row], [Output tokens generated]]*1000/Table753523[[#This Row], [Total Latency (ms)]]/Table753523[[#This Row], [No. H200 GPU on single server]]</f>
      </c>
      <c r="T377" s="26">
        <f>Table753523[[#This Row], [Input tokens]]*1000/(989.5*10^12)*(2*10^9*Table753523[[#This Row], [Active Parameters per GPU (BN)]])</f>
      </c>
      <c r="U377" s="27">
        <f>Table753523[[#This Row], [Active Parameters per GPU (BN)]]*10^9*2/4800/1024^3*1000</f>
      </c>
      <c r="V377" s="27">
        <f>1979/2*10^12*Table753523[[#This Row], [No. H200 GPU on single server]]/2/70/10^9</f>
      </c>
      <c r="W377" s="46">
        <f>(Table753523[[#This Row], [Input tokens]]+Table753523[[#This Row], [Output tokens generated]])/Table753523[[#This Row], [Total Latency (ms)]]*1000</f>
      </c>
      <c r="X377" s="47">
        <f>Table753523[[#This Row], [Total throughput]]/Table753523[[#This Row], [Estimated Max throughput tokens/s]]</f>
      </c>
      <c r="Y377" s="26">
        <f>2*Table753523[[#This Row], [Active Parameters per GPU (BN)]]*Table753523[[#This Row], [Input tokens]]*10^9/Table753523[[#This Row], [Prefill Latency (ms)]]/10^12*1000</f>
      </c>
      <c r="Z377" s="26">
        <f>2*Table753523[[#This Row], [Active Parameters per GPU (BN)]]*Table753523[[#This Row], [Output tokens generated]]*10^9/(Table753523[[#This Row], [Total Latency (ms)]]-Table753523[[#This Row], [Prefill Latency (ms)]])/10^12*1000</f>
      </c>
      <c r="AA377" s="47">
        <f>Table753523[[#This Row], [Expected Prefill latency (ms)]]/Table753523[[#This Row], [Prefill Latency (ms)]]</f>
      </c>
      <c r="AB377" s="30">
        <f>Table753523[[#This Row], [Expected TPOT (ms)]]/Table753523[[#This Row], [TPOT (ms)]]</f>
      </c>
      <c r="AC377" s="31">
        <f>Table753523[[#This Row], [Prefill TFLOPS]]/989.5</f>
      </c>
      <c r="AD377" s="32">
        <f>Table753523[[#This Row], [Decode TFLOPS]]/1979</f>
      </c>
      <c r="AE3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8" customHeight="1" ht="17.25">
      <c r="A378" s="20">
        <v>8</v>
      </c>
      <c r="B378" s="34">
        <v>70</v>
      </c>
      <c r="C378" s="35">
        <f>Table753523[[#This Row], [Active Parameters (BN)]]/8</f>
      </c>
      <c r="D378" s="20">
        <v>12125</v>
      </c>
      <c r="E378" s="20">
        <v>500</v>
      </c>
      <c r="F378" s="23">
        <v>4096</v>
      </c>
      <c r="G378" s="23">
        <v>4027</v>
      </c>
      <c r="H378" s="23">
        <v>48827375</v>
      </c>
      <c r="I378" s="43">
        <v>1105956</v>
      </c>
      <c r="J378" s="24">
        <v>1374096.1</v>
      </c>
      <c r="K378" s="24">
        <v>2766.857003</v>
      </c>
      <c r="L378" s="24">
        <v>1.45544204</v>
      </c>
      <c r="M378" s="24">
        <v>399.7156337</v>
      </c>
      <c r="N378" s="24">
        <v>18046.95037</v>
      </c>
      <c r="O378" s="44">
        <v>437.5979102</v>
      </c>
      <c r="P378" s="44">
        <v>415.6723573</v>
      </c>
      <c r="Q378" s="25">
        <f>Table753523[[#This Row], [Total Latency (sec)]]*1000</f>
      </c>
      <c r="R378" s="25">
        <f>Table753523[[#This Row], [Total Latency (ms)]]-Table753523[[#This Row], [Prefill Latency (ms)]]</f>
      </c>
      <c r="S378" s="26">
        <f>Table753523[[#This Row], [Output tokens generated]]*1000/Table753523[[#This Row], [Total Latency (ms)]]/Table753523[[#This Row], [No. H200 GPU on single server]]</f>
      </c>
      <c r="T378" s="26">
        <f>Table753523[[#This Row], [Input tokens]]*1000/(989.5*10^12)*(2*10^9*Table753523[[#This Row], [Active Parameters per GPU (BN)]])</f>
      </c>
      <c r="U378" s="27">
        <f>Table753523[[#This Row], [Active Parameters per GPU (BN)]]*10^9*2/4800/1024^3*1000</f>
      </c>
      <c r="V378" s="27">
        <f>1979/2*10^12*Table753523[[#This Row], [No. H200 GPU on single server]]/2/70/10^9</f>
      </c>
      <c r="W378" s="46">
        <f>(Table753523[[#This Row], [Input tokens]]+Table753523[[#This Row], [Output tokens generated]])/Table753523[[#This Row], [Total Latency (ms)]]*1000</f>
      </c>
      <c r="X378" s="47">
        <f>Table753523[[#This Row], [Total throughput]]/Table753523[[#This Row], [Estimated Max throughput tokens/s]]</f>
      </c>
      <c r="Y378" s="26">
        <f>2*Table753523[[#This Row], [Active Parameters per GPU (BN)]]*Table753523[[#This Row], [Input tokens]]*10^9/Table753523[[#This Row], [Prefill Latency (ms)]]/10^12*1000</f>
      </c>
      <c r="Z378" s="26">
        <f>2*Table753523[[#This Row], [Active Parameters per GPU (BN)]]*Table753523[[#This Row], [Output tokens generated]]*10^9/(Table753523[[#This Row], [Total Latency (ms)]]-Table753523[[#This Row], [Prefill Latency (ms)]])/10^12*1000</f>
      </c>
      <c r="AA378" s="47">
        <f>Table753523[[#This Row], [Expected Prefill latency (ms)]]/Table753523[[#This Row], [Prefill Latency (ms)]]</f>
      </c>
      <c r="AB378" s="30">
        <f>Table753523[[#This Row], [Expected TPOT (ms)]]/Table753523[[#This Row], [TPOT (ms)]]</f>
      </c>
      <c r="AC378" s="31">
        <f>Table753523[[#This Row], [Prefill TFLOPS]]/989.5</f>
      </c>
      <c r="AD378" s="32">
        <f>Table753523[[#This Row], [Decode TFLOPS]]/1979</f>
      </c>
      <c r="AE3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79" customHeight="1" ht="17.25">
      <c r="A379" s="20">
        <v>8</v>
      </c>
      <c r="B379" s="34">
        <v>70</v>
      </c>
      <c r="C379" s="35">
        <f>Table753523[[#This Row], [Active Parameters (BN)]]/8</f>
      </c>
      <c r="D379" s="20">
        <v>12125</v>
      </c>
      <c r="E379" s="20">
        <v>500</v>
      </c>
      <c r="F379" s="36">
        <v>8192</v>
      </c>
      <c r="G379" s="36">
        <v>8056</v>
      </c>
      <c r="H379" s="36">
        <v>97679000</v>
      </c>
      <c r="I379" s="43">
        <v>2186460</v>
      </c>
      <c r="J379" s="37">
        <v>2762190.917</v>
      </c>
      <c r="K379" s="37">
        <v>5530.74459</v>
      </c>
      <c r="L379" s="37">
        <v>1.456585071</v>
      </c>
      <c r="M379" s="37">
        <v>395.3283259</v>
      </c>
      <c r="N379" s="37">
        <v>18056.42231</v>
      </c>
      <c r="O379" s="45">
        <v>436.0378118</v>
      </c>
      <c r="P379" s="45">
        <v>426.7866258</v>
      </c>
      <c r="Q379" s="38">
        <f>Table753523[[#This Row], [Total Latency (sec)]]*1000</f>
      </c>
      <c r="R379" s="38">
        <f>Table753523[[#This Row], [Total Latency (ms)]]-Table753523[[#This Row], [Prefill Latency (ms)]]</f>
      </c>
      <c r="S379" s="48">
        <f>Table753523[[#This Row], [Output tokens generated]]*1000/Table753523[[#This Row], [Total Latency (ms)]]/Table753523[[#This Row], [No. H200 GPU on single server]]</f>
      </c>
      <c r="T379" s="48">
        <f>Table753523[[#This Row], [Input tokens]]*1000/(989.5*10^12)*(2*10^9*Table753523[[#This Row], [Active Parameters per GPU (BN)]])</f>
      </c>
      <c r="U379" s="39">
        <f>Table753523[[#This Row], [Active Parameters per GPU (BN)]]*10^9*2/4800/1024^3*1000</f>
      </c>
      <c r="V379" s="39">
        <f>1979/2*10^12*Table753523[[#This Row], [No. H200 GPU on single server]]/2/70/10^9</f>
      </c>
      <c r="W379" s="49">
        <f>(Table753523[[#This Row], [Input tokens]]+Table753523[[#This Row], [Output tokens generated]])/Table753523[[#This Row], [Total Latency (ms)]]*1000</f>
      </c>
      <c r="X379" s="35">
        <f>Table753523[[#This Row], [Total throughput]]/Table753523[[#This Row], [Estimated Max throughput tokens/s]]</f>
      </c>
      <c r="Y379" s="26">
        <f>2*Table753523[[#This Row], [Active Parameters per GPU (BN)]]*Table753523[[#This Row], [Input tokens]]*10^9/Table753523[[#This Row], [Prefill Latency (ms)]]/10^12*1000</f>
      </c>
      <c r="Z379" s="48">
        <f>2*Table753523[[#This Row], [Active Parameters per GPU (BN)]]*Table753523[[#This Row], [Output tokens generated]]*10^9/(Table753523[[#This Row], [Total Latency (ms)]]-Table753523[[#This Row], [Prefill Latency (ms)]])/10^12*1000</f>
      </c>
      <c r="AA379" s="35">
        <f>Table753523[[#This Row], [Expected Prefill latency (ms)]]/Table753523[[#This Row], [Prefill Latency (ms)]]</f>
      </c>
      <c r="AB379" s="41">
        <f>Table753523[[#This Row], [Expected TPOT (ms)]]/Table753523[[#This Row], [TPOT (ms)]]</f>
      </c>
      <c r="AC379" s="31">
        <f>Table753523[[#This Row], [Prefill TFLOPS]]/989.5</f>
      </c>
      <c r="AD379" s="29">
        <f>Table753523[[#This Row], [Decode TFLOPS]]/1979</f>
      </c>
      <c r="AE379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0" customHeight="1" ht="17.25">
      <c r="A380" s="20">
        <v>8</v>
      </c>
      <c r="B380" s="34">
        <v>70</v>
      </c>
      <c r="C380" s="35">
        <f>Table753523[[#This Row], [Active Parameters (BN)]]/8</f>
      </c>
      <c r="D380" s="20">
        <v>100</v>
      </c>
      <c r="E380" s="20">
        <v>100</v>
      </c>
      <c r="F380" s="23">
        <v>1</v>
      </c>
      <c r="G380" s="23">
        <v>1</v>
      </c>
      <c r="H380" s="23">
        <v>100</v>
      </c>
      <c r="I380" s="36">
        <v>100</v>
      </c>
      <c r="J380" s="24">
        <v>177.033287996892</v>
      </c>
      <c r="K380" s="24">
        <v>1.28355121897766</v>
      </c>
      <c r="L380" s="24">
        <v>0.779088504778555</v>
      </c>
      <c r="M380" s="24">
        <v>77.9088504778555</v>
      </c>
      <c r="N380" s="24">
        <v>155.817700955711</v>
      </c>
      <c r="O380" s="44">
        <v>11.1663958588098</v>
      </c>
      <c r="P380" s="44">
        <v>11.1655846368663</v>
      </c>
      <c r="Q380" s="25">
        <f>Table753523[[#This Row], [Total Latency (sec)]]*1000</f>
      </c>
      <c r="R380" s="25">
        <f>Table753523[[#This Row], [Total Latency (ms)]]-Table753523[[#This Row], [Prefill Latency (ms)]]</f>
      </c>
      <c r="S380" s="26">
        <f>Table753523[[#This Row], [Output tokens generated]]*1000/Table753523[[#This Row], [Total Latency (ms)]]/Table753523[[#This Row], [No. H200 GPU on single server]]</f>
      </c>
      <c r="T380" s="26">
        <f>Table753523[[#This Row], [Input tokens]]*1000/(989.5*10^12)*(2*10^9*Table753523[[#This Row], [Active Parameters per GPU (BN)]])</f>
      </c>
      <c r="U380" s="27">
        <f>Table753523[[#This Row], [Active Parameters per GPU (BN)]]*10^9*2/4800/1024^3*1000</f>
      </c>
      <c r="V380" s="27">
        <f>1979/2*10^12*Table753523[[#This Row], [No. H200 GPU on single server]]/2/70/10^9</f>
      </c>
      <c r="W380" s="46">
        <f>(Table753523[[#This Row], [Input tokens]]+Table753523[[#This Row], [Output tokens generated]])/Table753523[[#This Row], [Total Latency (ms)]]*1000</f>
      </c>
      <c r="X380" s="47">
        <f>Table753523[[#This Row], [Total throughput]]/Table753523[[#This Row], [Estimated Max throughput tokens/s]]</f>
      </c>
      <c r="Y380" s="26">
        <f>2*Table753523[[#This Row], [Active Parameters per GPU (BN)]]*Table753523[[#This Row], [Input tokens]]*10^9/Table753523[[#This Row], [Prefill Latency (ms)]]/10^12*1000</f>
      </c>
      <c r="Z380" s="26">
        <f>2*Table753523[[#This Row], [Active Parameters per GPU (BN)]]*Table753523[[#This Row], [Output tokens generated]]*10^9/(Table753523[[#This Row], [Total Latency (ms)]]-Table753523[[#This Row], [Prefill Latency (ms)]])/10^12*1000</f>
      </c>
      <c r="AA380" s="47">
        <f>Table753523[[#This Row], [Expected Prefill latency (ms)]]/Table753523[[#This Row], [Prefill Latency (ms)]]</f>
      </c>
      <c r="AB380" s="30">
        <f>Table753523[[#This Row], [Expected TPOT (ms)]]/Table753523[[#This Row], [TPOT (ms)]]</f>
      </c>
      <c r="AC380" s="31">
        <f>Table753523[[#This Row], [Prefill TFLOPS]]/989.5</f>
      </c>
      <c r="AD380" s="32">
        <f>Table753523[[#This Row], [Decode TFLOPS]]/1979</f>
      </c>
      <c r="AE3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1" customHeight="1" ht="17.25">
      <c r="A381" s="20">
        <v>8</v>
      </c>
      <c r="B381" s="34">
        <v>70</v>
      </c>
      <c r="C381" s="35">
        <f>Table753523[[#This Row], [Active Parameters (BN)]]/8</f>
      </c>
      <c r="D381" s="20">
        <v>100</v>
      </c>
      <c r="E381" s="20">
        <v>100</v>
      </c>
      <c r="F381" s="23">
        <v>2</v>
      </c>
      <c r="G381" s="23">
        <v>2</v>
      </c>
      <c r="H381" s="23">
        <v>200</v>
      </c>
      <c r="I381" s="43">
        <v>102</v>
      </c>
      <c r="J381" s="24">
        <v>141.262699995423</v>
      </c>
      <c r="K381" s="24">
        <v>1.29519878997235</v>
      </c>
      <c r="L381" s="24">
        <v>1.54416450623977</v>
      </c>
      <c r="M381" s="24">
        <v>78.7523898182284</v>
      </c>
      <c r="N381" s="24">
        <v>233.168840442206</v>
      </c>
      <c r="O381" s="44">
        <v>16.6734178933301</v>
      </c>
      <c r="P381" s="44">
        <v>11.2039309600368</v>
      </c>
      <c r="Q381" s="25">
        <f>Table753523[[#This Row], [Total Latency (sec)]]*1000</f>
      </c>
      <c r="R381" s="25">
        <f>Table753523[[#This Row], [Total Latency (ms)]]-Table753523[[#This Row], [Prefill Latency (ms)]]</f>
      </c>
      <c r="S381" s="26">
        <f>Table753523[[#This Row], [Output tokens generated]]*1000/Table753523[[#This Row], [Total Latency (ms)]]/Table753523[[#This Row], [No. H200 GPU on single server]]</f>
      </c>
      <c r="T381" s="26">
        <f>Table753523[[#This Row], [Input tokens]]*1000/(989.5*10^12)*(2*10^9*Table753523[[#This Row], [Active Parameters per GPU (BN)]])</f>
      </c>
      <c r="U381" s="27">
        <f>Table753523[[#This Row], [Active Parameters per GPU (BN)]]*10^9*2/4800/1024^3*1000</f>
      </c>
      <c r="V381" s="27">
        <f>1979/2*10^12*Table753523[[#This Row], [No. H200 GPU on single server]]/2/70/10^9</f>
      </c>
      <c r="W381" s="46">
        <f>(Table753523[[#This Row], [Input tokens]]+Table753523[[#This Row], [Output tokens generated]])/Table753523[[#This Row], [Total Latency (ms)]]*1000</f>
      </c>
      <c r="X381" s="47">
        <f>Table753523[[#This Row], [Total throughput]]/Table753523[[#This Row], [Estimated Max throughput tokens/s]]</f>
      </c>
      <c r="Y381" s="26">
        <f>2*Table753523[[#This Row], [Active Parameters per GPU (BN)]]*Table753523[[#This Row], [Input tokens]]*10^9/Table753523[[#This Row], [Prefill Latency (ms)]]/10^12*1000</f>
      </c>
      <c r="Z381" s="26">
        <f>2*Table753523[[#This Row], [Active Parameters per GPU (BN)]]*Table753523[[#This Row], [Output tokens generated]]*10^9/(Table753523[[#This Row], [Total Latency (ms)]]-Table753523[[#This Row], [Prefill Latency (ms)]])/10^12*1000</f>
      </c>
      <c r="AA381" s="47">
        <f>Table753523[[#This Row], [Expected Prefill latency (ms)]]/Table753523[[#This Row], [Prefill Latency (ms)]]</f>
      </c>
      <c r="AB381" s="30">
        <f>Table753523[[#This Row], [Expected TPOT (ms)]]/Table753523[[#This Row], [TPOT (ms)]]</f>
      </c>
      <c r="AC381" s="31">
        <f>Table753523[[#This Row], [Prefill TFLOPS]]/989.5</f>
      </c>
      <c r="AD381" s="32">
        <f>Table753523[[#This Row], [Decode TFLOPS]]/1979</f>
      </c>
      <c r="AE3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2" customHeight="1" ht="17.25">
      <c r="A382" s="20">
        <v>8</v>
      </c>
      <c r="B382" s="34">
        <v>70</v>
      </c>
      <c r="C382" s="35">
        <f>Table753523[[#This Row], [Active Parameters (BN)]]/8</f>
      </c>
      <c r="D382" s="20">
        <v>100</v>
      </c>
      <c r="E382" s="20">
        <v>100</v>
      </c>
      <c r="F382" s="23">
        <v>4</v>
      </c>
      <c r="G382" s="23">
        <v>4</v>
      </c>
      <c r="H382" s="23">
        <v>400</v>
      </c>
      <c r="I382" s="43">
        <v>302</v>
      </c>
      <c r="J382" s="24">
        <v>64.9603675119579</v>
      </c>
      <c r="K382" s="24">
        <v>1.20384267001646</v>
      </c>
      <c r="L382" s="24">
        <v>3.3226933216658</v>
      </c>
      <c r="M382" s="24">
        <v>250.863345785768</v>
      </c>
      <c r="N382" s="24">
        <v>583.132677952347</v>
      </c>
      <c r="O382" s="44">
        <v>13.1058902747228</v>
      </c>
      <c r="P382" s="44">
        <v>10.5561383926832</v>
      </c>
      <c r="Q382" s="25">
        <f>Table753523[[#This Row], [Total Latency (sec)]]*1000</f>
      </c>
      <c r="R382" s="25">
        <f>Table753523[[#This Row], [Total Latency (ms)]]-Table753523[[#This Row], [Prefill Latency (ms)]]</f>
      </c>
      <c r="S382" s="26">
        <f>Table753523[[#This Row], [Output tokens generated]]*1000/Table753523[[#This Row], [Total Latency (ms)]]/Table753523[[#This Row], [No. H200 GPU on single server]]</f>
      </c>
      <c r="T382" s="26">
        <f>Table753523[[#This Row], [Input tokens]]*1000/(989.5*10^12)*(2*10^9*Table753523[[#This Row], [Active Parameters per GPU (BN)]])</f>
      </c>
      <c r="U382" s="27">
        <f>Table753523[[#This Row], [Active Parameters per GPU (BN)]]*10^9*2/4800/1024^3*1000</f>
      </c>
      <c r="V382" s="27">
        <f>1979/2*10^12*Table753523[[#This Row], [No. H200 GPU on single server]]/2/70/10^9</f>
      </c>
      <c r="W382" s="46">
        <f>(Table753523[[#This Row], [Input tokens]]+Table753523[[#This Row], [Output tokens generated]])/Table753523[[#This Row], [Total Latency (ms)]]*1000</f>
      </c>
      <c r="X382" s="47">
        <f>Table753523[[#This Row], [Total throughput]]/Table753523[[#This Row], [Estimated Max throughput tokens/s]]</f>
      </c>
      <c r="Y382" s="26">
        <f>2*Table753523[[#This Row], [Active Parameters per GPU (BN)]]*Table753523[[#This Row], [Input tokens]]*10^9/Table753523[[#This Row], [Prefill Latency (ms)]]/10^12*1000</f>
      </c>
      <c r="Z382" s="26">
        <f>2*Table753523[[#This Row], [Active Parameters per GPU (BN)]]*Table753523[[#This Row], [Output tokens generated]]*10^9/(Table753523[[#This Row], [Total Latency (ms)]]-Table753523[[#This Row], [Prefill Latency (ms)]])/10^12*1000</f>
      </c>
      <c r="AA382" s="47">
        <f>Table753523[[#This Row], [Expected Prefill latency (ms)]]/Table753523[[#This Row], [Prefill Latency (ms)]]</f>
      </c>
      <c r="AB382" s="30">
        <f>Table753523[[#This Row], [Expected TPOT (ms)]]/Table753523[[#This Row], [TPOT (ms)]]</f>
      </c>
      <c r="AC382" s="31">
        <f>Table753523[[#This Row], [Prefill TFLOPS]]/989.5</f>
      </c>
      <c r="AD382" s="32">
        <f>Table753523[[#This Row], [Decode TFLOPS]]/1979</f>
      </c>
      <c r="AE3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3" customHeight="1" ht="17.25">
      <c r="A383" s="20">
        <v>8</v>
      </c>
      <c r="B383" s="34">
        <v>70</v>
      </c>
      <c r="C383" s="35">
        <f>Table753523[[#This Row], [Active Parameters (BN)]]/8</f>
      </c>
      <c r="D383" s="20">
        <v>100</v>
      </c>
      <c r="E383" s="20">
        <v>100</v>
      </c>
      <c r="F383" s="23">
        <v>8</v>
      </c>
      <c r="G383" s="23">
        <v>8</v>
      </c>
      <c r="H383" s="23">
        <v>800</v>
      </c>
      <c r="I383" s="43">
        <v>685</v>
      </c>
      <c r="J383" s="24">
        <v>85.4268022521865</v>
      </c>
      <c r="K383" s="24">
        <v>1.22088866098784</v>
      </c>
      <c r="L383" s="24">
        <v>6.5526040626236</v>
      </c>
      <c r="M383" s="24">
        <v>561.066722862146</v>
      </c>
      <c r="N383" s="24">
        <v>1216.32712912451</v>
      </c>
      <c r="O383" s="44">
        <v>10.8027831631935</v>
      </c>
      <c r="P383" s="44">
        <v>10.5501304509628</v>
      </c>
      <c r="Q383" s="25">
        <f>Table753523[[#This Row], [Total Latency (sec)]]*1000</f>
      </c>
      <c r="R383" s="25">
        <f>Table753523[[#This Row], [Total Latency (ms)]]-Table753523[[#This Row], [Prefill Latency (ms)]]</f>
      </c>
      <c r="S383" s="26">
        <f>Table753523[[#This Row], [Output tokens generated]]*1000/Table753523[[#This Row], [Total Latency (ms)]]/Table753523[[#This Row], [No. H200 GPU on single server]]</f>
      </c>
      <c r="T383" s="26">
        <f>Table753523[[#This Row], [Input tokens]]*1000/(989.5*10^12)*(2*10^9*Table753523[[#This Row], [Active Parameters per GPU (BN)]])</f>
      </c>
      <c r="U383" s="27">
        <f>Table753523[[#This Row], [Active Parameters per GPU (BN)]]*10^9*2/4800/1024^3*1000</f>
      </c>
      <c r="V383" s="27">
        <f>1979/2*10^12*Table753523[[#This Row], [No. H200 GPU on single server]]/2/70/10^9</f>
      </c>
      <c r="W383" s="46">
        <f>(Table753523[[#This Row], [Input tokens]]+Table753523[[#This Row], [Output tokens generated]])/Table753523[[#This Row], [Total Latency (ms)]]*1000</f>
      </c>
      <c r="X383" s="47">
        <f>Table753523[[#This Row], [Total throughput]]/Table753523[[#This Row], [Estimated Max throughput tokens/s]]</f>
      </c>
      <c r="Y383" s="26">
        <f>2*Table753523[[#This Row], [Active Parameters per GPU (BN)]]*Table753523[[#This Row], [Input tokens]]*10^9/Table753523[[#This Row], [Prefill Latency (ms)]]/10^12*1000</f>
      </c>
      <c r="Z383" s="26">
        <f>2*Table753523[[#This Row], [Active Parameters per GPU (BN)]]*Table753523[[#This Row], [Output tokens generated]]*10^9/(Table753523[[#This Row], [Total Latency (ms)]]-Table753523[[#This Row], [Prefill Latency (ms)]])/10^12*1000</f>
      </c>
      <c r="AA383" s="47">
        <f>Table753523[[#This Row], [Expected Prefill latency (ms)]]/Table753523[[#This Row], [Prefill Latency (ms)]]</f>
      </c>
      <c r="AB383" s="30">
        <f>Table753523[[#This Row], [Expected TPOT (ms)]]/Table753523[[#This Row], [TPOT (ms)]]</f>
      </c>
      <c r="AC383" s="31">
        <f>Table753523[[#This Row], [Prefill TFLOPS]]/989.5</f>
      </c>
      <c r="AD383" s="32">
        <f>Table753523[[#This Row], [Decode TFLOPS]]/1979</f>
      </c>
      <c r="AE3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4" customHeight="1" ht="17.25">
      <c r="A384" s="20">
        <v>8</v>
      </c>
      <c r="B384" s="34">
        <v>70</v>
      </c>
      <c r="C384" s="35">
        <f>Table753523[[#This Row], [Active Parameters (BN)]]/8</f>
      </c>
      <c r="D384" s="20">
        <v>100</v>
      </c>
      <c r="E384" s="20">
        <v>100</v>
      </c>
      <c r="F384" s="23">
        <v>16</v>
      </c>
      <c r="G384" s="23">
        <v>16</v>
      </c>
      <c r="H384" s="23">
        <v>1600</v>
      </c>
      <c r="I384" s="43">
        <v>1461</v>
      </c>
      <c r="J384" s="24">
        <v>167.792048629053</v>
      </c>
      <c r="K384" s="24">
        <v>1.39728917903267</v>
      </c>
      <c r="L384" s="24">
        <v>11.450743511144</v>
      </c>
      <c r="M384" s="24">
        <v>1045.59601686133</v>
      </c>
      <c r="N384" s="24">
        <v>2190.67036797573</v>
      </c>
      <c r="O384" s="44">
        <v>11.8435879458871</v>
      </c>
      <c r="P384" s="44">
        <v>11.5077566651447</v>
      </c>
      <c r="Q384" s="25">
        <f>Table753523[[#This Row], [Total Latency (sec)]]*1000</f>
      </c>
      <c r="R384" s="25">
        <f>Table753523[[#This Row], [Total Latency (ms)]]-Table753523[[#This Row], [Prefill Latency (ms)]]</f>
      </c>
      <c r="S384" s="26">
        <f>Table753523[[#This Row], [Output tokens generated]]*1000/Table753523[[#This Row], [Total Latency (ms)]]/Table753523[[#This Row], [No. H200 GPU on single server]]</f>
      </c>
      <c r="T384" s="26">
        <f>Table753523[[#This Row], [Input tokens]]*1000/(989.5*10^12)*(2*10^9*Table753523[[#This Row], [Active Parameters per GPU (BN)]])</f>
      </c>
      <c r="U384" s="27">
        <f>Table753523[[#This Row], [Active Parameters per GPU (BN)]]*10^9*2/4800/1024^3*1000</f>
      </c>
      <c r="V384" s="27">
        <f>1979/2*10^12*Table753523[[#This Row], [No. H200 GPU on single server]]/2/70/10^9</f>
      </c>
      <c r="W384" s="46">
        <f>(Table753523[[#This Row], [Input tokens]]+Table753523[[#This Row], [Output tokens generated]])/Table753523[[#This Row], [Total Latency (ms)]]*1000</f>
      </c>
      <c r="X384" s="47">
        <f>Table753523[[#This Row], [Total throughput]]/Table753523[[#This Row], [Estimated Max throughput tokens/s]]</f>
      </c>
      <c r="Y384" s="26">
        <f>2*Table753523[[#This Row], [Active Parameters per GPU (BN)]]*Table753523[[#This Row], [Input tokens]]*10^9/Table753523[[#This Row], [Prefill Latency (ms)]]/10^12*1000</f>
      </c>
      <c r="Z384" s="26">
        <f>2*Table753523[[#This Row], [Active Parameters per GPU (BN)]]*Table753523[[#This Row], [Output tokens generated]]*10^9/(Table753523[[#This Row], [Total Latency (ms)]]-Table753523[[#This Row], [Prefill Latency (ms)]])/10^12*1000</f>
      </c>
      <c r="AA384" s="47">
        <f>Table753523[[#This Row], [Expected Prefill latency (ms)]]/Table753523[[#This Row], [Prefill Latency (ms)]]</f>
      </c>
      <c r="AB384" s="30">
        <f>Table753523[[#This Row], [Expected TPOT (ms)]]/Table753523[[#This Row], [TPOT (ms)]]</f>
      </c>
      <c r="AC384" s="31">
        <f>Table753523[[#This Row], [Prefill TFLOPS]]/989.5</f>
      </c>
      <c r="AD384" s="32">
        <f>Table753523[[#This Row], [Decode TFLOPS]]/1979</f>
      </c>
      <c r="AE3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5" customHeight="1" ht="17.25">
      <c r="A385" s="20">
        <v>8</v>
      </c>
      <c r="B385" s="34">
        <v>70</v>
      </c>
      <c r="C385" s="35">
        <f>Table753523[[#This Row], [Active Parameters (BN)]]/8</f>
      </c>
      <c r="D385" s="20">
        <v>100</v>
      </c>
      <c r="E385" s="20">
        <v>100</v>
      </c>
      <c r="F385" s="23">
        <v>32</v>
      </c>
      <c r="G385" s="23">
        <v>32</v>
      </c>
      <c r="H385" s="23">
        <v>3200</v>
      </c>
      <c r="I385" s="43">
        <v>3052</v>
      </c>
      <c r="J385" s="24">
        <v>203.99575914962</v>
      </c>
      <c r="K385" s="24">
        <v>1.4770519239828</v>
      </c>
      <c r="L385" s="24">
        <v>21.6647766272925</v>
      </c>
      <c r="M385" s="24">
        <v>2066.27807082802</v>
      </c>
      <c r="N385" s="24">
        <v>4232.75573355728</v>
      </c>
      <c r="O385" s="44">
        <v>12.1246245739602</v>
      </c>
      <c r="P385" s="44">
        <v>11.9186795497242</v>
      </c>
      <c r="Q385" s="25">
        <f>Table753523[[#This Row], [Total Latency (sec)]]*1000</f>
      </c>
      <c r="R385" s="25">
        <f>Table753523[[#This Row], [Total Latency (ms)]]-Table753523[[#This Row], [Prefill Latency (ms)]]</f>
      </c>
      <c r="S385" s="26">
        <f>Table753523[[#This Row], [Output tokens generated]]*1000/Table753523[[#This Row], [Total Latency (ms)]]/Table753523[[#This Row], [No. H200 GPU on single server]]</f>
      </c>
      <c r="T385" s="26">
        <f>Table753523[[#This Row], [Input tokens]]*1000/(989.5*10^12)*(2*10^9*Table753523[[#This Row], [Active Parameters per GPU (BN)]])</f>
      </c>
      <c r="U385" s="27">
        <f>Table753523[[#This Row], [Active Parameters per GPU (BN)]]*10^9*2/4800/1024^3*1000</f>
      </c>
      <c r="V385" s="27">
        <f>1979/2*10^12*Table753523[[#This Row], [No. H200 GPU on single server]]/2/70/10^9</f>
      </c>
      <c r="W385" s="46">
        <f>(Table753523[[#This Row], [Input tokens]]+Table753523[[#This Row], [Output tokens generated]])/Table753523[[#This Row], [Total Latency (ms)]]*1000</f>
      </c>
      <c r="X385" s="47">
        <f>Table753523[[#This Row], [Total throughput]]/Table753523[[#This Row], [Estimated Max throughput tokens/s]]</f>
      </c>
      <c r="Y385" s="26">
        <f>2*Table753523[[#This Row], [Active Parameters per GPU (BN)]]*Table753523[[#This Row], [Input tokens]]*10^9/Table753523[[#This Row], [Prefill Latency (ms)]]/10^12*1000</f>
      </c>
      <c r="Z385" s="26">
        <f>2*Table753523[[#This Row], [Active Parameters per GPU (BN)]]*Table753523[[#This Row], [Output tokens generated]]*10^9/(Table753523[[#This Row], [Total Latency (ms)]]-Table753523[[#This Row], [Prefill Latency (ms)]])/10^12*1000</f>
      </c>
      <c r="AA385" s="47">
        <f>Table753523[[#This Row], [Expected Prefill latency (ms)]]/Table753523[[#This Row], [Prefill Latency (ms)]]</f>
      </c>
      <c r="AB385" s="30">
        <f>Table753523[[#This Row], [Expected TPOT (ms)]]/Table753523[[#This Row], [TPOT (ms)]]</f>
      </c>
      <c r="AC385" s="31">
        <f>Table753523[[#This Row], [Prefill TFLOPS]]/989.5</f>
      </c>
      <c r="AD385" s="32">
        <f>Table753523[[#This Row], [Decode TFLOPS]]/1979</f>
      </c>
      <c r="AE3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6" customHeight="1" ht="17.25">
      <c r="A386" s="20">
        <v>8</v>
      </c>
      <c r="B386" s="34">
        <v>70</v>
      </c>
      <c r="C386" s="35">
        <f>Table753523[[#This Row], [Active Parameters (BN)]]/8</f>
      </c>
      <c r="D386" s="20">
        <v>100</v>
      </c>
      <c r="E386" s="20">
        <v>100</v>
      </c>
      <c r="F386" s="23">
        <v>64</v>
      </c>
      <c r="G386" s="23">
        <v>60</v>
      </c>
      <c r="H386" s="23">
        <v>6000</v>
      </c>
      <c r="I386" s="43">
        <v>5661</v>
      </c>
      <c r="J386" s="24">
        <v>358.429051096512</v>
      </c>
      <c r="K386" s="24">
        <v>1.58734738000203</v>
      </c>
      <c r="L386" s="24">
        <v>37.7989095240913</v>
      </c>
      <c r="M386" s="24">
        <v>3566.32711359801</v>
      </c>
      <c r="N386" s="24">
        <v>7346.21806600714</v>
      </c>
      <c r="O386" s="44">
        <v>12.9318955364584</v>
      </c>
      <c r="P386" s="44">
        <v>12.3492434220482</v>
      </c>
      <c r="Q386" s="25">
        <f>Table753523[[#This Row], [Total Latency (sec)]]*1000</f>
      </c>
      <c r="R386" s="25">
        <f>Table753523[[#This Row], [Total Latency (ms)]]-Table753523[[#This Row], [Prefill Latency (ms)]]</f>
      </c>
      <c r="S386" s="26">
        <f>Table753523[[#This Row], [Output tokens generated]]*1000/Table753523[[#This Row], [Total Latency (ms)]]/Table753523[[#This Row], [No. H200 GPU on single server]]</f>
      </c>
      <c r="T386" s="26">
        <f>Table753523[[#This Row], [Input tokens]]*1000/(989.5*10^12)*(2*10^9*Table753523[[#This Row], [Active Parameters per GPU (BN)]])</f>
      </c>
      <c r="U386" s="27">
        <f>Table753523[[#This Row], [Active Parameters per GPU (BN)]]*10^9*2/4800/1024^3*1000</f>
      </c>
      <c r="V386" s="27">
        <f>1979/2*10^12*Table753523[[#This Row], [No. H200 GPU on single server]]/2/70/10^9</f>
      </c>
      <c r="W386" s="46">
        <f>(Table753523[[#This Row], [Input tokens]]+Table753523[[#This Row], [Output tokens generated]])/Table753523[[#This Row], [Total Latency (ms)]]*1000</f>
      </c>
      <c r="X386" s="47">
        <f>Table753523[[#This Row], [Total throughput]]/Table753523[[#This Row], [Estimated Max throughput tokens/s]]</f>
      </c>
      <c r="Y386" s="26">
        <f>2*Table753523[[#This Row], [Active Parameters per GPU (BN)]]*Table753523[[#This Row], [Input tokens]]*10^9/Table753523[[#This Row], [Prefill Latency (ms)]]/10^12*1000</f>
      </c>
      <c r="Z386" s="26">
        <f>2*Table753523[[#This Row], [Active Parameters per GPU (BN)]]*Table753523[[#This Row], [Output tokens generated]]*10^9/(Table753523[[#This Row], [Total Latency (ms)]]-Table753523[[#This Row], [Prefill Latency (ms)]])/10^12*1000</f>
      </c>
      <c r="AA386" s="47">
        <f>Table753523[[#This Row], [Expected Prefill latency (ms)]]/Table753523[[#This Row], [Prefill Latency (ms)]]</f>
      </c>
      <c r="AB386" s="30">
        <f>Table753523[[#This Row], [Expected TPOT (ms)]]/Table753523[[#This Row], [TPOT (ms)]]</f>
      </c>
      <c r="AC386" s="31">
        <f>Table753523[[#This Row], [Prefill TFLOPS]]/989.5</f>
      </c>
      <c r="AD386" s="32">
        <f>Table753523[[#This Row], [Decode TFLOPS]]/1979</f>
      </c>
      <c r="AE3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7" customHeight="1" ht="17.25">
      <c r="A387" s="20">
        <v>8</v>
      </c>
      <c r="B387" s="34">
        <v>70</v>
      </c>
      <c r="C387" s="35">
        <f>Table753523[[#This Row], [Active Parameters (BN)]]/8</f>
      </c>
      <c r="D387" s="20">
        <v>100</v>
      </c>
      <c r="E387" s="20">
        <v>100</v>
      </c>
      <c r="F387" s="23">
        <v>128</v>
      </c>
      <c r="G387" s="23">
        <v>121</v>
      </c>
      <c r="H387" s="23">
        <v>12100</v>
      </c>
      <c r="I387" s="43">
        <v>11326</v>
      </c>
      <c r="J387" s="24">
        <v>640.357380361519</v>
      </c>
      <c r="K387" s="24">
        <v>2.12928639998427</v>
      </c>
      <c r="L387" s="24">
        <v>56.826549965704</v>
      </c>
      <c r="M387" s="24">
        <v>5319.15293315342</v>
      </c>
      <c r="N387" s="24">
        <v>11001.8079297238</v>
      </c>
      <c r="O387" s="44">
        <v>16.217286100246</v>
      </c>
      <c r="P387" s="44">
        <v>14.8539969050298</v>
      </c>
      <c r="Q387" s="25">
        <f>Table753523[[#This Row], [Total Latency (sec)]]*1000</f>
      </c>
      <c r="R387" s="25">
        <f>Table753523[[#This Row], [Total Latency (ms)]]-Table753523[[#This Row], [Prefill Latency (ms)]]</f>
      </c>
      <c r="S387" s="26">
        <f>Table753523[[#This Row], [Output tokens generated]]*1000/Table753523[[#This Row], [Total Latency (ms)]]/Table753523[[#This Row], [No. H200 GPU on single server]]</f>
      </c>
      <c r="T387" s="26">
        <f>Table753523[[#This Row], [Input tokens]]*1000/(989.5*10^12)*(2*10^9*Table753523[[#This Row], [Active Parameters per GPU (BN)]])</f>
      </c>
      <c r="U387" s="27">
        <f>Table753523[[#This Row], [Active Parameters per GPU (BN)]]*10^9*2/4800/1024^3*1000</f>
      </c>
      <c r="V387" s="27">
        <f>1979/2*10^12*Table753523[[#This Row], [No. H200 GPU on single server]]/2/70/10^9</f>
      </c>
      <c r="W387" s="46">
        <f>(Table753523[[#This Row], [Input tokens]]+Table753523[[#This Row], [Output tokens generated]])/Table753523[[#This Row], [Total Latency (ms)]]*1000</f>
      </c>
      <c r="X387" s="47">
        <f>Table753523[[#This Row], [Total throughput]]/Table753523[[#This Row], [Estimated Max throughput tokens/s]]</f>
      </c>
      <c r="Y387" s="26">
        <f>2*Table753523[[#This Row], [Active Parameters per GPU (BN)]]*Table753523[[#This Row], [Input tokens]]*10^9/Table753523[[#This Row], [Prefill Latency (ms)]]/10^12*1000</f>
      </c>
      <c r="Z387" s="26">
        <f>2*Table753523[[#This Row], [Active Parameters per GPU (BN)]]*Table753523[[#This Row], [Output tokens generated]]*10^9/(Table753523[[#This Row], [Total Latency (ms)]]-Table753523[[#This Row], [Prefill Latency (ms)]])/10^12*1000</f>
      </c>
      <c r="AA387" s="47">
        <f>Table753523[[#This Row], [Expected Prefill latency (ms)]]/Table753523[[#This Row], [Prefill Latency (ms)]]</f>
      </c>
      <c r="AB387" s="30">
        <f>Table753523[[#This Row], [Expected TPOT (ms)]]/Table753523[[#This Row], [TPOT (ms)]]</f>
      </c>
      <c r="AC387" s="31">
        <f>Table753523[[#This Row], [Prefill TFLOPS]]/989.5</f>
      </c>
      <c r="AD387" s="32">
        <f>Table753523[[#This Row], [Decode TFLOPS]]/1979</f>
      </c>
      <c r="AE3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8" customHeight="1" ht="17.25">
      <c r="A388" s="20">
        <v>8</v>
      </c>
      <c r="B388" s="34">
        <v>70</v>
      </c>
      <c r="C388" s="35">
        <f>Table753523[[#This Row], [Active Parameters (BN)]]/8</f>
      </c>
      <c r="D388" s="20">
        <v>100</v>
      </c>
      <c r="E388" s="20">
        <v>100</v>
      </c>
      <c r="F388" s="23">
        <v>256</v>
      </c>
      <c r="G388" s="23">
        <v>243</v>
      </c>
      <c r="H388" s="23">
        <v>24300</v>
      </c>
      <c r="I388" s="43">
        <v>23024</v>
      </c>
      <c r="J388" s="24">
        <v>1134.01303178111</v>
      </c>
      <c r="K388" s="24">
        <v>3.75917462696089</v>
      </c>
      <c r="L388" s="24">
        <v>64.6418493722528</v>
      </c>
      <c r="M388" s="24">
        <v>6124.74872406069</v>
      </c>
      <c r="N388" s="24">
        <v>12588.933661286</v>
      </c>
      <c r="O388" s="44">
        <v>27.0666186363866</v>
      </c>
      <c r="P388" s="44">
        <v>26.0647255976778</v>
      </c>
      <c r="Q388" s="25">
        <f>Table753523[[#This Row], [Total Latency (sec)]]*1000</f>
      </c>
      <c r="R388" s="25">
        <f>Table753523[[#This Row], [Total Latency (ms)]]-Table753523[[#This Row], [Prefill Latency (ms)]]</f>
      </c>
      <c r="S388" s="26">
        <f>Table753523[[#This Row], [Output tokens generated]]*1000/Table753523[[#This Row], [Total Latency (ms)]]/Table753523[[#This Row], [No. H200 GPU on single server]]</f>
      </c>
      <c r="T388" s="26">
        <f>Table753523[[#This Row], [Input tokens]]*1000/(989.5*10^12)*(2*10^9*Table753523[[#This Row], [Active Parameters per GPU (BN)]])</f>
      </c>
      <c r="U388" s="27">
        <f>Table753523[[#This Row], [Active Parameters per GPU (BN)]]*10^9*2/4800/1024^3*1000</f>
      </c>
      <c r="V388" s="27">
        <f>1979/2*10^12*Table753523[[#This Row], [No. H200 GPU on single server]]/2/70/10^9</f>
      </c>
      <c r="W388" s="46">
        <f>(Table753523[[#This Row], [Input tokens]]+Table753523[[#This Row], [Output tokens generated]])/Table753523[[#This Row], [Total Latency (ms)]]*1000</f>
      </c>
      <c r="X388" s="47">
        <f>Table753523[[#This Row], [Total throughput]]/Table753523[[#This Row], [Estimated Max throughput tokens/s]]</f>
      </c>
      <c r="Y388" s="26">
        <f>2*Table753523[[#This Row], [Active Parameters per GPU (BN)]]*Table753523[[#This Row], [Input tokens]]*10^9/Table753523[[#This Row], [Prefill Latency (ms)]]/10^12*1000</f>
      </c>
      <c r="Z388" s="26">
        <f>2*Table753523[[#This Row], [Active Parameters per GPU (BN)]]*Table753523[[#This Row], [Output tokens generated]]*10^9/(Table753523[[#This Row], [Total Latency (ms)]]-Table753523[[#This Row], [Prefill Latency (ms)]])/10^12*1000</f>
      </c>
      <c r="AA388" s="47">
        <f>Table753523[[#This Row], [Expected Prefill latency (ms)]]/Table753523[[#This Row], [Prefill Latency (ms)]]</f>
      </c>
      <c r="AB388" s="30">
        <f>Table753523[[#This Row], [Expected TPOT (ms)]]/Table753523[[#This Row], [TPOT (ms)]]</f>
      </c>
      <c r="AC388" s="31">
        <f>Table753523[[#This Row], [Prefill TFLOPS]]/989.5</f>
      </c>
      <c r="AD388" s="32">
        <f>Table753523[[#This Row], [Decode TFLOPS]]/1979</f>
      </c>
      <c r="AE3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89" customHeight="1" ht="17.25">
      <c r="A389" s="20">
        <v>8</v>
      </c>
      <c r="B389" s="34">
        <v>70</v>
      </c>
      <c r="C389" s="35">
        <f>Table753523[[#This Row], [Active Parameters (BN)]]/8</f>
      </c>
      <c r="D389" s="20">
        <v>100</v>
      </c>
      <c r="E389" s="20">
        <v>100</v>
      </c>
      <c r="F389" s="23">
        <v>512</v>
      </c>
      <c r="G389" s="23">
        <v>475</v>
      </c>
      <c r="H389" s="23">
        <v>47500</v>
      </c>
      <c r="I389" s="43">
        <v>44632</v>
      </c>
      <c r="J389" s="24">
        <v>2405.91357393962</v>
      </c>
      <c r="K389" s="24">
        <v>7.55560361396056</v>
      </c>
      <c r="L389" s="24">
        <v>62.8672471809318</v>
      </c>
      <c r="M389" s="24">
        <v>5907.13889721968</v>
      </c>
      <c r="N389" s="24">
        <v>12193.8636153129</v>
      </c>
      <c r="O389" s="44">
        <v>59.0380903934447</v>
      </c>
      <c r="P389" s="44">
        <v>51.2465521875242</v>
      </c>
      <c r="Q389" s="25">
        <f>Table753523[[#This Row], [Total Latency (sec)]]*1000</f>
      </c>
      <c r="R389" s="25">
        <f>Table753523[[#This Row], [Total Latency (ms)]]-Table753523[[#This Row], [Prefill Latency (ms)]]</f>
      </c>
      <c r="S389" s="26">
        <f>Table753523[[#This Row], [Output tokens generated]]*1000/Table753523[[#This Row], [Total Latency (ms)]]/Table753523[[#This Row], [No. H200 GPU on single server]]</f>
      </c>
      <c r="T389" s="26">
        <f>Table753523[[#This Row], [Input tokens]]*1000/(989.5*10^12)*(2*10^9*Table753523[[#This Row], [Active Parameters per GPU (BN)]])</f>
      </c>
      <c r="U389" s="27">
        <f>Table753523[[#This Row], [Active Parameters per GPU (BN)]]*10^9*2/4800/1024^3*1000</f>
      </c>
      <c r="V389" s="27">
        <f>1979/2*10^12*Table753523[[#This Row], [No. H200 GPU on single server]]/2/70/10^9</f>
      </c>
      <c r="W389" s="46">
        <f>(Table753523[[#This Row], [Input tokens]]+Table753523[[#This Row], [Output tokens generated]])/Table753523[[#This Row], [Total Latency (ms)]]*1000</f>
      </c>
      <c r="X389" s="47">
        <f>Table753523[[#This Row], [Total throughput]]/Table753523[[#This Row], [Estimated Max throughput tokens/s]]</f>
      </c>
      <c r="Y389" s="26">
        <f>2*Table753523[[#This Row], [Active Parameters per GPU (BN)]]*Table753523[[#This Row], [Input tokens]]*10^9/Table753523[[#This Row], [Prefill Latency (ms)]]/10^12*1000</f>
      </c>
      <c r="Z389" s="26">
        <f>2*Table753523[[#This Row], [Active Parameters per GPU (BN)]]*Table753523[[#This Row], [Output tokens generated]]*10^9/(Table753523[[#This Row], [Total Latency (ms)]]-Table753523[[#This Row], [Prefill Latency (ms)]])/10^12*1000</f>
      </c>
      <c r="AA389" s="47">
        <f>Table753523[[#This Row], [Expected Prefill latency (ms)]]/Table753523[[#This Row], [Prefill Latency (ms)]]</f>
      </c>
      <c r="AB389" s="30">
        <f>Table753523[[#This Row], [Expected TPOT (ms)]]/Table753523[[#This Row], [TPOT (ms)]]</f>
      </c>
      <c r="AC389" s="31">
        <f>Table753523[[#This Row], [Prefill TFLOPS]]/989.5</f>
      </c>
      <c r="AD389" s="32">
        <f>Table753523[[#This Row], [Decode TFLOPS]]/1979</f>
      </c>
      <c r="AE3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0" customHeight="1" ht="17.25">
      <c r="A390" s="20">
        <v>8</v>
      </c>
      <c r="B390" s="34">
        <v>70</v>
      </c>
      <c r="C390" s="35">
        <f>Table753523[[#This Row], [Active Parameters (BN)]]/8</f>
      </c>
      <c r="D390" s="20">
        <v>100</v>
      </c>
      <c r="E390" s="20">
        <v>100</v>
      </c>
      <c r="F390" s="23">
        <v>1024</v>
      </c>
      <c r="G390" s="23">
        <v>970</v>
      </c>
      <c r="H390" s="23">
        <v>97000</v>
      </c>
      <c r="I390" s="43">
        <v>90713</v>
      </c>
      <c r="J390" s="24">
        <v>5226.568527</v>
      </c>
      <c r="K390" s="24">
        <v>16.92672575</v>
      </c>
      <c r="L390" s="24">
        <v>57.30582598</v>
      </c>
      <c r="M390" s="24">
        <v>5359.158136</v>
      </c>
      <c r="N390" s="24">
        <v>11089.74073</v>
      </c>
      <c r="O390" s="44">
        <v>128.2680275</v>
      </c>
      <c r="P390" s="44">
        <v>116.4498343</v>
      </c>
      <c r="Q390" s="25">
        <f>Table753523[[#This Row], [Total Latency (sec)]]*1000</f>
      </c>
      <c r="R390" s="25">
        <f>Table753523[[#This Row], [Total Latency (ms)]]-Table753523[[#This Row], [Prefill Latency (ms)]]</f>
      </c>
      <c r="S390" s="26">
        <f>Table753523[[#This Row], [Output tokens generated]]*1000/Table753523[[#This Row], [Total Latency (ms)]]/Table753523[[#This Row], [No. H200 GPU on single server]]</f>
      </c>
      <c r="T390" s="26">
        <f>Table753523[[#This Row], [Input tokens]]*1000/(989.5*10^12)*(2*10^9*Table753523[[#This Row], [Active Parameters per GPU (BN)]])</f>
      </c>
      <c r="U390" s="27">
        <f>Table753523[[#This Row], [Active Parameters per GPU (BN)]]*10^9*2/4800/1024^3*1000</f>
      </c>
      <c r="V390" s="27">
        <f>1979/2*10^12*Table753523[[#This Row], [No. H200 GPU on single server]]/2/70/10^9</f>
      </c>
      <c r="W390" s="46">
        <f>(Table753523[[#This Row], [Input tokens]]+Table753523[[#This Row], [Output tokens generated]])/Table753523[[#This Row], [Total Latency (ms)]]*1000</f>
      </c>
      <c r="X390" s="47">
        <f>Table753523[[#This Row], [Total throughput]]/Table753523[[#This Row], [Estimated Max throughput tokens/s]]</f>
      </c>
      <c r="Y390" s="26">
        <f>2*Table753523[[#This Row], [Active Parameters per GPU (BN)]]*Table753523[[#This Row], [Input tokens]]*10^9/Table753523[[#This Row], [Prefill Latency (ms)]]/10^12*1000</f>
      </c>
      <c r="Z390" s="26">
        <f>2*Table753523[[#This Row], [Active Parameters per GPU (BN)]]*Table753523[[#This Row], [Output tokens generated]]*10^9/(Table753523[[#This Row], [Total Latency (ms)]]-Table753523[[#This Row], [Prefill Latency (ms)]])/10^12*1000</f>
      </c>
      <c r="AA390" s="47">
        <f>Table753523[[#This Row], [Expected Prefill latency (ms)]]/Table753523[[#This Row], [Prefill Latency (ms)]]</f>
      </c>
      <c r="AB390" s="30">
        <f>Table753523[[#This Row], [Expected TPOT (ms)]]/Table753523[[#This Row], [TPOT (ms)]]</f>
      </c>
      <c r="AC390" s="31">
        <f>Table753523[[#This Row], [Prefill TFLOPS]]/989.5</f>
      </c>
      <c r="AD390" s="32">
        <f>Table753523[[#This Row], [Decode TFLOPS]]/1979</f>
      </c>
      <c r="AE3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1" customHeight="1" ht="17.25">
      <c r="A391" s="20">
        <v>8</v>
      </c>
      <c r="B391" s="34">
        <v>70</v>
      </c>
      <c r="C391" s="35">
        <f>Table753523[[#This Row], [Active Parameters (BN)]]/8</f>
      </c>
      <c r="D391" s="20">
        <v>100</v>
      </c>
      <c r="E391" s="20">
        <v>100</v>
      </c>
      <c r="F391" s="23">
        <v>2048</v>
      </c>
      <c r="G391" s="23">
        <v>1942</v>
      </c>
      <c r="H391" s="23">
        <v>194200</v>
      </c>
      <c r="I391" s="43">
        <v>185712</v>
      </c>
      <c r="J391" s="24">
        <v>11819.73962</v>
      </c>
      <c r="K391" s="24">
        <v>31.48502903</v>
      </c>
      <c r="L391" s="24">
        <v>61.68010829</v>
      </c>
      <c r="M391" s="24">
        <v>5898.422384</v>
      </c>
      <c r="N391" s="24">
        <v>12066.43321</v>
      </c>
      <c r="O391" s="44">
        <v>168.1584475</v>
      </c>
      <c r="P391" s="44">
        <v>158.6504729</v>
      </c>
      <c r="Q391" s="25">
        <f>Table753523[[#This Row], [Total Latency (sec)]]*1000</f>
      </c>
      <c r="R391" s="25">
        <f>Table753523[[#This Row], [Total Latency (ms)]]-Table753523[[#This Row], [Prefill Latency (ms)]]</f>
      </c>
      <c r="S391" s="26">
        <f>Table753523[[#This Row], [Output tokens generated]]*1000/Table753523[[#This Row], [Total Latency (ms)]]/Table753523[[#This Row], [No. H200 GPU on single server]]</f>
      </c>
      <c r="T391" s="26">
        <f>Table753523[[#This Row], [Input tokens]]*1000/(989.5*10^12)*(2*10^9*Table753523[[#This Row], [Active Parameters per GPU (BN)]])</f>
      </c>
      <c r="U391" s="27">
        <f>Table753523[[#This Row], [Active Parameters per GPU (BN)]]*10^9*2/4800/1024^3*1000</f>
      </c>
      <c r="V391" s="27">
        <f>1979/2*10^12*Table753523[[#This Row], [No. H200 GPU on single server]]/2/70/10^9</f>
      </c>
      <c r="W391" s="46">
        <f>(Table753523[[#This Row], [Input tokens]]+Table753523[[#This Row], [Output tokens generated]])/Table753523[[#This Row], [Total Latency (ms)]]*1000</f>
      </c>
      <c r="X391" s="47">
        <f>Table753523[[#This Row], [Total throughput]]/Table753523[[#This Row], [Estimated Max throughput tokens/s]]</f>
      </c>
      <c r="Y391" s="26">
        <f>2*Table753523[[#This Row], [Active Parameters per GPU (BN)]]*Table753523[[#This Row], [Input tokens]]*10^9/Table753523[[#This Row], [Prefill Latency (ms)]]/10^12*1000</f>
      </c>
      <c r="Z391" s="26">
        <f>2*Table753523[[#This Row], [Active Parameters per GPU (BN)]]*Table753523[[#This Row], [Output tokens generated]]*10^9/(Table753523[[#This Row], [Total Latency (ms)]]-Table753523[[#This Row], [Prefill Latency (ms)]])/10^12*1000</f>
      </c>
      <c r="AA391" s="47">
        <f>Table753523[[#This Row], [Expected Prefill latency (ms)]]/Table753523[[#This Row], [Prefill Latency (ms)]]</f>
      </c>
      <c r="AB391" s="30">
        <f>Table753523[[#This Row], [Expected TPOT (ms)]]/Table753523[[#This Row], [TPOT (ms)]]</f>
      </c>
      <c r="AC391" s="31">
        <f>Table753523[[#This Row], [Prefill TFLOPS]]/989.5</f>
      </c>
      <c r="AD391" s="32">
        <f>Table753523[[#This Row], [Decode TFLOPS]]/1979</f>
      </c>
      <c r="AE3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2" customHeight="1" ht="17.25">
      <c r="A392" s="20">
        <v>8</v>
      </c>
      <c r="B392" s="34">
        <v>70</v>
      </c>
      <c r="C392" s="35">
        <f>Table753523[[#This Row], [Active Parameters (BN)]]/8</f>
      </c>
      <c r="D392" s="20">
        <v>100</v>
      </c>
      <c r="E392" s="20">
        <v>100</v>
      </c>
      <c r="F392" s="23">
        <v>4096</v>
      </c>
      <c r="G392" s="23">
        <v>3892</v>
      </c>
      <c r="H392" s="23">
        <v>389200</v>
      </c>
      <c r="I392" s="43">
        <v>371842</v>
      </c>
      <c r="J392" s="24">
        <v>26687.14872</v>
      </c>
      <c r="K392" s="24">
        <v>66.06221044</v>
      </c>
      <c r="L392" s="24">
        <v>58.91416552</v>
      </c>
      <c r="M392" s="24">
        <v>5628.664217</v>
      </c>
      <c r="N392" s="24">
        <v>11520.08077</v>
      </c>
      <c r="O392" s="44">
        <v>254.5590154</v>
      </c>
      <c r="P392" s="44">
        <v>237.7368167</v>
      </c>
      <c r="Q392" s="25">
        <f>Table753523[[#This Row], [Total Latency (sec)]]*1000</f>
      </c>
      <c r="R392" s="25">
        <f>Table753523[[#This Row], [Total Latency (ms)]]-Table753523[[#This Row], [Prefill Latency (ms)]]</f>
      </c>
      <c r="S392" s="26">
        <f>Table753523[[#This Row], [Output tokens generated]]*1000/Table753523[[#This Row], [Total Latency (ms)]]/Table753523[[#This Row], [No. H200 GPU on single server]]</f>
      </c>
      <c r="T392" s="26">
        <f>Table753523[[#This Row], [Input tokens]]*1000/(989.5*10^12)*(2*10^9*Table753523[[#This Row], [Active Parameters per GPU (BN)]])</f>
      </c>
      <c r="U392" s="27">
        <f>Table753523[[#This Row], [Active Parameters per GPU (BN)]]*10^9*2/4800/1024^3*1000</f>
      </c>
      <c r="V392" s="27">
        <f>1979/2*10^12*Table753523[[#This Row], [No. H200 GPU on single server]]/2/70/10^9</f>
      </c>
      <c r="W392" s="46">
        <f>(Table753523[[#This Row], [Input tokens]]+Table753523[[#This Row], [Output tokens generated]])/Table753523[[#This Row], [Total Latency (ms)]]*1000</f>
      </c>
      <c r="X392" s="47">
        <f>Table753523[[#This Row], [Total throughput]]/Table753523[[#This Row], [Estimated Max throughput tokens/s]]</f>
      </c>
      <c r="Y392" s="26">
        <f>2*Table753523[[#This Row], [Active Parameters per GPU (BN)]]*Table753523[[#This Row], [Input tokens]]*10^9/Table753523[[#This Row], [Prefill Latency (ms)]]/10^12*1000</f>
      </c>
      <c r="Z392" s="26">
        <f>2*Table753523[[#This Row], [Active Parameters per GPU (BN)]]*Table753523[[#This Row], [Output tokens generated]]*10^9/(Table753523[[#This Row], [Total Latency (ms)]]-Table753523[[#This Row], [Prefill Latency (ms)]])/10^12*1000</f>
      </c>
      <c r="AA392" s="47">
        <f>Table753523[[#This Row], [Expected Prefill latency (ms)]]/Table753523[[#This Row], [Prefill Latency (ms)]]</f>
      </c>
      <c r="AB392" s="30">
        <f>Table753523[[#This Row], [Expected TPOT (ms)]]/Table753523[[#This Row], [TPOT (ms)]]</f>
      </c>
      <c r="AC392" s="31">
        <f>Table753523[[#This Row], [Prefill TFLOPS]]/989.5</f>
      </c>
      <c r="AD392" s="32">
        <f>Table753523[[#This Row], [Decode TFLOPS]]/1979</f>
      </c>
      <c r="AE3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3" customHeight="1" ht="17.25">
      <c r="A393" s="20">
        <v>8</v>
      </c>
      <c r="B393" s="34">
        <v>70</v>
      </c>
      <c r="C393" s="35">
        <f>Table753523[[#This Row], [Active Parameters (BN)]]/8</f>
      </c>
      <c r="D393" s="20">
        <v>100</v>
      </c>
      <c r="E393" s="20">
        <v>100</v>
      </c>
      <c r="F393" s="36">
        <v>8192</v>
      </c>
      <c r="G393" s="36">
        <v>7793</v>
      </c>
      <c r="H393" s="36">
        <v>779300</v>
      </c>
      <c r="I393" s="43">
        <v>738695</v>
      </c>
      <c r="J393" s="37">
        <v>54374.96225</v>
      </c>
      <c r="K393" s="37">
        <v>181.6112385</v>
      </c>
      <c r="L393" s="37">
        <v>42.91034005</v>
      </c>
      <c r="M393" s="37">
        <v>4067.452026</v>
      </c>
      <c r="N393" s="37">
        <v>8358.486031</v>
      </c>
      <c r="O393" s="45">
        <v>985.1547034</v>
      </c>
      <c r="P393" s="45">
        <v>943.4381834</v>
      </c>
      <c r="Q393" s="38">
        <f>Table753523[[#This Row], [Total Latency (sec)]]*1000</f>
      </c>
      <c r="R393" s="38">
        <f>Table753523[[#This Row], [Total Latency (ms)]]-Table753523[[#This Row], [Prefill Latency (ms)]]</f>
      </c>
      <c r="S393" s="48">
        <f>Table753523[[#This Row], [Output tokens generated]]*1000/Table753523[[#This Row], [Total Latency (ms)]]/Table753523[[#This Row], [No. H200 GPU on single server]]</f>
      </c>
      <c r="T393" s="48">
        <f>Table753523[[#This Row], [Input tokens]]*1000/(989.5*10^12)*(2*10^9*Table753523[[#This Row], [Active Parameters per GPU (BN)]])</f>
      </c>
      <c r="U393" s="39">
        <f>Table753523[[#This Row], [Active Parameters per GPU (BN)]]*10^9*2/4800/1024^3*1000</f>
      </c>
      <c r="V393" s="39">
        <f>1979/2*10^12*Table753523[[#This Row], [No. H200 GPU on single server]]/2/70/10^9</f>
      </c>
      <c r="W393" s="49">
        <f>(Table753523[[#This Row], [Input tokens]]+Table753523[[#This Row], [Output tokens generated]])/Table753523[[#This Row], [Total Latency (ms)]]*1000</f>
      </c>
      <c r="X393" s="35">
        <f>Table753523[[#This Row], [Total throughput]]/Table753523[[#This Row], [Estimated Max throughput tokens/s]]</f>
      </c>
      <c r="Y393" s="26">
        <f>2*Table753523[[#This Row], [Active Parameters per GPU (BN)]]*Table753523[[#This Row], [Input tokens]]*10^9/Table753523[[#This Row], [Prefill Latency (ms)]]/10^12*1000</f>
      </c>
      <c r="Z393" s="48">
        <f>2*Table753523[[#This Row], [Active Parameters per GPU (BN)]]*Table753523[[#This Row], [Output tokens generated]]*10^9/(Table753523[[#This Row], [Total Latency (ms)]]-Table753523[[#This Row], [Prefill Latency (ms)]])/10^12*1000</f>
      </c>
      <c r="AA393" s="35">
        <f>Table753523[[#This Row], [Expected Prefill latency (ms)]]/Table753523[[#This Row], [Prefill Latency (ms)]]</f>
      </c>
      <c r="AB393" s="41">
        <f>Table753523[[#This Row], [Expected TPOT (ms)]]/Table753523[[#This Row], [TPOT (ms)]]</f>
      </c>
      <c r="AC393" s="31">
        <f>Table753523[[#This Row], [Prefill TFLOPS]]/989.5</f>
      </c>
      <c r="AD393" s="29">
        <f>Table753523[[#This Row], [Decode TFLOPS]]/1979</f>
      </c>
      <c r="AE393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4" customHeight="1" ht="17.25">
      <c r="A394" s="20">
        <v>8</v>
      </c>
      <c r="B394" s="34">
        <v>70</v>
      </c>
      <c r="C394" s="35">
        <f>Table753523[[#This Row], [Active Parameters (BN)]]/8</f>
      </c>
      <c r="D394" s="20">
        <v>1000</v>
      </c>
      <c r="E394" s="20">
        <v>200</v>
      </c>
      <c r="F394" s="23">
        <v>1</v>
      </c>
      <c r="G394" s="23">
        <v>1</v>
      </c>
      <c r="H394" s="23">
        <v>1000</v>
      </c>
      <c r="I394" s="36">
        <v>200</v>
      </c>
      <c r="J394" s="24">
        <v>186.207815015223</v>
      </c>
      <c r="K394" s="24">
        <v>2.41296741302358</v>
      </c>
      <c r="L394" s="24">
        <v>0.414427478217348</v>
      </c>
      <c r="M394" s="24">
        <v>82.8854956434696</v>
      </c>
      <c r="N394" s="24">
        <v>497.312973860818</v>
      </c>
      <c r="O394" s="44">
        <v>11.187064613218</v>
      </c>
      <c r="P394" s="44">
        <v>11.1866880953546</v>
      </c>
      <c r="Q394" s="25">
        <f>Table753523[[#This Row], [Total Latency (sec)]]*1000</f>
      </c>
      <c r="R394" s="25">
        <f>Table753523[[#This Row], [Total Latency (ms)]]-Table753523[[#This Row], [Prefill Latency (ms)]]</f>
      </c>
      <c r="S394" s="26">
        <f>Table753523[[#This Row], [Output tokens generated]]*1000/Table753523[[#This Row], [Total Latency (ms)]]/Table753523[[#This Row], [No. H200 GPU on single server]]</f>
      </c>
      <c r="T394" s="26">
        <f>Table753523[[#This Row], [Input tokens]]*1000/(989.5*10^12)*(2*10^9*Table753523[[#This Row], [Active Parameters per GPU (BN)]])</f>
      </c>
      <c r="U394" s="27">
        <f>Table753523[[#This Row], [Active Parameters per GPU (BN)]]*10^9*2/4800/1024^3*1000</f>
      </c>
      <c r="V394" s="27">
        <f>1979/2*10^12*Table753523[[#This Row], [No. H200 GPU on single server]]/2/70/10^9</f>
      </c>
      <c r="W394" s="46">
        <f>(Table753523[[#This Row], [Input tokens]]+Table753523[[#This Row], [Output tokens generated]])/Table753523[[#This Row], [Total Latency (ms)]]*1000</f>
      </c>
      <c r="X394" s="47">
        <f>Table753523[[#This Row], [Total throughput]]/Table753523[[#This Row], [Estimated Max throughput tokens/s]]</f>
      </c>
      <c r="Y394" s="26">
        <f>2*Table753523[[#This Row], [Active Parameters per GPU (BN)]]*Table753523[[#This Row], [Input tokens]]*10^9/Table753523[[#This Row], [Prefill Latency (ms)]]/10^12*1000</f>
      </c>
      <c r="Z394" s="26">
        <f>2*Table753523[[#This Row], [Active Parameters per GPU (BN)]]*Table753523[[#This Row], [Output tokens generated]]*10^9/(Table753523[[#This Row], [Total Latency (ms)]]-Table753523[[#This Row], [Prefill Latency (ms)]])/10^12*1000</f>
      </c>
      <c r="AA394" s="47">
        <f>Table753523[[#This Row], [Expected Prefill latency (ms)]]/Table753523[[#This Row], [Prefill Latency (ms)]]</f>
      </c>
      <c r="AB394" s="30">
        <f>Table753523[[#This Row], [Expected TPOT (ms)]]/Table753523[[#This Row], [TPOT (ms)]]</f>
      </c>
      <c r="AC394" s="31">
        <f>Table753523[[#This Row], [Prefill TFLOPS]]/989.5</f>
      </c>
      <c r="AD394" s="32">
        <f>Table753523[[#This Row], [Decode TFLOPS]]/1979</f>
      </c>
      <c r="AE3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5" customHeight="1" ht="17.25">
      <c r="A395" s="20">
        <v>8</v>
      </c>
      <c r="B395" s="34">
        <v>70</v>
      </c>
      <c r="C395" s="35">
        <f>Table753523[[#This Row], [Active Parameters (BN)]]/8</f>
      </c>
      <c r="D395" s="20">
        <v>1000</v>
      </c>
      <c r="E395" s="20">
        <v>200</v>
      </c>
      <c r="F395" s="23">
        <v>2</v>
      </c>
      <c r="G395" s="23">
        <v>2</v>
      </c>
      <c r="H395" s="23">
        <v>2000</v>
      </c>
      <c r="I395" s="43">
        <v>392</v>
      </c>
      <c r="J395" s="24">
        <v>176.616669021314</v>
      </c>
      <c r="K395" s="24">
        <v>2.49567436001962</v>
      </c>
      <c r="L395" s="24">
        <v>0.801386603973555</v>
      </c>
      <c r="M395" s="24">
        <v>157.071774378817</v>
      </c>
      <c r="N395" s="24">
        <v>958.458378352372</v>
      </c>
      <c r="O395" s="44">
        <v>11.6030464523207</v>
      </c>
      <c r="P395" s="44">
        <v>11.3643324548138</v>
      </c>
      <c r="Q395" s="25">
        <f>Table753523[[#This Row], [Total Latency (sec)]]*1000</f>
      </c>
      <c r="R395" s="25">
        <f>Table753523[[#This Row], [Total Latency (ms)]]-Table753523[[#This Row], [Prefill Latency (ms)]]</f>
      </c>
      <c r="S395" s="26">
        <f>Table753523[[#This Row], [Output tokens generated]]*1000/Table753523[[#This Row], [Total Latency (ms)]]/Table753523[[#This Row], [No. H200 GPU on single server]]</f>
      </c>
      <c r="T395" s="26">
        <f>Table753523[[#This Row], [Input tokens]]*1000/(989.5*10^12)*(2*10^9*Table753523[[#This Row], [Active Parameters per GPU (BN)]])</f>
      </c>
      <c r="U395" s="27">
        <f>Table753523[[#This Row], [Active Parameters per GPU (BN)]]*10^9*2/4800/1024^3*1000</f>
      </c>
      <c r="V395" s="27">
        <f>1979/2*10^12*Table753523[[#This Row], [No. H200 GPU on single server]]/2/70/10^9</f>
      </c>
      <c r="W395" s="46">
        <f>(Table753523[[#This Row], [Input tokens]]+Table753523[[#This Row], [Output tokens generated]])/Table753523[[#This Row], [Total Latency (ms)]]*1000</f>
      </c>
      <c r="X395" s="47">
        <f>Table753523[[#This Row], [Total throughput]]/Table753523[[#This Row], [Estimated Max throughput tokens/s]]</f>
      </c>
      <c r="Y395" s="26">
        <f>2*Table753523[[#This Row], [Active Parameters per GPU (BN)]]*Table753523[[#This Row], [Input tokens]]*10^9/Table753523[[#This Row], [Prefill Latency (ms)]]/10^12*1000</f>
      </c>
      <c r="Z395" s="26">
        <f>2*Table753523[[#This Row], [Active Parameters per GPU (BN)]]*Table753523[[#This Row], [Output tokens generated]]*10^9/(Table753523[[#This Row], [Total Latency (ms)]]-Table753523[[#This Row], [Prefill Latency (ms)]])/10^12*1000</f>
      </c>
      <c r="AA395" s="47">
        <f>Table753523[[#This Row], [Expected Prefill latency (ms)]]/Table753523[[#This Row], [Prefill Latency (ms)]]</f>
      </c>
      <c r="AB395" s="30">
        <f>Table753523[[#This Row], [Expected TPOT (ms)]]/Table753523[[#This Row], [TPOT (ms)]]</f>
      </c>
      <c r="AC395" s="31">
        <f>Table753523[[#This Row], [Prefill TFLOPS]]/989.5</f>
      </c>
      <c r="AD395" s="32">
        <f>Table753523[[#This Row], [Decode TFLOPS]]/1979</f>
      </c>
      <c r="AE3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6" customHeight="1" ht="17.25">
      <c r="A396" s="20">
        <v>8</v>
      </c>
      <c r="B396" s="34">
        <v>70</v>
      </c>
      <c r="C396" s="35">
        <f>Table753523[[#This Row], [Active Parameters (BN)]]/8</f>
      </c>
      <c r="D396" s="20">
        <v>1000</v>
      </c>
      <c r="E396" s="20">
        <v>200</v>
      </c>
      <c r="F396" s="23">
        <v>4</v>
      </c>
      <c r="G396" s="23">
        <v>4</v>
      </c>
      <c r="H396" s="23">
        <v>4000</v>
      </c>
      <c r="I396" s="43">
        <v>597</v>
      </c>
      <c r="J396" s="24">
        <v>220.035102494876</v>
      </c>
      <c r="K396" s="24">
        <v>2.43370260699885</v>
      </c>
      <c r="L396" s="24">
        <v>1.64358619187767</v>
      </c>
      <c r="M396" s="24">
        <v>245.305239137742</v>
      </c>
      <c r="N396" s="24">
        <v>1888.89143101541</v>
      </c>
      <c r="O396" s="44">
        <v>11.4255658564841</v>
      </c>
      <c r="P396" s="44">
        <v>10.6540804692256</v>
      </c>
      <c r="Q396" s="25">
        <f>Table753523[[#This Row], [Total Latency (sec)]]*1000</f>
      </c>
      <c r="R396" s="25">
        <f>Table753523[[#This Row], [Total Latency (ms)]]-Table753523[[#This Row], [Prefill Latency (ms)]]</f>
      </c>
      <c r="S396" s="26">
        <f>Table753523[[#This Row], [Output tokens generated]]*1000/Table753523[[#This Row], [Total Latency (ms)]]/Table753523[[#This Row], [No. H200 GPU on single server]]</f>
      </c>
      <c r="T396" s="26">
        <f>Table753523[[#This Row], [Input tokens]]*1000/(989.5*10^12)*(2*10^9*Table753523[[#This Row], [Active Parameters per GPU (BN)]])</f>
      </c>
      <c r="U396" s="27">
        <f>Table753523[[#This Row], [Active Parameters per GPU (BN)]]*10^9*2/4800/1024^3*1000</f>
      </c>
      <c r="V396" s="27">
        <f>1979/2*10^12*Table753523[[#This Row], [No. H200 GPU on single server]]/2/70/10^9</f>
      </c>
      <c r="W396" s="46">
        <f>(Table753523[[#This Row], [Input tokens]]+Table753523[[#This Row], [Output tokens generated]])/Table753523[[#This Row], [Total Latency (ms)]]*1000</f>
      </c>
      <c r="X396" s="47">
        <f>Table753523[[#This Row], [Total throughput]]/Table753523[[#This Row], [Estimated Max throughput tokens/s]]</f>
      </c>
      <c r="Y396" s="26">
        <f>2*Table753523[[#This Row], [Active Parameters per GPU (BN)]]*Table753523[[#This Row], [Input tokens]]*10^9/Table753523[[#This Row], [Prefill Latency (ms)]]/10^12*1000</f>
      </c>
      <c r="Z396" s="26">
        <f>2*Table753523[[#This Row], [Active Parameters per GPU (BN)]]*Table753523[[#This Row], [Output tokens generated]]*10^9/(Table753523[[#This Row], [Total Latency (ms)]]-Table753523[[#This Row], [Prefill Latency (ms)]])/10^12*1000</f>
      </c>
      <c r="AA396" s="47">
        <f>Table753523[[#This Row], [Expected Prefill latency (ms)]]/Table753523[[#This Row], [Prefill Latency (ms)]]</f>
      </c>
      <c r="AB396" s="30">
        <f>Table753523[[#This Row], [Expected TPOT (ms)]]/Table753523[[#This Row], [TPOT (ms)]]</f>
      </c>
      <c r="AC396" s="31">
        <f>Table753523[[#This Row], [Prefill TFLOPS]]/989.5</f>
      </c>
      <c r="AD396" s="32">
        <f>Table753523[[#This Row], [Decode TFLOPS]]/1979</f>
      </c>
      <c r="AE3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7" customHeight="1" ht="17.25">
      <c r="A397" s="20">
        <v>8</v>
      </c>
      <c r="B397" s="34">
        <v>70</v>
      </c>
      <c r="C397" s="35">
        <f>Table753523[[#This Row], [Active Parameters (BN)]]/8</f>
      </c>
      <c r="D397" s="20">
        <v>1000</v>
      </c>
      <c r="E397" s="20">
        <v>200</v>
      </c>
      <c r="F397" s="23">
        <v>8</v>
      </c>
      <c r="G397" s="23">
        <v>8</v>
      </c>
      <c r="H397" s="23">
        <v>8000</v>
      </c>
      <c r="I397" s="43">
        <v>1199</v>
      </c>
      <c r="J397" s="24">
        <v>349.301441252464</v>
      </c>
      <c r="K397" s="24">
        <v>2.60779004998039</v>
      </c>
      <c r="L397" s="24">
        <v>3.06773162205299</v>
      </c>
      <c r="M397" s="24">
        <v>459.776276855192</v>
      </c>
      <c r="N397" s="24">
        <v>3527.50789890818</v>
      </c>
      <c r="O397" s="44">
        <v>13.649203758434</v>
      </c>
      <c r="P397" s="44">
        <v>10.9284096609211</v>
      </c>
      <c r="Q397" s="25">
        <f>Table753523[[#This Row], [Total Latency (sec)]]*1000</f>
      </c>
      <c r="R397" s="25">
        <f>Table753523[[#This Row], [Total Latency (ms)]]-Table753523[[#This Row], [Prefill Latency (ms)]]</f>
      </c>
      <c r="S397" s="26">
        <f>Table753523[[#This Row], [Output tokens generated]]*1000/Table753523[[#This Row], [Total Latency (ms)]]/Table753523[[#This Row], [No. H200 GPU on single server]]</f>
      </c>
      <c r="T397" s="26">
        <f>Table753523[[#This Row], [Input tokens]]*1000/(989.5*10^12)*(2*10^9*Table753523[[#This Row], [Active Parameters per GPU (BN)]])</f>
      </c>
      <c r="U397" s="27">
        <f>Table753523[[#This Row], [Active Parameters per GPU (BN)]]*10^9*2/4800/1024^3*1000</f>
      </c>
      <c r="V397" s="27">
        <f>1979/2*10^12*Table753523[[#This Row], [No. H200 GPU on single server]]/2/70/10^9</f>
      </c>
      <c r="W397" s="46">
        <f>(Table753523[[#This Row], [Input tokens]]+Table753523[[#This Row], [Output tokens generated]])/Table753523[[#This Row], [Total Latency (ms)]]*1000</f>
      </c>
      <c r="X397" s="47">
        <f>Table753523[[#This Row], [Total throughput]]/Table753523[[#This Row], [Estimated Max throughput tokens/s]]</f>
      </c>
      <c r="Y397" s="26">
        <f>2*Table753523[[#This Row], [Active Parameters per GPU (BN)]]*Table753523[[#This Row], [Input tokens]]*10^9/Table753523[[#This Row], [Prefill Latency (ms)]]/10^12*1000</f>
      </c>
      <c r="Z397" s="26">
        <f>2*Table753523[[#This Row], [Active Parameters per GPU (BN)]]*Table753523[[#This Row], [Output tokens generated]]*10^9/(Table753523[[#This Row], [Total Latency (ms)]]-Table753523[[#This Row], [Prefill Latency (ms)]])/10^12*1000</f>
      </c>
      <c r="AA397" s="47">
        <f>Table753523[[#This Row], [Expected Prefill latency (ms)]]/Table753523[[#This Row], [Prefill Latency (ms)]]</f>
      </c>
      <c r="AB397" s="30">
        <f>Table753523[[#This Row], [Expected TPOT (ms)]]/Table753523[[#This Row], [TPOT (ms)]]</f>
      </c>
      <c r="AC397" s="31">
        <f>Table753523[[#This Row], [Prefill TFLOPS]]/989.5</f>
      </c>
      <c r="AD397" s="32">
        <f>Table753523[[#This Row], [Decode TFLOPS]]/1979</f>
      </c>
      <c r="AE3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8" customHeight="1" ht="17.25">
      <c r="A398" s="20">
        <v>8</v>
      </c>
      <c r="B398" s="34">
        <v>70</v>
      </c>
      <c r="C398" s="35">
        <f>Table753523[[#This Row], [Active Parameters (BN)]]/8</f>
      </c>
      <c r="D398" s="20">
        <v>1000</v>
      </c>
      <c r="E398" s="20">
        <v>200</v>
      </c>
      <c r="F398" s="23">
        <v>16</v>
      </c>
      <c r="G398" s="23">
        <v>16</v>
      </c>
      <c r="H398" s="23">
        <v>16000</v>
      </c>
      <c r="I398" s="43">
        <v>2443</v>
      </c>
      <c r="J398" s="24">
        <v>653.401681247487</v>
      </c>
      <c r="K398" s="24">
        <v>3.12633804895449</v>
      </c>
      <c r="L398" s="24">
        <v>5.11780867886334</v>
      </c>
      <c r="M398" s="24">
        <v>781.425412653947</v>
      </c>
      <c r="N398" s="24">
        <v>5899.23409151729</v>
      </c>
      <c r="O398" s="44">
        <v>19.3475572329363</v>
      </c>
      <c r="P398" s="44">
        <v>12.064364365275</v>
      </c>
      <c r="Q398" s="25">
        <f>Table753523[[#This Row], [Total Latency (sec)]]*1000</f>
      </c>
      <c r="R398" s="25">
        <f>Table753523[[#This Row], [Total Latency (ms)]]-Table753523[[#This Row], [Prefill Latency (ms)]]</f>
      </c>
      <c r="S398" s="26">
        <f>Table753523[[#This Row], [Output tokens generated]]*1000/Table753523[[#This Row], [Total Latency (ms)]]/Table753523[[#This Row], [No. H200 GPU on single server]]</f>
      </c>
      <c r="T398" s="26">
        <f>Table753523[[#This Row], [Input tokens]]*1000/(989.5*10^12)*(2*10^9*Table753523[[#This Row], [Active Parameters per GPU (BN)]])</f>
      </c>
      <c r="U398" s="27">
        <f>Table753523[[#This Row], [Active Parameters per GPU (BN)]]*10^9*2/4800/1024^3*1000</f>
      </c>
      <c r="V398" s="27">
        <f>1979/2*10^12*Table753523[[#This Row], [No. H200 GPU on single server]]/2/70/10^9</f>
      </c>
      <c r="W398" s="46">
        <f>(Table753523[[#This Row], [Input tokens]]+Table753523[[#This Row], [Output tokens generated]])/Table753523[[#This Row], [Total Latency (ms)]]*1000</f>
      </c>
      <c r="X398" s="47">
        <f>Table753523[[#This Row], [Total throughput]]/Table753523[[#This Row], [Estimated Max throughput tokens/s]]</f>
      </c>
      <c r="Y398" s="26">
        <f>2*Table753523[[#This Row], [Active Parameters per GPU (BN)]]*Table753523[[#This Row], [Input tokens]]*10^9/Table753523[[#This Row], [Prefill Latency (ms)]]/10^12*1000</f>
      </c>
      <c r="Z398" s="26">
        <f>2*Table753523[[#This Row], [Active Parameters per GPU (BN)]]*Table753523[[#This Row], [Output tokens generated]]*10^9/(Table753523[[#This Row], [Total Latency (ms)]]-Table753523[[#This Row], [Prefill Latency (ms)]])/10^12*1000</f>
      </c>
      <c r="AA398" s="47">
        <f>Table753523[[#This Row], [Expected Prefill latency (ms)]]/Table753523[[#This Row], [Prefill Latency (ms)]]</f>
      </c>
      <c r="AB398" s="30">
        <f>Table753523[[#This Row], [Expected TPOT (ms)]]/Table753523[[#This Row], [TPOT (ms)]]</f>
      </c>
      <c r="AC398" s="31">
        <f>Table753523[[#This Row], [Prefill TFLOPS]]/989.5</f>
      </c>
      <c r="AD398" s="32">
        <f>Table753523[[#This Row], [Decode TFLOPS]]/1979</f>
      </c>
      <c r="AE3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399" customHeight="1" ht="17.25">
      <c r="A399" s="20">
        <v>8</v>
      </c>
      <c r="B399" s="34">
        <v>70</v>
      </c>
      <c r="C399" s="35">
        <f>Table753523[[#This Row], [Active Parameters (BN)]]/8</f>
      </c>
      <c r="D399" s="20">
        <v>1000</v>
      </c>
      <c r="E399" s="20">
        <v>200</v>
      </c>
      <c r="F399" s="23">
        <v>32</v>
      </c>
      <c r="G399" s="23">
        <v>32</v>
      </c>
      <c r="H399" s="23">
        <v>32000</v>
      </c>
      <c r="I399" s="43">
        <v>5401</v>
      </c>
      <c r="J399" s="24">
        <v>1430.33400590684</v>
      </c>
      <c r="K399" s="24">
        <v>3.98973942000885</v>
      </c>
      <c r="L399" s="24">
        <v>8.02057393510904</v>
      </c>
      <c r="M399" s="24">
        <v>1353.72249448512</v>
      </c>
      <c r="N399" s="24">
        <v>9374.29642959416</v>
      </c>
      <c r="O399" s="44">
        <v>12.6654256420667</v>
      </c>
      <c r="P399" s="44">
        <v>12.3464484637389</v>
      </c>
      <c r="Q399" s="25">
        <f>Table753523[[#This Row], [Total Latency (sec)]]*1000</f>
      </c>
      <c r="R399" s="25">
        <f>Table753523[[#This Row], [Total Latency (ms)]]-Table753523[[#This Row], [Prefill Latency (ms)]]</f>
      </c>
      <c r="S399" s="26">
        <f>Table753523[[#This Row], [Output tokens generated]]*1000/Table753523[[#This Row], [Total Latency (ms)]]/Table753523[[#This Row], [No. H200 GPU on single server]]</f>
      </c>
      <c r="T399" s="26">
        <f>Table753523[[#This Row], [Input tokens]]*1000/(989.5*10^12)*(2*10^9*Table753523[[#This Row], [Active Parameters per GPU (BN)]])</f>
      </c>
      <c r="U399" s="27">
        <f>Table753523[[#This Row], [Active Parameters per GPU (BN)]]*10^9*2/4800/1024^3*1000</f>
      </c>
      <c r="V399" s="27">
        <f>1979/2*10^12*Table753523[[#This Row], [No. H200 GPU on single server]]/2/70/10^9</f>
      </c>
      <c r="W399" s="46">
        <f>(Table753523[[#This Row], [Input tokens]]+Table753523[[#This Row], [Output tokens generated]])/Table753523[[#This Row], [Total Latency (ms)]]*1000</f>
      </c>
      <c r="X399" s="47">
        <f>Table753523[[#This Row], [Total throughput]]/Table753523[[#This Row], [Estimated Max throughput tokens/s]]</f>
      </c>
      <c r="Y399" s="26">
        <f>2*Table753523[[#This Row], [Active Parameters per GPU (BN)]]*Table753523[[#This Row], [Input tokens]]*10^9/Table753523[[#This Row], [Prefill Latency (ms)]]/10^12*1000</f>
      </c>
      <c r="Z399" s="26">
        <f>2*Table753523[[#This Row], [Active Parameters per GPU (BN)]]*Table753523[[#This Row], [Output tokens generated]]*10^9/(Table753523[[#This Row], [Total Latency (ms)]]-Table753523[[#This Row], [Prefill Latency (ms)]])/10^12*1000</f>
      </c>
      <c r="AA399" s="47">
        <f>Table753523[[#This Row], [Expected Prefill latency (ms)]]/Table753523[[#This Row], [Prefill Latency (ms)]]</f>
      </c>
      <c r="AB399" s="30">
        <f>Table753523[[#This Row], [Expected TPOT (ms)]]/Table753523[[#This Row], [TPOT (ms)]]</f>
      </c>
      <c r="AC399" s="31">
        <f>Table753523[[#This Row], [Prefill TFLOPS]]/989.5</f>
      </c>
      <c r="AD399" s="32">
        <f>Table753523[[#This Row], [Decode TFLOPS]]/1979</f>
      </c>
      <c r="AE3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0" customHeight="1" ht="17.25">
      <c r="A400" s="20">
        <v>8</v>
      </c>
      <c r="B400" s="34">
        <v>70</v>
      </c>
      <c r="C400" s="35">
        <f>Table753523[[#This Row], [Active Parameters (BN)]]/8</f>
      </c>
      <c r="D400" s="20">
        <v>1000</v>
      </c>
      <c r="E400" s="20">
        <v>200</v>
      </c>
      <c r="F400" s="23">
        <v>64</v>
      </c>
      <c r="G400" s="23">
        <v>61</v>
      </c>
      <c r="H400" s="23">
        <v>61000</v>
      </c>
      <c r="I400" s="43">
        <v>10494</v>
      </c>
      <c r="J400" s="24">
        <v>2386.85465367515</v>
      </c>
      <c r="K400" s="24">
        <v>5.54992640699493</v>
      </c>
      <c r="L400" s="24">
        <v>10.9911367334741</v>
      </c>
      <c r="M400" s="24">
        <v>1890.83588329635</v>
      </c>
      <c r="N400" s="24">
        <v>12881.9726167705</v>
      </c>
      <c r="O400" s="44">
        <v>23.5060947286408</v>
      </c>
      <c r="P400" s="44">
        <v>16.2993183129707</v>
      </c>
      <c r="Q400" s="25">
        <f>Table753523[[#This Row], [Total Latency (sec)]]*1000</f>
      </c>
      <c r="R400" s="25">
        <f>Table753523[[#This Row], [Total Latency (ms)]]-Table753523[[#This Row], [Prefill Latency (ms)]]</f>
      </c>
      <c r="S400" s="26">
        <f>Table753523[[#This Row], [Output tokens generated]]*1000/Table753523[[#This Row], [Total Latency (ms)]]/Table753523[[#This Row], [No. H200 GPU on single server]]</f>
      </c>
      <c r="T400" s="26">
        <f>Table753523[[#This Row], [Input tokens]]*1000/(989.5*10^12)*(2*10^9*Table753523[[#This Row], [Active Parameters per GPU (BN)]])</f>
      </c>
      <c r="U400" s="27">
        <f>Table753523[[#This Row], [Active Parameters per GPU (BN)]]*10^9*2/4800/1024^3*1000</f>
      </c>
      <c r="V400" s="27">
        <f>1979/2*10^12*Table753523[[#This Row], [No. H200 GPU on single server]]/2/70/10^9</f>
      </c>
      <c r="W400" s="46">
        <f>(Table753523[[#This Row], [Input tokens]]+Table753523[[#This Row], [Output tokens generated]])/Table753523[[#This Row], [Total Latency (ms)]]*1000</f>
      </c>
      <c r="X400" s="47">
        <f>Table753523[[#This Row], [Total throughput]]/Table753523[[#This Row], [Estimated Max throughput tokens/s]]</f>
      </c>
      <c r="Y400" s="26">
        <f>2*Table753523[[#This Row], [Active Parameters per GPU (BN)]]*Table753523[[#This Row], [Input tokens]]*10^9/Table753523[[#This Row], [Prefill Latency (ms)]]/10^12*1000</f>
      </c>
      <c r="Z400" s="26">
        <f>2*Table753523[[#This Row], [Active Parameters per GPU (BN)]]*Table753523[[#This Row], [Output tokens generated]]*10^9/(Table753523[[#This Row], [Total Latency (ms)]]-Table753523[[#This Row], [Prefill Latency (ms)]])/10^12*1000</f>
      </c>
      <c r="AA400" s="47">
        <f>Table753523[[#This Row], [Expected Prefill latency (ms)]]/Table753523[[#This Row], [Prefill Latency (ms)]]</f>
      </c>
      <c r="AB400" s="30">
        <f>Table753523[[#This Row], [Expected TPOT (ms)]]/Table753523[[#This Row], [TPOT (ms)]]</f>
      </c>
      <c r="AC400" s="31">
        <f>Table753523[[#This Row], [Prefill TFLOPS]]/989.5</f>
      </c>
      <c r="AD400" s="32">
        <f>Table753523[[#This Row], [Decode TFLOPS]]/1979</f>
      </c>
      <c r="AE4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1" customHeight="1" ht="17.25">
      <c r="A401" s="20">
        <v>8</v>
      </c>
      <c r="B401" s="34">
        <v>70</v>
      </c>
      <c r="C401" s="35">
        <f>Table753523[[#This Row], [Active Parameters (BN)]]/8</f>
      </c>
      <c r="D401" s="20">
        <v>1000</v>
      </c>
      <c r="E401" s="20">
        <v>200</v>
      </c>
      <c r="F401" s="23">
        <v>128</v>
      </c>
      <c r="G401" s="23">
        <v>124</v>
      </c>
      <c r="H401" s="23">
        <v>124000</v>
      </c>
      <c r="I401" s="43">
        <v>20809</v>
      </c>
      <c r="J401" s="24">
        <v>4913.11467744245</v>
      </c>
      <c r="K401" s="24">
        <v>8.8102014149772</v>
      </c>
      <c r="L401" s="24">
        <v>14.0745930949095</v>
      </c>
      <c r="M401" s="24">
        <v>2361.92102993526</v>
      </c>
      <c r="N401" s="24">
        <v>16436.5141248448</v>
      </c>
      <c r="O401" s="44">
        <v>30.7157084940134</v>
      </c>
      <c r="P401" s="44">
        <v>20.2855937888395</v>
      </c>
      <c r="Q401" s="25">
        <f>Table753523[[#This Row], [Total Latency (sec)]]*1000</f>
      </c>
      <c r="R401" s="25">
        <f>Table753523[[#This Row], [Total Latency (ms)]]-Table753523[[#This Row], [Prefill Latency (ms)]]</f>
      </c>
      <c r="S401" s="26">
        <f>Table753523[[#This Row], [Output tokens generated]]*1000/Table753523[[#This Row], [Total Latency (ms)]]/Table753523[[#This Row], [No. H200 GPU on single server]]</f>
      </c>
      <c r="T401" s="26">
        <f>Table753523[[#This Row], [Input tokens]]*1000/(989.5*10^12)*(2*10^9*Table753523[[#This Row], [Active Parameters per GPU (BN)]])</f>
      </c>
      <c r="U401" s="27">
        <f>Table753523[[#This Row], [Active Parameters per GPU (BN)]]*10^9*2/4800/1024^3*1000</f>
      </c>
      <c r="V401" s="27">
        <f>1979/2*10^12*Table753523[[#This Row], [No. H200 GPU on single server]]/2/70/10^9</f>
      </c>
      <c r="W401" s="46">
        <f>(Table753523[[#This Row], [Input tokens]]+Table753523[[#This Row], [Output tokens generated]])/Table753523[[#This Row], [Total Latency (ms)]]*1000</f>
      </c>
      <c r="X401" s="47">
        <f>Table753523[[#This Row], [Total throughput]]/Table753523[[#This Row], [Estimated Max throughput tokens/s]]</f>
      </c>
      <c r="Y401" s="26">
        <f>2*Table753523[[#This Row], [Active Parameters per GPU (BN)]]*Table753523[[#This Row], [Input tokens]]*10^9/Table753523[[#This Row], [Prefill Latency (ms)]]/10^12*1000</f>
      </c>
      <c r="Z401" s="26">
        <f>2*Table753523[[#This Row], [Active Parameters per GPU (BN)]]*Table753523[[#This Row], [Output tokens generated]]*10^9/(Table753523[[#This Row], [Total Latency (ms)]]-Table753523[[#This Row], [Prefill Latency (ms)]])/10^12*1000</f>
      </c>
      <c r="AA401" s="47">
        <f>Table753523[[#This Row], [Expected Prefill latency (ms)]]/Table753523[[#This Row], [Prefill Latency (ms)]]</f>
      </c>
      <c r="AB401" s="30">
        <f>Table753523[[#This Row], [Expected TPOT (ms)]]/Table753523[[#This Row], [TPOT (ms)]]</f>
      </c>
      <c r="AC401" s="31">
        <f>Table753523[[#This Row], [Prefill TFLOPS]]/989.5</f>
      </c>
      <c r="AD401" s="32">
        <f>Table753523[[#This Row], [Decode TFLOPS]]/1979</f>
      </c>
      <c r="AE4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2" customHeight="1" ht="17.25">
      <c r="A402" s="20">
        <v>8</v>
      </c>
      <c r="B402" s="34">
        <v>70</v>
      </c>
      <c r="C402" s="35">
        <f>Table753523[[#This Row], [Active Parameters (BN)]]/8</f>
      </c>
      <c r="D402" s="20">
        <v>1000</v>
      </c>
      <c r="E402" s="20">
        <v>200</v>
      </c>
      <c r="F402" s="23">
        <v>256</v>
      </c>
      <c r="G402" s="23">
        <v>245</v>
      </c>
      <c r="H402" s="23">
        <v>245000</v>
      </c>
      <c r="I402" s="43">
        <v>40183</v>
      </c>
      <c r="J402" s="24">
        <v>8613.4654357041</v>
      </c>
      <c r="K402" s="24">
        <v>15.9828782969853</v>
      </c>
      <c r="L402" s="24">
        <v>15.3289035583917</v>
      </c>
      <c r="M402" s="24">
        <v>2514.12788443614</v>
      </c>
      <c r="N402" s="24">
        <v>17843.0314428279</v>
      </c>
      <c r="O402" s="44">
        <v>84.4276964873652</v>
      </c>
      <c r="P402" s="44">
        <v>40.1802711603313</v>
      </c>
      <c r="Q402" s="25">
        <f>Table753523[[#This Row], [Total Latency (sec)]]*1000</f>
      </c>
      <c r="R402" s="25">
        <f>Table753523[[#This Row], [Total Latency (ms)]]-Table753523[[#This Row], [Prefill Latency (ms)]]</f>
      </c>
      <c r="S402" s="26">
        <f>Table753523[[#This Row], [Output tokens generated]]*1000/Table753523[[#This Row], [Total Latency (ms)]]/Table753523[[#This Row], [No. H200 GPU on single server]]</f>
      </c>
      <c r="T402" s="26">
        <f>Table753523[[#This Row], [Input tokens]]*1000/(989.5*10^12)*(2*10^9*Table753523[[#This Row], [Active Parameters per GPU (BN)]])</f>
      </c>
      <c r="U402" s="27">
        <f>Table753523[[#This Row], [Active Parameters per GPU (BN)]]*10^9*2/4800/1024^3*1000</f>
      </c>
      <c r="V402" s="27">
        <f>1979/2*10^12*Table753523[[#This Row], [No. H200 GPU on single server]]/2/70/10^9</f>
      </c>
      <c r="W402" s="46">
        <f>(Table753523[[#This Row], [Input tokens]]+Table753523[[#This Row], [Output tokens generated]])/Table753523[[#This Row], [Total Latency (ms)]]*1000</f>
      </c>
      <c r="X402" s="47">
        <f>Table753523[[#This Row], [Total throughput]]/Table753523[[#This Row], [Estimated Max throughput tokens/s]]</f>
      </c>
      <c r="Y402" s="26">
        <f>2*Table753523[[#This Row], [Active Parameters per GPU (BN)]]*Table753523[[#This Row], [Input tokens]]*10^9/Table753523[[#This Row], [Prefill Latency (ms)]]/10^12*1000</f>
      </c>
      <c r="Z402" s="26">
        <f>2*Table753523[[#This Row], [Active Parameters per GPU (BN)]]*Table753523[[#This Row], [Output tokens generated]]*10^9/(Table753523[[#This Row], [Total Latency (ms)]]-Table753523[[#This Row], [Prefill Latency (ms)]])/10^12*1000</f>
      </c>
      <c r="AA402" s="47">
        <f>Table753523[[#This Row], [Expected Prefill latency (ms)]]/Table753523[[#This Row], [Prefill Latency (ms)]]</f>
      </c>
      <c r="AB402" s="30">
        <f>Table753523[[#This Row], [Expected TPOT (ms)]]/Table753523[[#This Row], [TPOT (ms)]]</f>
      </c>
      <c r="AC402" s="31">
        <f>Table753523[[#This Row], [Prefill TFLOPS]]/989.5</f>
      </c>
      <c r="AD402" s="32">
        <f>Table753523[[#This Row], [Decode TFLOPS]]/1979</f>
      </c>
      <c r="AE4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3" customHeight="1" ht="17.25">
      <c r="A403" s="20">
        <v>8</v>
      </c>
      <c r="B403" s="34">
        <v>70</v>
      </c>
      <c r="C403" s="35">
        <f>Table753523[[#This Row], [Active Parameters (BN)]]/8</f>
      </c>
      <c r="D403" s="20">
        <v>1000</v>
      </c>
      <c r="E403" s="20">
        <v>200</v>
      </c>
      <c r="F403" s="23">
        <v>512</v>
      </c>
      <c r="G403" s="23">
        <v>491</v>
      </c>
      <c r="H403" s="23">
        <v>491000</v>
      </c>
      <c r="I403" s="43">
        <v>82880</v>
      </c>
      <c r="J403" s="24">
        <v>15266.2179236038</v>
      </c>
      <c r="K403" s="24">
        <v>31.7009972209926</v>
      </c>
      <c r="L403" s="24">
        <v>15.4884717530229</v>
      </c>
      <c r="M403" s="24">
        <v>2614.42879611107</v>
      </c>
      <c r="N403" s="24">
        <v>18102.9005491339</v>
      </c>
      <c r="O403" s="44">
        <v>149.564382073157</v>
      </c>
      <c r="P403" s="44">
        <v>89.8828227264073</v>
      </c>
      <c r="Q403" s="25">
        <f>Table753523[[#This Row], [Total Latency (sec)]]*1000</f>
      </c>
      <c r="R403" s="25">
        <f>Table753523[[#This Row], [Total Latency (ms)]]-Table753523[[#This Row], [Prefill Latency (ms)]]</f>
      </c>
      <c r="S403" s="26">
        <f>Table753523[[#This Row], [Output tokens generated]]*1000/Table753523[[#This Row], [Total Latency (ms)]]/Table753523[[#This Row], [No. H200 GPU on single server]]</f>
      </c>
      <c r="T403" s="26">
        <f>Table753523[[#This Row], [Input tokens]]*1000/(989.5*10^12)*(2*10^9*Table753523[[#This Row], [Active Parameters per GPU (BN)]])</f>
      </c>
      <c r="U403" s="27">
        <f>Table753523[[#This Row], [Active Parameters per GPU (BN)]]*10^9*2/4800/1024^3*1000</f>
      </c>
      <c r="V403" s="27">
        <f>1979/2*10^12*Table753523[[#This Row], [No. H200 GPU on single server]]/2/70/10^9</f>
      </c>
      <c r="W403" s="46">
        <f>(Table753523[[#This Row], [Input tokens]]+Table753523[[#This Row], [Output tokens generated]])/Table753523[[#This Row], [Total Latency (ms)]]*1000</f>
      </c>
      <c r="X403" s="47">
        <f>Table753523[[#This Row], [Total throughput]]/Table753523[[#This Row], [Estimated Max throughput tokens/s]]</f>
      </c>
      <c r="Y403" s="26">
        <f>2*Table753523[[#This Row], [Active Parameters per GPU (BN)]]*Table753523[[#This Row], [Input tokens]]*10^9/Table753523[[#This Row], [Prefill Latency (ms)]]/10^12*1000</f>
      </c>
      <c r="Z403" s="26">
        <f>2*Table753523[[#This Row], [Active Parameters per GPU (BN)]]*Table753523[[#This Row], [Output tokens generated]]*10^9/(Table753523[[#This Row], [Total Latency (ms)]]-Table753523[[#This Row], [Prefill Latency (ms)]])/10^12*1000</f>
      </c>
      <c r="AA403" s="47">
        <f>Table753523[[#This Row], [Expected Prefill latency (ms)]]/Table753523[[#This Row], [Prefill Latency (ms)]]</f>
      </c>
      <c r="AB403" s="30">
        <f>Table753523[[#This Row], [Expected TPOT (ms)]]/Table753523[[#This Row], [TPOT (ms)]]</f>
      </c>
      <c r="AC403" s="31">
        <f>Table753523[[#This Row], [Prefill TFLOPS]]/989.5</f>
      </c>
      <c r="AD403" s="32">
        <f>Table753523[[#This Row], [Decode TFLOPS]]/1979</f>
      </c>
      <c r="AE4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4" customHeight="1" ht="17.25">
      <c r="A404" s="20">
        <v>8</v>
      </c>
      <c r="B404" s="34">
        <v>70</v>
      </c>
      <c r="C404" s="35">
        <f>Table753523[[#This Row], [Active Parameters (BN)]]/8</f>
      </c>
      <c r="D404" s="20">
        <v>1000</v>
      </c>
      <c r="E404" s="20">
        <v>200</v>
      </c>
      <c r="F404" s="23">
        <v>1024</v>
      </c>
      <c r="G404" s="23">
        <v>986</v>
      </c>
      <c r="H404" s="23">
        <v>986000</v>
      </c>
      <c r="I404" s="43">
        <v>164995</v>
      </c>
      <c r="J404" s="24">
        <v>27439.47028</v>
      </c>
      <c r="K404" s="24">
        <v>67.36397281</v>
      </c>
      <c r="L404" s="24">
        <v>14.63690395</v>
      </c>
      <c r="M404" s="24">
        <v>2449.306255</v>
      </c>
      <c r="N404" s="24">
        <v>17086.21021</v>
      </c>
      <c r="O404" s="44">
        <v>407.2647922</v>
      </c>
      <c r="P404" s="44">
        <v>220.6705958</v>
      </c>
      <c r="Q404" s="25">
        <f>Table753523[[#This Row], [Total Latency (sec)]]*1000</f>
      </c>
      <c r="R404" s="25">
        <f>Table753523[[#This Row], [Total Latency (ms)]]-Table753523[[#This Row], [Prefill Latency (ms)]]</f>
      </c>
      <c r="S404" s="26">
        <f>Table753523[[#This Row], [Output tokens generated]]*1000/Table753523[[#This Row], [Total Latency (ms)]]/Table753523[[#This Row], [No. H200 GPU on single server]]</f>
      </c>
      <c r="T404" s="26">
        <f>Table753523[[#This Row], [Input tokens]]*1000/(989.5*10^12)*(2*10^9*Table753523[[#This Row], [Active Parameters per GPU (BN)]])</f>
      </c>
      <c r="U404" s="27">
        <f>Table753523[[#This Row], [Active Parameters per GPU (BN)]]*10^9*2/4800/1024^3*1000</f>
      </c>
      <c r="V404" s="27">
        <f>1979/2*10^12*Table753523[[#This Row], [No. H200 GPU on single server]]/2/70/10^9</f>
      </c>
      <c r="W404" s="46">
        <f>(Table753523[[#This Row], [Input tokens]]+Table753523[[#This Row], [Output tokens generated]])/Table753523[[#This Row], [Total Latency (ms)]]*1000</f>
      </c>
      <c r="X404" s="47">
        <f>Table753523[[#This Row], [Total throughput]]/Table753523[[#This Row], [Estimated Max throughput tokens/s]]</f>
      </c>
      <c r="Y404" s="26">
        <f>2*Table753523[[#This Row], [Active Parameters per GPU (BN)]]*Table753523[[#This Row], [Input tokens]]*10^9/Table753523[[#This Row], [Prefill Latency (ms)]]/10^12*1000</f>
      </c>
      <c r="Z404" s="26">
        <f>2*Table753523[[#This Row], [Active Parameters per GPU (BN)]]*Table753523[[#This Row], [Output tokens generated]]*10^9/(Table753523[[#This Row], [Total Latency (ms)]]-Table753523[[#This Row], [Prefill Latency (ms)]])/10^12*1000</f>
      </c>
      <c r="AA404" s="47">
        <f>Table753523[[#This Row], [Expected Prefill latency (ms)]]/Table753523[[#This Row], [Prefill Latency (ms)]]</f>
      </c>
      <c r="AB404" s="30">
        <f>Table753523[[#This Row], [Expected TPOT (ms)]]/Table753523[[#This Row], [TPOT (ms)]]</f>
      </c>
      <c r="AC404" s="31">
        <f>Table753523[[#This Row], [Prefill TFLOPS]]/989.5</f>
      </c>
      <c r="AD404" s="32">
        <f>Table753523[[#This Row], [Decode TFLOPS]]/1979</f>
      </c>
      <c r="AE4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5" customHeight="1" ht="17.25">
      <c r="A405" s="20">
        <v>8</v>
      </c>
      <c r="B405" s="34">
        <v>70</v>
      </c>
      <c r="C405" s="35">
        <f>Table753523[[#This Row], [Active Parameters (BN)]]/8</f>
      </c>
      <c r="D405" s="20">
        <v>1000</v>
      </c>
      <c r="E405" s="20">
        <v>200</v>
      </c>
      <c r="F405" s="23">
        <v>2048</v>
      </c>
      <c r="G405" s="23">
        <v>1971</v>
      </c>
      <c r="H405" s="23">
        <v>1971000</v>
      </c>
      <c r="I405" s="43">
        <v>323197</v>
      </c>
      <c r="J405" s="24">
        <v>56483.29711</v>
      </c>
      <c r="K405" s="24">
        <v>122.8082791</v>
      </c>
      <c r="L405" s="24">
        <v>16.04940655</v>
      </c>
      <c r="M405" s="24">
        <v>2631.719964</v>
      </c>
      <c r="N405" s="24">
        <v>18681.12652</v>
      </c>
      <c r="O405" s="44">
        <v>377.2372448</v>
      </c>
      <c r="P405" s="44">
        <v>236.9106023</v>
      </c>
      <c r="Q405" s="25">
        <f>Table753523[[#This Row], [Total Latency (sec)]]*1000</f>
      </c>
      <c r="R405" s="25">
        <f>Table753523[[#This Row], [Total Latency (ms)]]-Table753523[[#This Row], [Prefill Latency (ms)]]</f>
      </c>
      <c r="S405" s="26">
        <f>Table753523[[#This Row], [Output tokens generated]]*1000/Table753523[[#This Row], [Total Latency (ms)]]/Table753523[[#This Row], [No. H200 GPU on single server]]</f>
      </c>
      <c r="T405" s="26">
        <f>Table753523[[#This Row], [Input tokens]]*1000/(989.5*10^12)*(2*10^9*Table753523[[#This Row], [Active Parameters per GPU (BN)]])</f>
      </c>
      <c r="U405" s="27">
        <f>Table753523[[#This Row], [Active Parameters per GPU (BN)]]*10^9*2/4800/1024^3*1000</f>
      </c>
      <c r="V405" s="27">
        <f>1979/2*10^12*Table753523[[#This Row], [No. H200 GPU on single server]]/2/70/10^9</f>
      </c>
      <c r="W405" s="46">
        <f>(Table753523[[#This Row], [Input tokens]]+Table753523[[#This Row], [Output tokens generated]])/Table753523[[#This Row], [Total Latency (ms)]]*1000</f>
      </c>
      <c r="X405" s="47">
        <f>Table753523[[#This Row], [Total throughput]]/Table753523[[#This Row], [Estimated Max throughput tokens/s]]</f>
      </c>
      <c r="Y405" s="26">
        <f>2*Table753523[[#This Row], [Active Parameters per GPU (BN)]]*Table753523[[#This Row], [Input tokens]]*10^9/Table753523[[#This Row], [Prefill Latency (ms)]]/10^12*1000</f>
      </c>
      <c r="Z405" s="26">
        <f>2*Table753523[[#This Row], [Active Parameters per GPU (BN)]]*Table753523[[#This Row], [Output tokens generated]]*10^9/(Table753523[[#This Row], [Total Latency (ms)]]-Table753523[[#This Row], [Prefill Latency (ms)]])/10^12*1000</f>
      </c>
      <c r="AA405" s="47">
        <f>Table753523[[#This Row], [Expected Prefill latency (ms)]]/Table753523[[#This Row], [Prefill Latency (ms)]]</f>
      </c>
      <c r="AB405" s="30">
        <f>Table753523[[#This Row], [Expected TPOT (ms)]]/Table753523[[#This Row], [TPOT (ms)]]</f>
      </c>
      <c r="AC405" s="31">
        <f>Table753523[[#This Row], [Prefill TFLOPS]]/989.5</f>
      </c>
      <c r="AD405" s="32">
        <f>Table753523[[#This Row], [Decode TFLOPS]]/1979</f>
      </c>
      <c r="AE4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6" customHeight="1" ht="17.25">
      <c r="A406" s="20">
        <v>8</v>
      </c>
      <c r="B406" s="34">
        <v>70</v>
      </c>
      <c r="C406" s="35">
        <f>Table753523[[#This Row], [Active Parameters (BN)]]/8</f>
      </c>
      <c r="D406" s="20">
        <v>1000</v>
      </c>
      <c r="E406" s="20">
        <v>200</v>
      </c>
      <c r="F406" s="23">
        <v>4096</v>
      </c>
      <c r="G406" s="23">
        <v>3951</v>
      </c>
      <c r="H406" s="23">
        <v>3951000</v>
      </c>
      <c r="I406" s="43">
        <v>650205</v>
      </c>
      <c r="J406" s="24">
        <v>116448.3878</v>
      </c>
      <c r="K406" s="24">
        <v>240.886593</v>
      </c>
      <c r="L406" s="24">
        <v>16.40190909</v>
      </c>
      <c r="M406" s="24">
        <v>2699.216224</v>
      </c>
      <c r="N406" s="24">
        <v>19101.12532</v>
      </c>
      <c r="O406" s="44">
        <v>382.0756793</v>
      </c>
      <c r="P406" s="44">
        <v>284.2873997</v>
      </c>
      <c r="Q406" s="25">
        <f>Table753523[[#This Row], [Total Latency (sec)]]*1000</f>
      </c>
      <c r="R406" s="25">
        <f>Table753523[[#This Row], [Total Latency (ms)]]-Table753523[[#This Row], [Prefill Latency (ms)]]</f>
      </c>
      <c r="S406" s="26">
        <f>Table753523[[#This Row], [Output tokens generated]]*1000/Table753523[[#This Row], [Total Latency (ms)]]/Table753523[[#This Row], [No. H200 GPU on single server]]</f>
      </c>
      <c r="T406" s="26">
        <f>Table753523[[#This Row], [Input tokens]]*1000/(989.5*10^12)*(2*10^9*Table753523[[#This Row], [Active Parameters per GPU (BN)]])</f>
      </c>
      <c r="U406" s="27">
        <f>Table753523[[#This Row], [Active Parameters per GPU (BN)]]*10^9*2/4800/1024^3*1000</f>
      </c>
      <c r="V406" s="27">
        <f>1979/2*10^12*Table753523[[#This Row], [No. H200 GPU on single server]]/2/70/10^9</f>
      </c>
      <c r="W406" s="46">
        <f>(Table753523[[#This Row], [Input tokens]]+Table753523[[#This Row], [Output tokens generated]])/Table753523[[#This Row], [Total Latency (ms)]]*1000</f>
      </c>
      <c r="X406" s="47">
        <f>Table753523[[#This Row], [Total throughput]]/Table753523[[#This Row], [Estimated Max throughput tokens/s]]</f>
      </c>
      <c r="Y406" s="26">
        <f>2*Table753523[[#This Row], [Active Parameters per GPU (BN)]]*Table753523[[#This Row], [Input tokens]]*10^9/Table753523[[#This Row], [Prefill Latency (ms)]]/10^12*1000</f>
      </c>
      <c r="Z406" s="26">
        <f>2*Table753523[[#This Row], [Active Parameters per GPU (BN)]]*Table753523[[#This Row], [Output tokens generated]]*10^9/(Table753523[[#This Row], [Total Latency (ms)]]-Table753523[[#This Row], [Prefill Latency (ms)]])/10^12*1000</f>
      </c>
      <c r="AA406" s="47">
        <f>Table753523[[#This Row], [Expected Prefill latency (ms)]]/Table753523[[#This Row], [Prefill Latency (ms)]]</f>
      </c>
      <c r="AB406" s="30">
        <f>Table753523[[#This Row], [Expected TPOT (ms)]]/Table753523[[#This Row], [TPOT (ms)]]</f>
      </c>
      <c r="AC406" s="31">
        <f>Table753523[[#This Row], [Prefill TFLOPS]]/989.5</f>
      </c>
      <c r="AD406" s="32">
        <f>Table753523[[#This Row], [Decode TFLOPS]]/1979</f>
      </c>
      <c r="AE4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7" customHeight="1" ht="17.25">
      <c r="A407" s="20">
        <v>8</v>
      </c>
      <c r="B407" s="34">
        <v>70</v>
      </c>
      <c r="C407" s="35">
        <f>Table753523[[#This Row], [Active Parameters (BN)]]/8</f>
      </c>
      <c r="D407" s="20">
        <v>1000</v>
      </c>
      <c r="E407" s="20">
        <v>200</v>
      </c>
      <c r="F407" s="36">
        <v>8192</v>
      </c>
      <c r="G407" s="36">
        <v>7879</v>
      </c>
      <c r="H407" s="36">
        <v>7879000</v>
      </c>
      <c r="I407" s="43">
        <v>1297006</v>
      </c>
      <c r="J407" s="37">
        <v>237126.9547</v>
      </c>
      <c r="K407" s="37">
        <v>481.108497</v>
      </c>
      <c r="L407" s="37">
        <v>16.37676335</v>
      </c>
      <c r="M407" s="37">
        <v>2695.870075</v>
      </c>
      <c r="N407" s="37">
        <v>19072.63342</v>
      </c>
      <c r="O407" s="45">
        <v>386.4579178</v>
      </c>
      <c r="P407" s="45">
        <v>312.5029224</v>
      </c>
      <c r="Q407" s="38">
        <f>Table753523[[#This Row], [Total Latency (sec)]]*1000</f>
      </c>
      <c r="R407" s="38">
        <f>Table753523[[#This Row], [Total Latency (ms)]]-Table753523[[#This Row], [Prefill Latency (ms)]]</f>
      </c>
      <c r="S407" s="48">
        <f>Table753523[[#This Row], [Output tokens generated]]*1000/Table753523[[#This Row], [Total Latency (ms)]]/Table753523[[#This Row], [No. H200 GPU on single server]]</f>
      </c>
      <c r="T407" s="48">
        <f>Table753523[[#This Row], [Input tokens]]*1000/(989.5*10^12)*(2*10^9*Table753523[[#This Row], [Active Parameters per GPU (BN)]])</f>
      </c>
      <c r="U407" s="39">
        <f>Table753523[[#This Row], [Active Parameters per GPU (BN)]]*10^9*2/4800/1024^3*1000</f>
      </c>
      <c r="V407" s="39">
        <f>1979/2*10^12*Table753523[[#This Row], [No. H200 GPU on single server]]/2/70/10^9</f>
      </c>
      <c r="W407" s="49">
        <f>(Table753523[[#This Row], [Input tokens]]+Table753523[[#This Row], [Output tokens generated]])/Table753523[[#This Row], [Total Latency (ms)]]*1000</f>
      </c>
      <c r="X407" s="35">
        <f>Table753523[[#This Row], [Total throughput]]/Table753523[[#This Row], [Estimated Max throughput tokens/s]]</f>
      </c>
      <c r="Y407" s="26">
        <f>2*Table753523[[#This Row], [Active Parameters per GPU (BN)]]*Table753523[[#This Row], [Input tokens]]*10^9/Table753523[[#This Row], [Prefill Latency (ms)]]/10^12*1000</f>
      </c>
      <c r="Z407" s="48">
        <f>2*Table753523[[#This Row], [Active Parameters per GPU (BN)]]*Table753523[[#This Row], [Output tokens generated]]*10^9/(Table753523[[#This Row], [Total Latency (ms)]]-Table753523[[#This Row], [Prefill Latency (ms)]])/10^12*1000</f>
      </c>
      <c r="AA407" s="35">
        <f>Table753523[[#This Row], [Expected Prefill latency (ms)]]/Table753523[[#This Row], [Prefill Latency (ms)]]</f>
      </c>
      <c r="AB407" s="41">
        <f>Table753523[[#This Row], [Expected TPOT (ms)]]/Table753523[[#This Row], [TPOT (ms)]]</f>
      </c>
      <c r="AC407" s="31">
        <f>Table753523[[#This Row], [Prefill TFLOPS]]/989.5</f>
      </c>
      <c r="AD407" s="29">
        <f>Table753523[[#This Row], [Decode TFLOPS]]/1979</f>
      </c>
      <c r="AE407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8" customHeight="1" ht="17.25">
      <c r="A408" s="20">
        <v>8</v>
      </c>
      <c r="B408" s="34">
        <v>70</v>
      </c>
      <c r="C408" s="35">
        <f>Table753523[[#This Row], [Active Parameters (BN)]]/8</f>
      </c>
      <c r="D408" s="20">
        <v>200</v>
      </c>
      <c r="E408" s="20">
        <v>1000</v>
      </c>
      <c r="F408" s="23">
        <v>1</v>
      </c>
      <c r="G408" s="23">
        <v>1</v>
      </c>
      <c r="H408" s="23">
        <v>200</v>
      </c>
      <c r="I408" s="36">
        <v>131</v>
      </c>
      <c r="J408" s="24">
        <v>148.831030004658</v>
      </c>
      <c r="K408" s="24">
        <v>1.70369017700432</v>
      </c>
      <c r="L408" s="24">
        <v>0.586961181966987</v>
      </c>
      <c r="M408" s="24">
        <v>76.8919148376753</v>
      </c>
      <c r="N408" s="24">
        <v>194.284151231073</v>
      </c>
      <c r="O408" s="44">
        <v>11.9567983613636</v>
      </c>
      <c r="P408" s="44">
        <v>11.1828573626817</v>
      </c>
      <c r="Q408" s="25">
        <f>Table753523[[#This Row], [Total Latency (sec)]]*1000</f>
      </c>
      <c r="R408" s="25">
        <f>Table753523[[#This Row], [Total Latency (ms)]]-Table753523[[#This Row], [Prefill Latency (ms)]]</f>
      </c>
      <c r="S408" s="26">
        <f>Table753523[[#This Row], [Output tokens generated]]*1000/Table753523[[#This Row], [Total Latency (ms)]]/Table753523[[#This Row], [No. H200 GPU on single server]]</f>
      </c>
      <c r="T408" s="26">
        <f>Table753523[[#This Row], [Input tokens]]*1000/(989.5*10^12)*(2*10^9*Table753523[[#This Row], [Active Parameters per GPU (BN)]])</f>
      </c>
      <c r="U408" s="27">
        <f>Table753523[[#This Row], [Active Parameters per GPU (BN)]]*10^9*2/4800/1024^3*1000</f>
      </c>
      <c r="V408" s="27">
        <f>1979/2*10^12*Table753523[[#This Row], [No. H200 GPU on single server]]/2/70/10^9</f>
      </c>
      <c r="W408" s="46">
        <f>(Table753523[[#This Row], [Input tokens]]+Table753523[[#This Row], [Output tokens generated]])/Table753523[[#This Row], [Total Latency (ms)]]*1000</f>
      </c>
      <c r="X408" s="47">
        <f>Table753523[[#This Row], [Total throughput]]/Table753523[[#This Row], [Estimated Max throughput tokens/s]]</f>
      </c>
      <c r="Y408" s="26">
        <f>2*Table753523[[#This Row], [Active Parameters per GPU (BN)]]*Table753523[[#This Row], [Input tokens]]*10^9/Table753523[[#This Row], [Prefill Latency (ms)]]/10^12*1000</f>
      </c>
      <c r="Z408" s="26">
        <f>2*Table753523[[#This Row], [Active Parameters per GPU (BN)]]*Table753523[[#This Row], [Output tokens generated]]*10^9/(Table753523[[#This Row], [Total Latency (ms)]]-Table753523[[#This Row], [Prefill Latency (ms)]])/10^12*1000</f>
      </c>
      <c r="AA408" s="47">
        <f>Table753523[[#This Row], [Expected Prefill latency (ms)]]/Table753523[[#This Row], [Prefill Latency (ms)]]</f>
      </c>
      <c r="AB408" s="30">
        <f>Table753523[[#This Row], [Expected TPOT (ms)]]/Table753523[[#This Row], [TPOT (ms)]]</f>
      </c>
      <c r="AC408" s="31">
        <f>Table753523[[#This Row], [Prefill TFLOPS]]/989.5</f>
      </c>
      <c r="AD408" s="32">
        <f>Table753523[[#This Row], [Decode TFLOPS]]/1979</f>
      </c>
      <c r="AE4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09" customHeight="1" ht="17.25">
      <c r="A409" s="20">
        <v>8</v>
      </c>
      <c r="B409" s="34">
        <v>70</v>
      </c>
      <c r="C409" s="35">
        <f>Table753523[[#This Row], [Active Parameters (BN)]]/8</f>
      </c>
      <c r="D409" s="20">
        <v>200</v>
      </c>
      <c r="E409" s="20">
        <v>1000</v>
      </c>
      <c r="F409" s="23">
        <v>2</v>
      </c>
      <c r="G409" s="23">
        <v>2</v>
      </c>
      <c r="H409" s="23">
        <v>400</v>
      </c>
      <c r="I409" s="43">
        <v>1474</v>
      </c>
      <c r="J409" s="24">
        <v>110.701456986135</v>
      </c>
      <c r="K409" s="24">
        <v>11.3770135510131</v>
      </c>
      <c r="L409" s="24">
        <v>0.175793057732792</v>
      </c>
      <c r="M409" s="24">
        <v>129.559483549068</v>
      </c>
      <c r="N409" s="24">
        <v>164.718095095626</v>
      </c>
      <c r="O409" s="44">
        <v>11.2689069337769</v>
      </c>
      <c r="P409" s="44">
        <v>11.2480526922809</v>
      </c>
      <c r="Q409" s="25">
        <f>Table753523[[#This Row], [Total Latency (sec)]]*1000</f>
      </c>
      <c r="R409" s="25">
        <f>Table753523[[#This Row], [Total Latency (ms)]]-Table753523[[#This Row], [Prefill Latency (ms)]]</f>
      </c>
      <c r="S409" s="26">
        <f>Table753523[[#This Row], [Output tokens generated]]*1000/Table753523[[#This Row], [Total Latency (ms)]]/Table753523[[#This Row], [No. H200 GPU on single server]]</f>
      </c>
      <c r="T409" s="26">
        <f>Table753523[[#This Row], [Input tokens]]*1000/(989.5*10^12)*(2*10^9*Table753523[[#This Row], [Active Parameters per GPU (BN)]])</f>
      </c>
      <c r="U409" s="27">
        <f>Table753523[[#This Row], [Active Parameters per GPU (BN)]]*10^9*2/4800/1024^3*1000</f>
      </c>
      <c r="V409" s="27">
        <f>1979/2*10^12*Table753523[[#This Row], [No. H200 GPU on single server]]/2/70/10^9</f>
      </c>
      <c r="W409" s="46">
        <f>(Table753523[[#This Row], [Input tokens]]+Table753523[[#This Row], [Output tokens generated]])/Table753523[[#This Row], [Total Latency (ms)]]*1000</f>
      </c>
      <c r="X409" s="47">
        <f>Table753523[[#This Row], [Total throughput]]/Table753523[[#This Row], [Estimated Max throughput tokens/s]]</f>
      </c>
      <c r="Y409" s="26">
        <f>2*Table753523[[#This Row], [Active Parameters per GPU (BN)]]*Table753523[[#This Row], [Input tokens]]*10^9/Table753523[[#This Row], [Prefill Latency (ms)]]/10^12*1000</f>
      </c>
      <c r="Z409" s="26">
        <f>2*Table753523[[#This Row], [Active Parameters per GPU (BN)]]*Table753523[[#This Row], [Output tokens generated]]*10^9/(Table753523[[#This Row], [Total Latency (ms)]]-Table753523[[#This Row], [Prefill Latency (ms)]])/10^12*1000</f>
      </c>
      <c r="AA409" s="47">
        <f>Table753523[[#This Row], [Expected Prefill latency (ms)]]/Table753523[[#This Row], [Prefill Latency (ms)]]</f>
      </c>
      <c r="AB409" s="30">
        <f>Table753523[[#This Row], [Expected TPOT (ms)]]/Table753523[[#This Row], [TPOT (ms)]]</f>
      </c>
      <c r="AC409" s="31">
        <f>Table753523[[#This Row], [Prefill TFLOPS]]/989.5</f>
      </c>
      <c r="AD409" s="32">
        <f>Table753523[[#This Row], [Decode TFLOPS]]/1979</f>
      </c>
      <c r="AE4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0" customHeight="1" ht="17.25">
      <c r="A410" s="20">
        <v>8</v>
      </c>
      <c r="B410" s="34">
        <v>70</v>
      </c>
      <c r="C410" s="35">
        <f>Table753523[[#This Row], [Active Parameters (BN)]]/8</f>
      </c>
      <c r="D410" s="20">
        <v>200</v>
      </c>
      <c r="E410" s="20">
        <v>1000</v>
      </c>
      <c r="F410" s="23">
        <v>4</v>
      </c>
      <c r="G410" s="23">
        <v>4</v>
      </c>
      <c r="H410" s="23">
        <v>800</v>
      </c>
      <c r="I410" s="43">
        <v>3493</v>
      </c>
      <c r="J410" s="24">
        <v>87.702153265127</v>
      </c>
      <c r="K410" s="24">
        <v>10.8134263749816</v>
      </c>
      <c r="L410" s="24">
        <v>0.369910503968895</v>
      </c>
      <c r="M410" s="24">
        <v>323.024347590837</v>
      </c>
      <c r="N410" s="24">
        <v>397.006448384616</v>
      </c>
      <c r="O410" s="44">
        <v>10.6561032911402</v>
      </c>
      <c r="P410" s="44">
        <v>10.6448652830006</v>
      </c>
      <c r="Q410" s="25">
        <f>Table753523[[#This Row], [Total Latency (sec)]]*1000</f>
      </c>
      <c r="R410" s="25">
        <f>Table753523[[#This Row], [Total Latency (ms)]]-Table753523[[#This Row], [Prefill Latency (ms)]]</f>
      </c>
      <c r="S410" s="26">
        <f>Table753523[[#This Row], [Output tokens generated]]*1000/Table753523[[#This Row], [Total Latency (ms)]]/Table753523[[#This Row], [No. H200 GPU on single server]]</f>
      </c>
      <c r="T410" s="26">
        <f>Table753523[[#This Row], [Input tokens]]*1000/(989.5*10^12)*(2*10^9*Table753523[[#This Row], [Active Parameters per GPU (BN)]])</f>
      </c>
      <c r="U410" s="27">
        <f>Table753523[[#This Row], [Active Parameters per GPU (BN)]]*10^9*2/4800/1024^3*1000</f>
      </c>
      <c r="V410" s="27">
        <f>1979/2*10^12*Table753523[[#This Row], [No. H200 GPU on single server]]/2/70/10^9</f>
      </c>
      <c r="W410" s="46">
        <f>(Table753523[[#This Row], [Input tokens]]+Table753523[[#This Row], [Output tokens generated]])/Table753523[[#This Row], [Total Latency (ms)]]*1000</f>
      </c>
      <c r="X410" s="47">
        <f>Table753523[[#This Row], [Total throughput]]/Table753523[[#This Row], [Estimated Max throughput tokens/s]]</f>
      </c>
      <c r="Y410" s="26">
        <f>2*Table753523[[#This Row], [Active Parameters per GPU (BN)]]*Table753523[[#This Row], [Input tokens]]*10^9/Table753523[[#This Row], [Prefill Latency (ms)]]/10^12*1000</f>
      </c>
      <c r="Z410" s="26">
        <f>2*Table753523[[#This Row], [Active Parameters per GPU (BN)]]*Table753523[[#This Row], [Output tokens generated]]*10^9/(Table753523[[#This Row], [Total Latency (ms)]]-Table753523[[#This Row], [Prefill Latency (ms)]])/10^12*1000</f>
      </c>
      <c r="AA410" s="47">
        <f>Table753523[[#This Row], [Expected Prefill latency (ms)]]/Table753523[[#This Row], [Prefill Latency (ms)]]</f>
      </c>
      <c r="AB410" s="30">
        <f>Table753523[[#This Row], [Expected TPOT (ms)]]/Table753523[[#This Row], [TPOT (ms)]]</f>
      </c>
      <c r="AC410" s="31">
        <f>Table753523[[#This Row], [Prefill TFLOPS]]/989.5</f>
      </c>
      <c r="AD410" s="32">
        <f>Table753523[[#This Row], [Decode TFLOPS]]/1979</f>
      </c>
      <c r="AE4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1" customHeight="1" ht="17.25">
      <c r="A411" s="20">
        <v>8</v>
      </c>
      <c r="B411" s="34">
        <v>70</v>
      </c>
      <c r="C411" s="35">
        <f>Table753523[[#This Row], [Active Parameters (BN)]]/8</f>
      </c>
      <c r="D411" s="20">
        <v>200</v>
      </c>
      <c r="E411" s="20">
        <v>1000</v>
      </c>
      <c r="F411" s="23">
        <v>8</v>
      </c>
      <c r="G411" s="23">
        <v>8</v>
      </c>
      <c r="H411" s="23">
        <v>1600</v>
      </c>
      <c r="I411" s="43">
        <v>4429</v>
      </c>
      <c r="J411" s="24">
        <v>120.757962613425</v>
      </c>
      <c r="K411" s="24">
        <v>11.0681423129863</v>
      </c>
      <c r="L411" s="24">
        <v>0.722795187645316</v>
      </c>
      <c r="M411" s="24">
        <v>400.157485760138</v>
      </c>
      <c r="N411" s="24">
        <v>544.716523289201</v>
      </c>
      <c r="O411" s="44">
        <v>10.7721085869407</v>
      </c>
      <c r="P411" s="44">
        <v>10.6962446088458</v>
      </c>
      <c r="Q411" s="25">
        <f>Table753523[[#This Row], [Total Latency (sec)]]*1000</f>
      </c>
      <c r="R411" s="25">
        <f>Table753523[[#This Row], [Total Latency (ms)]]-Table753523[[#This Row], [Prefill Latency (ms)]]</f>
      </c>
      <c r="S411" s="26">
        <f>Table753523[[#This Row], [Output tokens generated]]*1000/Table753523[[#This Row], [Total Latency (ms)]]/Table753523[[#This Row], [No. H200 GPU on single server]]</f>
      </c>
      <c r="T411" s="26">
        <f>Table753523[[#This Row], [Input tokens]]*1000/(989.5*10^12)*(2*10^9*Table753523[[#This Row], [Active Parameters per GPU (BN)]])</f>
      </c>
      <c r="U411" s="27">
        <f>Table753523[[#This Row], [Active Parameters per GPU (BN)]]*10^9*2/4800/1024^3*1000</f>
      </c>
      <c r="V411" s="27">
        <f>1979/2*10^12*Table753523[[#This Row], [No. H200 GPU on single server]]/2/70/10^9</f>
      </c>
      <c r="W411" s="46">
        <f>(Table753523[[#This Row], [Input tokens]]+Table753523[[#This Row], [Output tokens generated]])/Table753523[[#This Row], [Total Latency (ms)]]*1000</f>
      </c>
      <c r="X411" s="47">
        <f>Table753523[[#This Row], [Total throughput]]/Table753523[[#This Row], [Estimated Max throughput tokens/s]]</f>
      </c>
      <c r="Y411" s="26">
        <f>2*Table753523[[#This Row], [Active Parameters per GPU (BN)]]*Table753523[[#This Row], [Input tokens]]*10^9/Table753523[[#This Row], [Prefill Latency (ms)]]/10^12*1000</f>
      </c>
      <c r="Z411" s="26">
        <f>2*Table753523[[#This Row], [Active Parameters per GPU (BN)]]*Table753523[[#This Row], [Output tokens generated]]*10^9/(Table753523[[#This Row], [Total Latency (ms)]]-Table753523[[#This Row], [Prefill Latency (ms)]])/10^12*1000</f>
      </c>
      <c r="AA411" s="47">
        <f>Table753523[[#This Row], [Expected Prefill latency (ms)]]/Table753523[[#This Row], [Prefill Latency (ms)]]</f>
      </c>
      <c r="AB411" s="30">
        <f>Table753523[[#This Row], [Expected TPOT (ms)]]/Table753523[[#This Row], [TPOT (ms)]]</f>
      </c>
      <c r="AC411" s="31">
        <f>Table753523[[#This Row], [Prefill TFLOPS]]/989.5</f>
      </c>
      <c r="AD411" s="32">
        <f>Table753523[[#This Row], [Decode TFLOPS]]/1979</f>
      </c>
      <c r="AE4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2" customHeight="1" ht="17.25">
      <c r="A412" s="20">
        <v>8</v>
      </c>
      <c r="B412" s="34">
        <v>70</v>
      </c>
      <c r="C412" s="35">
        <f>Table753523[[#This Row], [Active Parameters (BN)]]/8</f>
      </c>
      <c r="D412" s="20">
        <v>200</v>
      </c>
      <c r="E412" s="20">
        <v>1000</v>
      </c>
      <c r="F412" s="23">
        <v>16</v>
      </c>
      <c r="G412" s="23">
        <v>16</v>
      </c>
      <c r="H412" s="23">
        <v>3200</v>
      </c>
      <c r="I412" s="43">
        <v>9197</v>
      </c>
      <c r="J412" s="24">
        <v>191.729420686897</v>
      </c>
      <c r="K412" s="24">
        <v>11.2727981050266</v>
      </c>
      <c r="L412" s="24">
        <v>1.41934592023479</v>
      </c>
      <c r="M412" s="24">
        <v>815.857776774962</v>
      </c>
      <c r="N412" s="24">
        <v>1099.72696082192</v>
      </c>
      <c r="O412" s="44">
        <v>11.4556902521605</v>
      </c>
      <c r="P412" s="44">
        <v>11.1947320400154</v>
      </c>
      <c r="Q412" s="25">
        <f>Table753523[[#This Row], [Total Latency (sec)]]*1000</f>
      </c>
      <c r="R412" s="25">
        <f>Table753523[[#This Row], [Total Latency (ms)]]-Table753523[[#This Row], [Prefill Latency (ms)]]</f>
      </c>
      <c r="S412" s="26">
        <f>Table753523[[#This Row], [Output tokens generated]]*1000/Table753523[[#This Row], [Total Latency (ms)]]/Table753523[[#This Row], [No. H200 GPU on single server]]</f>
      </c>
      <c r="T412" s="26">
        <f>Table753523[[#This Row], [Input tokens]]*1000/(989.5*10^12)*(2*10^9*Table753523[[#This Row], [Active Parameters per GPU (BN)]])</f>
      </c>
      <c r="U412" s="27">
        <f>Table753523[[#This Row], [Active Parameters per GPU (BN)]]*10^9*2/4800/1024^3*1000</f>
      </c>
      <c r="V412" s="27">
        <f>1979/2*10^12*Table753523[[#This Row], [No. H200 GPU on single server]]/2/70/10^9</f>
      </c>
      <c r="W412" s="46">
        <f>(Table753523[[#This Row], [Input tokens]]+Table753523[[#This Row], [Output tokens generated]])/Table753523[[#This Row], [Total Latency (ms)]]*1000</f>
      </c>
      <c r="X412" s="47">
        <f>Table753523[[#This Row], [Total throughput]]/Table753523[[#This Row], [Estimated Max throughput tokens/s]]</f>
      </c>
      <c r="Y412" s="26">
        <f>2*Table753523[[#This Row], [Active Parameters per GPU (BN)]]*Table753523[[#This Row], [Input tokens]]*10^9/Table753523[[#This Row], [Prefill Latency (ms)]]/10^12*1000</f>
      </c>
      <c r="Z412" s="26">
        <f>2*Table753523[[#This Row], [Active Parameters per GPU (BN)]]*Table753523[[#This Row], [Output tokens generated]]*10^9/(Table753523[[#This Row], [Total Latency (ms)]]-Table753523[[#This Row], [Prefill Latency (ms)]])/10^12*1000</f>
      </c>
      <c r="AA412" s="47">
        <f>Table753523[[#This Row], [Expected Prefill latency (ms)]]/Table753523[[#This Row], [Prefill Latency (ms)]]</f>
      </c>
      <c r="AB412" s="30">
        <f>Table753523[[#This Row], [Expected TPOT (ms)]]/Table753523[[#This Row], [TPOT (ms)]]</f>
      </c>
      <c r="AC412" s="31">
        <f>Table753523[[#This Row], [Prefill TFLOPS]]/989.5</f>
      </c>
      <c r="AD412" s="32">
        <f>Table753523[[#This Row], [Decode TFLOPS]]/1979</f>
      </c>
      <c r="AE4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3" customHeight="1" ht="17.25">
      <c r="A413" s="20">
        <v>8</v>
      </c>
      <c r="B413" s="34">
        <v>70</v>
      </c>
      <c r="C413" s="35">
        <f>Table753523[[#This Row], [Active Parameters (BN)]]/8</f>
      </c>
      <c r="D413" s="20">
        <v>200</v>
      </c>
      <c r="E413" s="20">
        <v>1000</v>
      </c>
      <c r="F413" s="23">
        <v>32</v>
      </c>
      <c r="G413" s="23">
        <v>31</v>
      </c>
      <c r="H413" s="23">
        <v>6200</v>
      </c>
      <c r="I413" s="43">
        <v>17543</v>
      </c>
      <c r="J413" s="24">
        <v>337.763003706406</v>
      </c>
      <c r="K413" s="24">
        <v>12.0697196789552</v>
      </c>
      <c r="L413" s="24">
        <v>2.56841093451837</v>
      </c>
      <c r="M413" s="24">
        <v>1453.47203304051</v>
      </c>
      <c r="N413" s="24">
        <v>1967.15421994419</v>
      </c>
      <c r="O413" s="44">
        <v>11.9429827070022</v>
      </c>
      <c r="P413" s="44">
        <v>11.7141956498013</v>
      </c>
      <c r="Q413" s="25">
        <f>Table753523[[#This Row], [Total Latency (sec)]]*1000</f>
      </c>
      <c r="R413" s="25">
        <f>Table753523[[#This Row], [Total Latency (ms)]]-Table753523[[#This Row], [Prefill Latency (ms)]]</f>
      </c>
      <c r="S413" s="26">
        <f>Table753523[[#This Row], [Output tokens generated]]*1000/Table753523[[#This Row], [Total Latency (ms)]]/Table753523[[#This Row], [No. H200 GPU on single server]]</f>
      </c>
      <c r="T413" s="26">
        <f>Table753523[[#This Row], [Input tokens]]*1000/(989.5*10^12)*(2*10^9*Table753523[[#This Row], [Active Parameters per GPU (BN)]])</f>
      </c>
      <c r="U413" s="27">
        <f>Table753523[[#This Row], [Active Parameters per GPU (BN)]]*10^9*2/4800/1024^3*1000</f>
      </c>
      <c r="V413" s="27">
        <f>1979/2*10^12*Table753523[[#This Row], [No. H200 GPU on single server]]/2/70/10^9</f>
      </c>
      <c r="W413" s="46">
        <f>(Table753523[[#This Row], [Input tokens]]+Table753523[[#This Row], [Output tokens generated]])/Table753523[[#This Row], [Total Latency (ms)]]*1000</f>
      </c>
      <c r="X413" s="47">
        <f>Table753523[[#This Row], [Total throughput]]/Table753523[[#This Row], [Estimated Max throughput tokens/s]]</f>
      </c>
      <c r="Y413" s="26">
        <f>2*Table753523[[#This Row], [Active Parameters per GPU (BN)]]*Table753523[[#This Row], [Input tokens]]*10^9/Table753523[[#This Row], [Prefill Latency (ms)]]/10^12*1000</f>
      </c>
      <c r="Z413" s="26">
        <f>2*Table753523[[#This Row], [Active Parameters per GPU (BN)]]*Table753523[[#This Row], [Output tokens generated]]*10^9/(Table753523[[#This Row], [Total Latency (ms)]]-Table753523[[#This Row], [Prefill Latency (ms)]])/10^12*1000</f>
      </c>
      <c r="AA413" s="47">
        <f>Table753523[[#This Row], [Expected Prefill latency (ms)]]/Table753523[[#This Row], [Prefill Latency (ms)]]</f>
      </c>
      <c r="AB413" s="30">
        <f>Table753523[[#This Row], [Expected TPOT (ms)]]/Table753523[[#This Row], [TPOT (ms)]]</f>
      </c>
      <c r="AC413" s="31">
        <f>Table753523[[#This Row], [Prefill TFLOPS]]/989.5</f>
      </c>
      <c r="AD413" s="32">
        <f>Table753523[[#This Row], [Decode TFLOPS]]/1979</f>
      </c>
      <c r="AE4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4" customHeight="1" ht="17.25">
      <c r="A414" s="20">
        <v>8</v>
      </c>
      <c r="B414" s="34">
        <v>70</v>
      </c>
      <c r="C414" s="35">
        <f>Table753523[[#This Row], [Active Parameters (BN)]]/8</f>
      </c>
      <c r="D414" s="20">
        <v>200</v>
      </c>
      <c r="E414" s="20">
        <v>1000</v>
      </c>
      <c r="F414" s="23">
        <v>64</v>
      </c>
      <c r="G414" s="23">
        <v>60</v>
      </c>
      <c r="H414" s="23">
        <v>12000</v>
      </c>
      <c r="I414" s="43">
        <v>36388</v>
      </c>
      <c r="J414" s="24">
        <v>787.329159034804</v>
      </c>
      <c r="K414" s="24">
        <v>12.6645757370279</v>
      </c>
      <c r="L414" s="24">
        <v>4.73762416095595</v>
      </c>
      <c r="M414" s="24">
        <v>2873.21113281442</v>
      </c>
      <c r="N414" s="24">
        <v>3820.73596500561</v>
      </c>
      <c r="O414" s="44">
        <v>11.6707802317631</v>
      </c>
      <c r="P414" s="44">
        <v>11.8134143709327</v>
      </c>
      <c r="Q414" s="25">
        <f>Table753523[[#This Row], [Total Latency (sec)]]*1000</f>
      </c>
      <c r="R414" s="25">
        <f>Table753523[[#This Row], [Total Latency (ms)]]-Table753523[[#This Row], [Prefill Latency (ms)]]</f>
      </c>
      <c r="S414" s="26">
        <f>Table753523[[#This Row], [Output tokens generated]]*1000/Table753523[[#This Row], [Total Latency (ms)]]/Table753523[[#This Row], [No. H200 GPU on single server]]</f>
      </c>
      <c r="T414" s="26">
        <f>Table753523[[#This Row], [Input tokens]]*1000/(989.5*10^12)*(2*10^9*Table753523[[#This Row], [Active Parameters per GPU (BN)]])</f>
      </c>
      <c r="U414" s="27">
        <f>Table753523[[#This Row], [Active Parameters per GPU (BN)]]*10^9*2/4800/1024^3*1000</f>
      </c>
      <c r="V414" s="27">
        <f>1979/2*10^12*Table753523[[#This Row], [No. H200 GPU on single server]]/2/70/10^9</f>
      </c>
      <c r="W414" s="46">
        <f>(Table753523[[#This Row], [Input tokens]]+Table753523[[#This Row], [Output tokens generated]])/Table753523[[#This Row], [Total Latency (ms)]]*1000</f>
      </c>
      <c r="X414" s="47">
        <f>Table753523[[#This Row], [Total throughput]]/Table753523[[#This Row], [Estimated Max throughput tokens/s]]</f>
      </c>
      <c r="Y414" s="26">
        <f>2*Table753523[[#This Row], [Active Parameters per GPU (BN)]]*Table753523[[#This Row], [Input tokens]]*10^9/Table753523[[#This Row], [Prefill Latency (ms)]]/10^12*1000</f>
      </c>
      <c r="Z414" s="26">
        <f>2*Table753523[[#This Row], [Active Parameters per GPU (BN)]]*Table753523[[#This Row], [Output tokens generated]]*10^9/(Table753523[[#This Row], [Total Latency (ms)]]-Table753523[[#This Row], [Prefill Latency (ms)]])/10^12*1000</f>
      </c>
      <c r="AA414" s="47">
        <f>Table753523[[#This Row], [Expected Prefill latency (ms)]]/Table753523[[#This Row], [Prefill Latency (ms)]]</f>
      </c>
      <c r="AB414" s="30">
        <f>Table753523[[#This Row], [Expected TPOT (ms)]]/Table753523[[#This Row], [TPOT (ms)]]</f>
      </c>
      <c r="AC414" s="31">
        <f>Table753523[[#This Row], [Prefill TFLOPS]]/989.5</f>
      </c>
      <c r="AD414" s="32">
        <f>Table753523[[#This Row], [Decode TFLOPS]]/1979</f>
      </c>
      <c r="AE4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5" customHeight="1" ht="17.25">
      <c r="A415" s="20">
        <v>8</v>
      </c>
      <c r="B415" s="34">
        <v>70</v>
      </c>
      <c r="C415" s="35">
        <f>Table753523[[#This Row], [Active Parameters (BN)]]/8</f>
      </c>
      <c r="D415" s="20">
        <v>200</v>
      </c>
      <c r="E415" s="20">
        <v>1000</v>
      </c>
      <c r="F415" s="23">
        <v>128</v>
      </c>
      <c r="G415" s="23">
        <v>120</v>
      </c>
      <c r="H415" s="23">
        <v>24000</v>
      </c>
      <c r="I415" s="43">
        <v>73529</v>
      </c>
      <c r="J415" s="24">
        <v>998.132746383393</v>
      </c>
      <c r="K415" s="24">
        <v>14.7975514989812</v>
      </c>
      <c r="L415" s="24">
        <v>8.10944972945436</v>
      </c>
      <c r="M415" s="24">
        <v>4968.99774297541</v>
      </c>
      <c r="N415" s="24">
        <v>6590.88768886629</v>
      </c>
      <c r="O415" s="44">
        <v>19.2062236799199</v>
      </c>
      <c r="P415" s="44">
        <v>14.1425882954463</v>
      </c>
      <c r="Q415" s="25">
        <f>Table753523[[#This Row], [Total Latency (sec)]]*1000</f>
      </c>
      <c r="R415" s="25">
        <f>Table753523[[#This Row], [Total Latency (ms)]]-Table753523[[#This Row], [Prefill Latency (ms)]]</f>
      </c>
      <c r="S415" s="26">
        <f>Table753523[[#This Row], [Output tokens generated]]*1000/Table753523[[#This Row], [Total Latency (ms)]]/Table753523[[#This Row], [No. H200 GPU on single server]]</f>
      </c>
      <c r="T415" s="26">
        <f>Table753523[[#This Row], [Input tokens]]*1000/(989.5*10^12)*(2*10^9*Table753523[[#This Row], [Active Parameters per GPU (BN)]])</f>
      </c>
      <c r="U415" s="27">
        <f>Table753523[[#This Row], [Active Parameters per GPU (BN)]]*10^9*2/4800/1024^3*1000</f>
      </c>
      <c r="V415" s="27">
        <f>1979/2*10^12*Table753523[[#This Row], [No. H200 GPU on single server]]/2/70/10^9</f>
      </c>
      <c r="W415" s="46">
        <f>(Table753523[[#This Row], [Input tokens]]+Table753523[[#This Row], [Output tokens generated]])/Table753523[[#This Row], [Total Latency (ms)]]*1000</f>
      </c>
      <c r="X415" s="47">
        <f>Table753523[[#This Row], [Total throughput]]/Table753523[[#This Row], [Estimated Max throughput tokens/s]]</f>
      </c>
      <c r="Y415" s="26">
        <f>2*Table753523[[#This Row], [Active Parameters per GPU (BN)]]*Table753523[[#This Row], [Input tokens]]*10^9/Table753523[[#This Row], [Prefill Latency (ms)]]/10^12*1000</f>
      </c>
      <c r="Z415" s="26">
        <f>2*Table753523[[#This Row], [Active Parameters per GPU (BN)]]*Table753523[[#This Row], [Output tokens generated]]*10^9/(Table753523[[#This Row], [Total Latency (ms)]]-Table753523[[#This Row], [Prefill Latency (ms)]])/10^12*1000</f>
      </c>
      <c r="AA415" s="47">
        <f>Table753523[[#This Row], [Expected Prefill latency (ms)]]/Table753523[[#This Row], [Prefill Latency (ms)]]</f>
      </c>
      <c r="AB415" s="30">
        <f>Table753523[[#This Row], [Expected TPOT (ms)]]/Table753523[[#This Row], [TPOT (ms)]]</f>
      </c>
      <c r="AC415" s="31">
        <f>Table753523[[#This Row], [Prefill TFLOPS]]/989.5</f>
      </c>
      <c r="AD415" s="32">
        <f>Table753523[[#This Row], [Decode TFLOPS]]/1979</f>
      </c>
      <c r="AE4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6" customHeight="1" ht="17.25">
      <c r="A416" s="20">
        <v>8</v>
      </c>
      <c r="B416" s="34">
        <v>70</v>
      </c>
      <c r="C416" s="35">
        <f>Table753523[[#This Row], [Active Parameters (BN)]]/8</f>
      </c>
      <c r="D416" s="20">
        <v>200</v>
      </c>
      <c r="E416" s="20">
        <v>1000</v>
      </c>
      <c r="F416" s="23">
        <v>256</v>
      </c>
      <c r="G416" s="23">
        <v>242</v>
      </c>
      <c r="H416" s="23">
        <v>48400</v>
      </c>
      <c r="I416" s="43">
        <v>145459</v>
      </c>
      <c r="J416" s="24">
        <v>2186.78452548752</v>
      </c>
      <c r="K416" s="24">
        <v>20.3371527469717</v>
      </c>
      <c r="L416" s="24">
        <v>11.8994041600064</v>
      </c>
      <c r="M416" s="24">
        <v>7152.37780872052</v>
      </c>
      <c r="N416" s="24">
        <v>9532.2586407218</v>
      </c>
      <c r="O416" s="44">
        <v>24.7974795121341</v>
      </c>
      <c r="P416" s="44">
        <v>19.2245108164126</v>
      </c>
      <c r="Q416" s="25">
        <f>Table753523[[#This Row], [Total Latency (sec)]]*1000</f>
      </c>
      <c r="R416" s="25">
        <f>Table753523[[#This Row], [Total Latency (ms)]]-Table753523[[#This Row], [Prefill Latency (ms)]]</f>
      </c>
      <c r="S416" s="26">
        <f>Table753523[[#This Row], [Output tokens generated]]*1000/Table753523[[#This Row], [Total Latency (ms)]]/Table753523[[#This Row], [No. H200 GPU on single server]]</f>
      </c>
      <c r="T416" s="26">
        <f>Table753523[[#This Row], [Input tokens]]*1000/(989.5*10^12)*(2*10^9*Table753523[[#This Row], [Active Parameters per GPU (BN)]])</f>
      </c>
      <c r="U416" s="27">
        <f>Table753523[[#This Row], [Active Parameters per GPU (BN)]]*10^9*2/4800/1024^3*1000</f>
      </c>
      <c r="V416" s="27">
        <f>1979/2*10^12*Table753523[[#This Row], [No. H200 GPU on single server]]/2/70/10^9</f>
      </c>
      <c r="W416" s="46">
        <f>(Table753523[[#This Row], [Input tokens]]+Table753523[[#This Row], [Output tokens generated]])/Table753523[[#This Row], [Total Latency (ms)]]*1000</f>
      </c>
      <c r="X416" s="47">
        <f>Table753523[[#This Row], [Total throughput]]/Table753523[[#This Row], [Estimated Max throughput tokens/s]]</f>
      </c>
      <c r="Y416" s="26">
        <f>2*Table753523[[#This Row], [Active Parameters per GPU (BN)]]*Table753523[[#This Row], [Input tokens]]*10^9/Table753523[[#This Row], [Prefill Latency (ms)]]/10^12*1000</f>
      </c>
      <c r="Z416" s="26">
        <f>2*Table753523[[#This Row], [Active Parameters per GPU (BN)]]*Table753523[[#This Row], [Output tokens generated]]*10^9/(Table753523[[#This Row], [Total Latency (ms)]]-Table753523[[#This Row], [Prefill Latency (ms)]])/10^12*1000</f>
      </c>
      <c r="AA416" s="47">
        <f>Table753523[[#This Row], [Expected Prefill latency (ms)]]/Table753523[[#This Row], [Prefill Latency (ms)]]</f>
      </c>
      <c r="AB416" s="30">
        <f>Table753523[[#This Row], [Expected TPOT (ms)]]/Table753523[[#This Row], [TPOT (ms)]]</f>
      </c>
      <c r="AC416" s="31">
        <f>Table753523[[#This Row], [Prefill TFLOPS]]/989.5</f>
      </c>
      <c r="AD416" s="32">
        <f>Table753523[[#This Row], [Decode TFLOPS]]/1979</f>
      </c>
      <c r="AE4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7" customHeight="1" ht="17.25">
      <c r="A417" s="20">
        <v>8</v>
      </c>
      <c r="B417" s="34">
        <v>70</v>
      </c>
      <c r="C417" s="35">
        <f>Table753523[[#This Row], [Active Parameters (BN)]]/8</f>
      </c>
      <c r="D417" s="20">
        <v>200</v>
      </c>
      <c r="E417" s="20">
        <v>1000</v>
      </c>
      <c r="F417" s="23">
        <v>512</v>
      </c>
      <c r="G417" s="23">
        <v>484</v>
      </c>
      <c r="H417" s="23">
        <v>96800</v>
      </c>
      <c r="I417" s="43">
        <v>295302</v>
      </c>
      <c r="J417" s="24">
        <v>4432.75049648128</v>
      </c>
      <c r="K417" s="24">
        <v>36.4766534750233</v>
      </c>
      <c r="L417" s="24">
        <v>13.2687610811504</v>
      </c>
      <c r="M417" s="24">
        <v>8095.64397683033</v>
      </c>
      <c r="N417" s="24">
        <v>10749.3961930604</v>
      </c>
      <c r="O417" s="44">
        <v>47.1010948783168</v>
      </c>
      <c r="P417" s="44">
        <v>36.2358904772845</v>
      </c>
      <c r="Q417" s="25">
        <f>Table753523[[#This Row], [Total Latency (sec)]]*1000</f>
      </c>
      <c r="R417" s="25">
        <f>Table753523[[#This Row], [Total Latency (ms)]]-Table753523[[#This Row], [Prefill Latency (ms)]]</f>
      </c>
      <c r="S417" s="26">
        <f>Table753523[[#This Row], [Output tokens generated]]*1000/Table753523[[#This Row], [Total Latency (ms)]]/Table753523[[#This Row], [No. H200 GPU on single server]]</f>
      </c>
      <c r="T417" s="26">
        <f>Table753523[[#This Row], [Input tokens]]*1000/(989.5*10^12)*(2*10^9*Table753523[[#This Row], [Active Parameters per GPU (BN)]])</f>
      </c>
      <c r="U417" s="27">
        <f>Table753523[[#This Row], [Active Parameters per GPU (BN)]]*10^9*2/4800/1024^3*1000</f>
      </c>
      <c r="V417" s="27">
        <f>1979/2*10^12*Table753523[[#This Row], [No. H200 GPU on single server]]/2/70/10^9</f>
      </c>
      <c r="W417" s="46">
        <f>(Table753523[[#This Row], [Input tokens]]+Table753523[[#This Row], [Output tokens generated]])/Table753523[[#This Row], [Total Latency (ms)]]*1000</f>
      </c>
      <c r="X417" s="47">
        <f>Table753523[[#This Row], [Total throughput]]/Table753523[[#This Row], [Estimated Max throughput tokens/s]]</f>
      </c>
      <c r="Y417" s="26">
        <f>2*Table753523[[#This Row], [Active Parameters per GPU (BN)]]*Table753523[[#This Row], [Input tokens]]*10^9/Table753523[[#This Row], [Prefill Latency (ms)]]/10^12*1000</f>
      </c>
      <c r="Z417" s="26">
        <f>2*Table753523[[#This Row], [Active Parameters per GPU (BN)]]*Table753523[[#This Row], [Output tokens generated]]*10^9/(Table753523[[#This Row], [Total Latency (ms)]]-Table753523[[#This Row], [Prefill Latency (ms)]])/10^12*1000</f>
      </c>
      <c r="AA417" s="47">
        <f>Table753523[[#This Row], [Expected Prefill latency (ms)]]/Table753523[[#This Row], [Prefill Latency (ms)]]</f>
      </c>
      <c r="AB417" s="30">
        <f>Table753523[[#This Row], [Expected TPOT (ms)]]/Table753523[[#This Row], [TPOT (ms)]]</f>
      </c>
      <c r="AC417" s="31">
        <f>Table753523[[#This Row], [Prefill TFLOPS]]/989.5</f>
      </c>
      <c r="AD417" s="32">
        <f>Table753523[[#This Row], [Decode TFLOPS]]/1979</f>
      </c>
      <c r="AE4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8" customHeight="1" ht="17.25">
      <c r="A418" s="20">
        <v>8</v>
      </c>
      <c r="B418" s="34">
        <v>70</v>
      </c>
      <c r="C418" s="35">
        <f>Table753523[[#This Row], [Active Parameters (BN)]]/8</f>
      </c>
      <c r="D418" s="20">
        <v>200</v>
      </c>
      <c r="E418" s="20">
        <v>1000</v>
      </c>
      <c r="F418" s="23">
        <v>1024</v>
      </c>
      <c r="G418" s="23">
        <v>972</v>
      </c>
      <c r="H418" s="23">
        <v>194400</v>
      </c>
      <c r="I418" s="43">
        <v>608357</v>
      </c>
      <c r="J418" s="24">
        <v>7965.317656</v>
      </c>
      <c r="K418" s="24">
        <v>94.23556992</v>
      </c>
      <c r="L418" s="24">
        <v>10.31457655</v>
      </c>
      <c r="M418" s="24">
        <v>6455.704576</v>
      </c>
      <c r="N418" s="24">
        <v>8518.619887</v>
      </c>
      <c r="O418" s="44">
        <v>144.8158515</v>
      </c>
      <c r="P418" s="44">
        <v>101.0925443</v>
      </c>
      <c r="Q418" s="25">
        <f>Table753523[[#This Row], [Total Latency (sec)]]*1000</f>
      </c>
      <c r="R418" s="25">
        <f>Table753523[[#This Row], [Total Latency (ms)]]-Table753523[[#This Row], [Prefill Latency (ms)]]</f>
      </c>
      <c r="S418" s="26">
        <f>Table753523[[#This Row], [Output tokens generated]]*1000/Table753523[[#This Row], [Total Latency (ms)]]/Table753523[[#This Row], [No. H200 GPU on single server]]</f>
      </c>
      <c r="T418" s="26">
        <f>Table753523[[#This Row], [Input tokens]]*1000/(989.5*10^12)*(2*10^9*Table753523[[#This Row], [Active Parameters per GPU (BN)]])</f>
      </c>
      <c r="U418" s="27">
        <f>Table753523[[#This Row], [Active Parameters per GPU (BN)]]*10^9*2/4800/1024^3*1000</f>
      </c>
      <c r="V418" s="27">
        <f>1979/2*10^12*Table753523[[#This Row], [No. H200 GPU on single server]]/2/70/10^9</f>
      </c>
      <c r="W418" s="46">
        <f>(Table753523[[#This Row], [Input tokens]]+Table753523[[#This Row], [Output tokens generated]])/Table753523[[#This Row], [Total Latency (ms)]]*1000</f>
      </c>
      <c r="X418" s="47">
        <f>Table753523[[#This Row], [Total throughput]]/Table753523[[#This Row], [Estimated Max throughput tokens/s]]</f>
      </c>
      <c r="Y418" s="26">
        <f>2*Table753523[[#This Row], [Active Parameters per GPU (BN)]]*Table753523[[#This Row], [Input tokens]]*10^9/Table753523[[#This Row], [Prefill Latency (ms)]]/10^12*1000</f>
      </c>
      <c r="Z418" s="26">
        <f>2*Table753523[[#This Row], [Active Parameters per GPU (BN)]]*Table753523[[#This Row], [Output tokens generated]]*10^9/(Table753523[[#This Row], [Total Latency (ms)]]-Table753523[[#This Row], [Prefill Latency (ms)]])/10^12*1000</f>
      </c>
      <c r="AA418" s="47">
        <f>Table753523[[#This Row], [Expected Prefill latency (ms)]]/Table753523[[#This Row], [Prefill Latency (ms)]]</f>
      </c>
      <c r="AB418" s="30">
        <f>Table753523[[#This Row], [Expected TPOT (ms)]]/Table753523[[#This Row], [TPOT (ms)]]</f>
      </c>
      <c r="AC418" s="31">
        <f>Table753523[[#This Row], [Prefill TFLOPS]]/989.5</f>
      </c>
      <c r="AD418" s="32">
        <f>Table753523[[#This Row], [Decode TFLOPS]]/1979</f>
      </c>
      <c r="AE4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19" customHeight="1" ht="17.25">
      <c r="A419" s="20">
        <v>8</v>
      </c>
      <c r="B419" s="34">
        <v>70</v>
      </c>
      <c r="C419" s="35">
        <f>Table753523[[#This Row], [Active Parameters (BN)]]/8</f>
      </c>
      <c r="D419" s="20">
        <v>200</v>
      </c>
      <c r="E419" s="20">
        <v>1000</v>
      </c>
      <c r="F419" s="23">
        <v>2048</v>
      </c>
      <c r="G419" s="23">
        <v>1946</v>
      </c>
      <c r="H419" s="23">
        <v>389200</v>
      </c>
      <c r="I419" s="43">
        <v>1229060</v>
      </c>
      <c r="J419" s="24">
        <v>27871.18347</v>
      </c>
      <c r="K419" s="24">
        <v>215.8224546</v>
      </c>
      <c r="L419" s="24">
        <v>9.016670686</v>
      </c>
      <c r="M419" s="24">
        <v>5694.773522</v>
      </c>
      <c r="N419" s="24">
        <v>7498.107659</v>
      </c>
      <c r="O419" s="44">
        <v>266.7582472</v>
      </c>
      <c r="P419" s="44">
        <v>211.8583852</v>
      </c>
      <c r="Q419" s="25">
        <f>Table753523[[#This Row], [Total Latency (sec)]]*1000</f>
      </c>
      <c r="R419" s="25">
        <f>Table753523[[#This Row], [Total Latency (ms)]]-Table753523[[#This Row], [Prefill Latency (ms)]]</f>
      </c>
      <c r="S419" s="26">
        <f>Table753523[[#This Row], [Output tokens generated]]*1000/Table753523[[#This Row], [Total Latency (ms)]]/Table753523[[#This Row], [No. H200 GPU on single server]]</f>
      </c>
      <c r="T419" s="26">
        <f>Table753523[[#This Row], [Input tokens]]*1000/(989.5*10^12)*(2*10^9*Table753523[[#This Row], [Active Parameters per GPU (BN)]])</f>
      </c>
      <c r="U419" s="27">
        <f>Table753523[[#This Row], [Active Parameters per GPU (BN)]]*10^9*2/4800/1024^3*1000</f>
      </c>
      <c r="V419" s="27">
        <f>1979/2*10^12*Table753523[[#This Row], [No. H200 GPU on single server]]/2/70/10^9</f>
      </c>
      <c r="W419" s="46">
        <f>(Table753523[[#This Row], [Input tokens]]+Table753523[[#This Row], [Output tokens generated]])/Table753523[[#This Row], [Total Latency (ms)]]*1000</f>
      </c>
      <c r="X419" s="47">
        <f>Table753523[[#This Row], [Total throughput]]/Table753523[[#This Row], [Estimated Max throughput tokens/s]]</f>
      </c>
      <c r="Y419" s="26">
        <f>2*Table753523[[#This Row], [Active Parameters per GPU (BN)]]*Table753523[[#This Row], [Input tokens]]*10^9/Table753523[[#This Row], [Prefill Latency (ms)]]/10^12*1000</f>
      </c>
      <c r="Z419" s="26">
        <f>2*Table753523[[#This Row], [Active Parameters per GPU (BN)]]*Table753523[[#This Row], [Output tokens generated]]*10^9/(Table753523[[#This Row], [Total Latency (ms)]]-Table753523[[#This Row], [Prefill Latency (ms)]])/10^12*1000</f>
      </c>
      <c r="AA419" s="47">
        <f>Table753523[[#This Row], [Expected Prefill latency (ms)]]/Table753523[[#This Row], [Prefill Latency (ms)]]</f>
      </c>
      <c r="AB419" s="30">
        <f>Table753523[[#This Row], [Expected TPOT (ms)]]/Table753523[[#This Row], [TPOT (ms)]]</f>
      </c>
      <c r="AC419" s="31">
        <f>Table753523[[#This Row], [Prefill TFLOPS]]/989.5</f>
      </c>
      <c r="AD419" s="32">
        <f>Table753523[[#This Row], [Decode TFLOPS]]/1979</f>
      </c>
      <c r="AE4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0" customHeight="1" ht="17.25">
      <c r="A420" s="20">
        <v>8</v>
      </c>
      <c r="B420" s="34">
        <v>70</v>
      </c>
      <c r="C420" s="35">
        <f>Table753523[[#This Row], [Active Parameters (BN)]]/8</f>
      </c>
      <c r="D420" s="20">
        <v>200</v>
      </c>
      <c r="E420" s="20">
        <v>1000</v>
      </c>
      <c r="F420" s="23">
        <v>4096</v>
      </c>
      <c r="G420" s="23">
        <v>3921</v>
      </c>
      <c r="H420" s="23">
        <v>784200</v>
      </c>
      <c r="I420" s="43">
        <v>2481031</v>
      </c>
      <c r="J420" s="24">
        <v>84711.43667</v>
      </c>
      <c r="K420" s="24">
        <v>577.4429919</v>
      </c>
      <c r="L420" s="24">
        <v>6.790280694</v>
      </c>
      <c r="M420" s="24">
        <v>4296.581714</v>
      </c>
      <c r="N420" s="24">
        <v>5654.637853</v>
      </c>
      <c r="O420" s="44">
        <v>599.5175507</v>
      </c>
      <c r="P420" s="44">
        <v>521.5213009</v>
      </c>
      <c r="Q420" s="25">
        <f>Table753523[[#This Row], [Total Latency (sec)]]*1000</f>
      </c>
      <c r="R420" s="25">
        <f>Table753523[[#This Row], [Total Latency (ms)]]-Table753523[[#This Row], [Prefill Latency (ms)]]</f>
      </c>
      <c r="S420" s="26">
        <f>Table753523[[#This Row], [Output tokens generated]]*1000/Table753523[[#This Row], [Total Latency (ms)]]/Table753523[[#This Row], [No. H200 GPU on single server]]</f>
      </c>
      <c r="T420" s="26">
        <f>Table753523[[#This Row], [Input tokens]]*1000/(989.5*10^12)*(2*10^9*Table753523[[#This Row], [Active Parameters per GPU (BN)]])</f>
      </c>
      <c r="U420" s="27">
        <f>Table753523[[#This Row], [Active Parameters per GPU (BN)]]*10^9*2/4800/1024^3*1000</f>
      </c>
      <c r="V420" s="27">
        <f>1979/2*10^12*Table753523[[#This Row], [No. H200 GPU on single server]]/2/70/10^9</f>
      </c>
      <c r="W420" s="46">
        <f>(Table753523[[#This Row], [Input tokens]]+Table753523[[#This Row], [Output tokens generated]])/Table753523[[#This Row], [Total Latency (ms)]]*1000</f>
      </c>
      <c r="X420" s="47">
        <f>Table753523[[#This Row], [Total throughput]]/Table753523[[#This Row], [Estimated Max throughput tokens/s]]</f>
      </c>
      <c r="Y420" s="26">
        <f>2*Table753523[[#This Row], [Active Parameters per GPU (BN)]]*Table753523[[#This Row], [Input tokens]]*10^9/Table753523[[#This Row], [Prefill Latency (ms)]]/10^12*1000</f>
      </c>
      <c r="Z420" s="26">
        <f>2*Table753523[[#This Row], [Active Parameters per GPU (BN)]]*Table753523[[#This Row], [Output tokens generated]]*10^9/(Table753523[[#This Row], [Total Latency (ms)]]-Table753523[[#This Row], [Prefill Latency (ms)]])/10^12*1000</f>
      </c>
      <c r="AA420" s="47">
        <f>Table753523[[#This Row], [Expected Prefill latency (ms)]]/Table753523[[#This Row], [Prefill Latency (ms)]]</f>
      </c>
      <c r="AB420" s="30">
        <f>Table753523[[#This Row], [Expected TPOT (ms)]]/Table753523[[#This Row], [TPOT (ms)]]</f>
      </c>
      <c r="AC420" s="31">
        <f>Table753523[[#This Row], [Prefill TFLOPS]]/989.5</f>
      </c>
      <c r="AD420" s="32">
        <f>Table753523[[#This Row], [Decode TFLOPS]]/1979</f>
      </c>
      <c r="AE4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1" customHeight="1" ht="17.25">
      <c r="A421" s="20">
        <v>8</v>
      </c>
      <c r="B421" s="34">
        <v>70</v>
      </c>
      <c r="C421" s="35">
        <f>Table753523[[#This Row], [Active Parameters (BN)]]/8</f>
      </c>
      <c r="D421" s="20">
        <v>200</v>
      </c>
      <c r="E421" s="20">
        <v>1000</v>
      </c>
      <c r="F421" s="36">
        <v>8192</v>
      </c>
      <c r="G421" s="36">
        <v>7824</v>
      </c>
      <c r="H421" s="36">
        <v>1564800</v>
      </c>
      <c r="I421" s="43">
        <v>4947740</v>
      </c>
      <c r="J421" s="37">
        <v>234157.3424</v>
      </c>
      <c r="K421" s="37">
        <v>1541.231677</v>
      </c>
      <c r="L421" s="37">
        <v>5.076459377</v>
      </c>
      <c r="M421" s="37">
        <v>3210.250654</v>
      </c>
      <c r="N421" s="37">
        <v>4225.542529</v>
      </c>
      <c r="O421" s="45">
        <v>1373.279205</v>
      </c>
      <c r="P421" s="45">
        <v>1291.943059</v>
      </c>
      <c r="Q421" s="38">
        <f>Table753523[[#This Row], [Total Latency (sec)]]*1000</f>
      </c>
      <c r="R421" s="38">
        <f>Table753523[[#This Row], [Total Latency (ms)]]-Table753523[[#This Row], [Prefill Latency (ms)]]</f>
      </c>
      <c r="S421" s="48">
        <f>Table753523[[#This Row], [Output tokens generated]]*1000/Table753523[[#This Row], [Total Latency (ms)]]/Table753523[[#This Row], [No. H200 GPU on single server]]</f>
      </c>
      <c r="T421" s="48">
        <f>Table753523[[#This Row], [Input tokens]]*1000/(989.5*10^12)*(2*10^9*Table753523[[#This Row], [Active Parameters per GPU (BN)]])</f>
      </c>
      <c r="U421" s="39">
        <f>Table753523[[#This Row], [Active Parameters per GPU (BN)]]*10^9*2/4800/1024^3*1000</f>
      </c>
      <c r="V421" s="39">
        <f>1979/2*10^12*Table753523[[#This Row], [No. H200 GPU on single server]]/2/70/10^9</f>
      </c>
      <c r="W421" s="49">
        <f>(Table753523[[#This Row], [Input tokens]]+Table753523[[#This Row], [Output tokens generated]])/Table753523[[#This Row], [Total Latency (ms)]]*1000</f>
      </c>
      <c r="X421" s="35">
        <f>Table753523[[#This Row], [Total throughput]]/Table753523[[#This Row], [Estimated Max throughput tokens/s]]</f>
      </c>
      <c r="Y421" s="26">
        <f>2*Table753523[[#This Row], [Active Parameters per GPU (BN)]]*Table753523[[#This Row], [Input tokens]]*10^9/Table753523[[#This Row], [Prefill Latency (ms)]]/10^12*1000</f>
      </c>
      <c r="Z421" s="48">
        <f>2*Table753523[[#This Row], [Active Parameters per GPU (BN)]]*Table753523[[#This Row], [Output tokens generated]]*10^9/(Table753523[[#This Row], [Total Latency (ms)]]-Table753523[[#This Row], [Prefill Latency (ms)]])/10^12*1000</f>
      </c>
      <c r="AA421" s="35">
        <f>Table753523[[#This Row], [Expected Prefill latency (ms)]]/Table753523[[#This Row], [Prefill Latency (ms)]]</f>
      </c>
      <c r="AB421" s="41">
        <f>Table753523[[#This Row], [Expected TPOT (ms)]]/Table753523[[#This Row], [TPOT (ms)]]</f>
      </c>
      <c r="AC421" s="31">
        <f>Table753523[[#This Row], [Prefill TFLOPS]]/989.5</f>
      </c>
      <c r="AD421" s="29">
        <f>Table753523[[#This Row], [Decode TFLOPS]]/1979</f>
      </c>
      <c r="AE421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2" customHeight="1" ht="17.25">
      <c r="A422" s="20">
        <v>8</v>
      </c>
      <c r="B422" s="34">
        <v>70</v>
      </c>
      <c r="C422" s="35">
        <f>Table753523[[#This Row], [Active Parameters (BN)]]/8</f>
      </c>
      <c r="D422" s="20">
        <v>1000</v>
      </c>
      <c r="E422" s="20">
        <v>1000</v>
      </c>
      <c r="F422" s="23">
        <v>1</v>
      </c>
      <c r="G422" s="23">
        <v>1</v>
      </c>
      <c r="H422" s="23">
        <v>1000</v>
      </c>
      <c r="I422" s="36">
        <v>1000</v>
      </c>
      <c r="J422" s="24">
        <v>168.334487</v>
      </c>
      <c r="K422" s="24">
        <v>11.35733329</v>
      </c>
      <c r="L422" s="24">
        <v>0.088048838</v>
      </c>
      <c r="M422" s="24">
        <v>88.04883812</v>
      </c>
      <c r="N422" s="24">
        <v>176.0976762</v>
      </c>
      <c r="O422" s="44">
        <v>11.19959413</v>
      </c>
      <c r="P422" s="44">
        <v>11.19951661</v>
      </c>
      <c r="Q422" s="25">
        <f>Table753523[[#This Row], [Total Latency (sec)]]*1000</f>
      </c>
      <c r="R422" s="25">
        <f>Table753523[[#This Row], [Total Latency (ms)]]-Table753523[[#This Row], [Prefill Latency (ms)]]</f>
      </c>
      <c r="S422" s="26">
        <f>Table753523[[#This Row], [Output tokens generated]]*1000/Table753523[[#This Row], [Total Latency (ms)]]/Table753523[[#This Row], [No. H200 GPU on single server]]</f>
      </c>
      <c r="T422" s="26">
        <f>Table753523[[#This Row], [Input tokens]]*1000/(989.5*10^12)*(2*10^9*Table753523[[#This Row], [Active Parameters per GPU (BN)]])</f>
      </c>
      <c r="U422" s="27">
        <f>Table753523[[#This Row], [Active Parameters per GPU (BN)]]*10^9*2/4800/1024^3*1000</f>
      </c>
      <c r="V422" s="27">
        <f>1979/2*10^12*Table753523[[#This Row], [No. H200 GPU on single server]]/2/70/10^9</f>
      </c>
      <c r="W422" s="46">
        <f>(Table753523[[#This Row], [Input tokens]]+Table753523[[#This Row], [Output tokens generated]])/Table753523[[#This Row], [Total Latency (ms)]]*1000</f>
      </c>
      <c r="X422" s="47">
        <f>Table753523[[#This Row], [Total throughput]]/Table753523[[#This Row], [Estimated Max throughput tokens/s]]</f>
      </c>
      <c r="Y422" s="20">
        <f>2*Table753523[[#This Row], [Active Parameters per GPU (BN)]]*Table753523[[#This Row], [Input tokens]]*10^9/Table753523[[#This Row], [Prefill Latency (ms)]]/10^12*1000</f>
      </c>
      <c r="Z422" s="26">
        <f>2*Table753523[[#This Row], [Active Parameters per GPU (BN)]]*Table753523[[#This Row], [Output tokens generated]]*10^9/(Table753523[[#This Row], [Total Latency (ms)]]-Table753523[[#This Row], [Prefill Latency (ms)]])/10^12*1000</f>
      </c>
      <c r="AA422" s="47">
        <f>Table753523[[#This Row], [Expected Prefill latency (ms)]]/Table753523[[#This Row], [Prefill Latency (ms)]]</f>
      </c>
      <c r="AB422" s="30">
        <f>Table753523[[#This Row], [Expected TPOT (ms)]]/Table753523[[#This Row], [TPOT (ms)]]</f>
      </c>
      <c r="AC422" s="50">
        <f>Table753523[[#This Row], [Prefill TFLOPS]]/989.5</f>
      </c>
      <c r="AD422" s="32">
        <f>Table753523[[#This Row], [Decode TFLOPS]]/1979</f>
      </c>
      <c r="AE4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3" customHeight="1" ht="17.25">
      <c r="A423" s="20">
        <v>8</v>
      </c>
      <c r="B423" s="34">
        <v>70</v>
      </c>
      <c r="C423" s="35">
        <f>Table753523[[#This Row], [Active Parameters (BN)]]/8</f>
      </c>
      <c r="D423" s="20">
        <v>1000</v>
      </c>
      <c r="E423" s="20">
        <v>1000</v>
      </c>
      <c r="F423" s="23">
        <v>2</v>
      </c>
      <c r="G423" s="23">
        <v>2</v>
      </c>
      <c r="H423" s="23">
        <v>2000</v>
      </c>
      <c r="I423" s="43">
        <v>1164</v>
      </c>
      <c r="J423" s="24">
        <v>192.4611985</v>
      </c>
      <c r="K423" s="24">
        <v>11.48941755</v>
      </c>
      <c r="L423" s="24">
        <v>0.174073228</v>
      </c>
      <c r="M423" s="24">
        <v>101.3106187</v>
      </c>
      <c r="N423" s="24">
        <v>275.3838466</v>
      </c>
      <c r="O423" s="44">
        <v>11.6215949</v>
      </c>
      <c r="P423" s="44">
        <v>11.27042356</v>
      </c>
      <c r="Q423" s="25">
        <f>Table753523[[#This Row], [Total Latency (sec)]]*1000</f>
      </c>
      <c r="R423" s="25">
        <f>Table753523[[#This Row], [Total Latency (ms)]]-Table753523[[#This Row], [Prefill Latency (ms)]]</f>
      </c>
      <c r="S423" s="26">
        <f>Table753523[[#This Row], [Output tokens generated]]*1000/Table753523[[#This Row], [Total Latency (ms)]]/Table753523[[#This Row], [No. H200 GPU on single server]]</f>
      </c>
      <c r="T423" s="26">
        <f>Table753523[[#This Row], [Input tokens]]*1000/(989.5*10^12)*(2*10^9*Table753523[[#This Row], [Active Parameters per GPU (BN)]])</f>
      </c>
      <c r="U423" s="27">
        <f>Table753523[[#This Row], [Active Parameters per GPU (BN)]]*10^9*2/4800/1024^3*1000</f>
      </c>
      <c r="V423" s="27">
        <f>1979/2*10^12*Table753523[[#This Row], [No. H200 GPU on single server]]/2/70/10^9</f>
      </c>
      <c r="W423" s="46">
        <f>(Table753523[[#This Row], [Input tokens]]+Table753523[[#This Row], [Output tokens generated]])/Table753523[[#This Row], [Total Latency (ms)]]*1000</f>
      </c>
      <c r="X423" s="47">
        <f>Table753523[[#This Row], [Total throughput]]/Table753523[[#This Row], [Estimated Max throughput tokens/s]]</f>
      </c>
      <c r="Y423" s="20">
        <f>2*Table753523[[#This Row], [Active Parameters per GPU (BN)]]*Table753523[[#This Row], [Input tokens]]*10^9/Table753523[[#This Row], [Prefill Latency (ms)]]/10^12*1000</f>
      </c>
      <c r="Z423" s="26">
        <f>2*Table753523[[#This Row], [Active Parameters per GPU (BN)]]*Table753523[[#This Row], [Output tokens generated]]*10^9/(Table753523[[#This Row], [Total Latency (ms)]]-Table753523[[#This Row], [Prefill Latency (ms)]])/10^12*1000</f>
      </c>
      <c r="AA423" s="47">
        <f>Table753523[[#This Row], [Expected Prefill latency (ms)]]/Table753523[[#This Row], [Prefill Latency (ms)]]</f>
      </c>
      <c r="AB423" s="30">
        <f>Table753523[[#This Row], [Expected TPOT (ms)]]/Table753523[[#This Row], [TPOT (ms)]]</f>
      </c>
      <c r="AC423" s="50">
        <f>Table753523[[#This Row], [Prefill TFLOPS]]/989.5</f>
      </c>
      <c r="AD423" s="32">
        <f>Table753523[[#This Row], [Decode TFLOPS]]/1979</f>
      </c>
      <c r="AE4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4" customHeight="1" ht="17.25">
      <c r="A424" s="20">
        <v>8</v>
      </c>
      <c r="B424" s="34">
        <v>70</v>
      </c>
      <c r="C424" s="35">
        <f>Table753523[[#This Row], [Active Parameters (BN)]]/8</f>
      </c>
      <c r="D424" s="20">
        <v>1000</v>
      </c>
      <c r="E424" s="20">
        <v>1000</v>
      </c>
      <c r="F424" s="23">
        <v>4</v>
      </c>
      <c r="G424" s="23">
        <v>4</v>
      </c>
      <c r="H424" s="23">
        <v>4000</v>
      </c>
      <c r="I424" s="43">
        <v>3266</v>
      </c>
      <c r="J424" s="24">
        <v>195.931737</v>
      </c>
      <c r="K424" s="24">
        <v>11.02040662</v>
      </c>
      <c r="L424" s="24">
        <v>0.362963014</v>
      </c>
      <c r="M424" s="24">
        <v>296.3593008</v>
      </c>
      <c r="N424" s="24">
        <v>659.3223146</v>
      </c>
      <c r="O424" s="44">
        <v>10.79268054</v>
      </c>
      <c r="P424" s="44">
        <v>10.70737523</v>
      </c>
      <c r="Q424" s="25">
        <f>Table753523[[#This Row], [Total Latency (sec)]]*1000</f>
      </c>
      <c r="R424" s="25">
        <f>Table753523[[#This Row], [Total Latency (ms)]]-Table753523[[#This Row], [Prefill Latency (ms)]]</f>
      </c>
      <c r="S424" s="26">
        <f>Table753523[[#This Row], [Output tokens generated]]*1000/Table753523[[#This Row], [Total Latency (ms)]]/Table753523[[#This Row], [No. H200 GPU on single server]]</f>
      </c>
      <c r="T424" s="26">
        <f>Table753523[[#This Row], [Input tokens]]*1000/(989.5*10^12)*(2*10^9*Table753523[[#This Row], [Active Parameters per GPU (BN)]])</f>
      </c>
      <c r="U424" s="27">
        <f>Table753523[[#This Row], [Active Parameters per GPU (BN)]]*10^9*2/4800/1024^3*1000</f>
      </c>
      <c r="V424" s="27">
        <f>1979/2*10^12*Table753523[[#This Row], [No. H200 GPU on single server]]/2/70/10^9</f>
      </c>
      <c r="W424" s="46">
        <f>(Table753523[[#This Row], [Input tokens]]+Table753523[[#This Row], [Output tokens generated]])/Table753523[[#This Row], [Total Latency (ms)]]*1000</f>
      </c>
      <c r="X424" s="47">
        <f>Table753523[[#This Row], [Total throughput]]/Table753523[[#This Row], [Estimated Max throughput tokens/s]]</f>
      </c>
      <c r="Y424" s="20">
        <f>2*Table753523[[#This Row], [Active Parameters per GPU (BN)]]*Table753523[[#This Row], [Input tokens]]*10^9/Table753523[[#This Row], [Prefill Latency (ms)]]/10^12*1000</f>
      </c>
      <c r="Z424" s="26">
        <f>2*Table753523[[#This Row], [Active Parameters per GPU (BN)]]*Table753523[[#This Row], [Output tokens generated]]*10^9/(Table753523[[#This Row], [Total Latency (ms)]]-Table753523[[#This Row], [Prefill Latency (ms)]])/10^12*1000</f>
      </c>
      <c r="AA424" s="47">
        <f>Table753523[[#This Row], [Expected Prefill latency (ms)]]/Table753523[[#This Row], [Prefill Latency (ms)]]</f>
      </c>
      <c r="AB424" s="30">
        <f>Table753523[[#This Row], [Expected TPOT (ms)]]/Table753523[[#This Row], [TPOT (ms)]]</f>
      </c>
      <c r="AC424" s="50">
        <f>Table753523[[#This Row], [Prefill TFLOPS]]/989.5</f>
      </c>
      <c r="AD424" s="32">
        <f>Table753523[[#This Row], [Decode TFLOPS]]/1979</f>
      </c>
      <c r="AE4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5" customHeight="1" ht="17.25">
      <c r="A425" s="20">
        <v>8</v>
      </c>
      <c r="B425" s="34">
        <v>70</v>
      </c>
      <c r="C425" s="35">
        <f>Table753523[[#This Row], [Active Parameters (BN)]]/8</f>
      </c>
      <c r="D425" s="20">
        <v>1000</v>
      </c>
      <c r="E425" s="20">
        <v>1000</v>
      </c>
      <c r="F425" s="23">
        <v>8</v>
      </c>
      <c r="G425" s="23">
        <v>8</v>
      </c>
      <c r="H425" s="23">
        <v>8000</v>
      </c>
      <c r="I425" s="43">
        <v>3612</v>
      </c>
      <c r="J425" s="24">
        <v>365.5969752</v>
      </c>
      <c r="K425" s="24">
        <v>11.15715661</v>
      </c>
      <c r="L425" s="24">
        <v>0.717028566</v>
      </c>
      <c r="M425" s="24">
        <v>323.7383974</v>
      </c>
      <c r="N425" s="24">
        <v>1040.766963</v>
      </c>
      <c r="O425" s="44">
        <v>11.21928509</v>
      </c>
      <c r="P425" s="44">
        <v>10.71414589</v>
      </c>
      <c r="Q425" s="25">
        <f>Table753523[[#This Row], [Total Latency (sec)]]*1000</f>
      </c>
      <c r="R425" s="25">
        <f>Table753523[[#This Row], [Total Latency (ms)]]-Table753523[[#This Row], [Prefill Latency (ms)]]</f>
      </c>
      <c r="S425" s="26">
        <f>Table753523[[#This Row], [Output tokens generated]]*1000/Table753523[[#This Row], [Total Latency (ms)]]/Table753523[[#This Row], [No. H200 GPU on single server]]</f>
      </c>
      <c r="T425" s="26">
        <f>Table753523[[#This Row], [Input tokens]]*1000/(989.5*10^12)*(2*10^9*Table753523[[#This Row], [Active Parameters per GPU (BN)]])</f>
      </c>
      <c r="U425" s="27">
        <f>Table753523[[#This Row], [Active Parameters per GPU (BN)]]*10^9*2/4800/1024^3*1000</f>
      </c>
      <c r="V425" s="27">
        <f>1979/2*10^12*Table753523[[#This Row], [No. H200 GPU on single server]]/2/70/10^9</f>
      </c>
      <c r="W425" s="46">
        <f>(Table753523[[#This Row], [Input tokens]]+Table753523[[#This Row], [Output tokens generated]])/Table753523[[#This Row], [Total Latency (ms)]]*1000</f>
      </c>
      <c r="X425" s="47">
        <f>Table753523[[#This Row], [Total throughput]]/Table753523[[#This Row], [Estimated Max throughput tokens/s]]</f>
      </c>
      <c r="Y425" s="20">
        <f>2*Table753523[[#This Row], [Active Parameters per GPU (BN)]]*Table753523[[#This Row], [Input tokens]]*10^9/Table753523[[#This Row], [Prefill Latency (ms)]]/10^12*1000</f>
      </c>
      <c r="Z425" s="26">
        <f>2*Table753523[[#This Row], [Active Parameters per GPU (BN)]]*Table753523[[#This Row], [Output tokens generated]]*10^9/(Table753523[[#This Row], [Total Latency (ms)]]-Table753523[[#This Row], [Prefill Latency (ms)]])/10^12*1000</f>
      </c>
      <c r="AA425" s="47">
        <f>Table753523[[#This Row], [Expected Prefill latency (ms)]]/Table753523[[#This Row], [Prefill Latency (ms)]]</f>
      </c>
      <c r="AB425" s="30">
        <f>Table753523[[#This Row], [Expected TPOT (ms)]]/Table753523[[#This Row], [TPOT (ms)]]</f>
      </c>
      <c r="AC425" s="50">
        <f>Table753523[[#This Row], [Prefill TFLOPS]]/989.5</f>
      </c>
      <c r="AD425" s="32">
        <f>Table753523[[#This Row], [Decode TFLOPS]]/1979</f>
      </c>
      <c r="AE4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6" customHeight="1" ht="17.25">
      <c r="A426" s="20">
        <v>8</v>
      </c>
      <c r="B426" s="34">
        <v>70</v>
      </c>
      <c r="C426" s="35">
        <f>Table753523[[#This Row], [Active Parameters (BN)]]/8</f>
      </c>
      <c r="D426" s="20">
        <v>1000</v>
      </c>
      <c r="E426" s="20">
        <v>1000</v>
      </c>
      <c r="F426" s="23">
        <v>16</v>
      </c>
      <c r="G426" s="23">
        <v>16</v>
      </c>
      <c r="H426" s="23">
        <v>16000</v>
      </c>
      <c r="I426" s="43">
        <v>8101</v>
      </c>
      <c r="J426" s="24">
        <v>715.2435856</v>
      </c>
      <c r="K426" s="24">
        <v>11.60559292</v>
      </c>
      <c r="L426" s="24">
        <v>1.378645633</v>
      </c>
      <c r="M426" s="24">
        <v>698.0255173</v>
      </c>
      <c r="N426" s="24">
        <v>2076.671151</v>
      </c>
      <c r="O426" s="44">
        <v>11.74166872</v>
      </c>
      <c r="P426" s="44">
        <v>10.94987591</v>
      </c>
      <c r="Q426" s="25">
        <f>Table753523[[#This Row], [Total Latency (sec)]]*1000</f>
      </c>
      <c r="R426" s="25">
        <f>Table753523[[#This Row], [Total Latency (ms)]]-Table753523[[#This Row], [Prefill Latency (ms)]]</f>
      </c>
      <c r="S426" s="26">
        <f>Table753523[[#This Row], [Output tokens generated]]*1000/Table753523[[#This Row], [Total Latency (ms)]]/Table753523[[#This Row], [No. H200 GPU on single server]]</f>
      </c>
      <c r="T426" s="26">
        <f>Table753523[[#This Row], [Input tokens]]*1000/(989.5*10^12)*(2*10^9*Table753523[[#This Row], [Active Parameters per GPU (BN)]])</f>
      </c>
      <c r="U426" s="27">
        <f>Table753523[[#This Row], [Active Parameters per GPU (BN)]]*10^9*2/4800/1024^3*1000</f>
      </c>
      <c r="V426" s="27">
        <f>1979/2*10^12*Table753523[[#This Row], [No. H200 GPU on single server]]/2/70/10^9</f>
      </c>
      <c r="W426" s="46">
        <f>(Table753523[[#This Row], [Input tokens]]+Table753523[[#This Row], [Output tokens generated]])/Table753523[[#This Row], [Total Latency (ms)]]*1000</f>
      </c>
      <c r="X426" s="47">
        <f>Table753523[[#This Row], [Total throughput]]/Table753523[[#This Row], [Estimated Max throughput tokens/s]]</f>
      </c>
      <c r="Y426" s="20">
        <f>2*Table753523[[#This Row], [Active Parameters per GPU (BN)]]*Table753523[[#This Row], [Input tokens]]*10^9/Table753523[[#This Row], [Prefill Latency (ms)]]/10^12*1000</f>
      </c>
      <c r="Z426" s="26">
        <f>2*Table753523[[#This Row], [Active Parameters per GPU (BN)]]*Table753523[[#This Row], [Output tokens generated]]*10^9/(Table753523[[#This Row], [Total Latency (ms)]]-Table753523[[#This Row], [Prefill Latency (ms)]])/10^12*1000</f>
      </c>
      <c r="AA426" s="47">
        <f>Table753523[[#This Row], [Expected Prefill latency (ms)]]/Table753523[[#This Row], [Prefill Latency (ms)]]</f>
      </c>
      <c r="AB426" s="30">
        <f>Table753523[[#This Row], [Expected TPOT (ms)]]/Table753523[[#This Row], [TPOT (ms)]]</f>
      </c>
      <c r="AC426" s="50">
        <f>Table753523[[#This Row], [Prefill TFLOPS]]/989.5</f>
      </c>
      <c r="AD426" s="32">
        <f>Table753523[[#This Row], [Decode TFLOPS]]/1979</f>
      </c>
      <c r="AE4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7" customHeight="1" ht="17.25">
      <c r="A427" s="20">
        <v>8</v>
      </c>
      <c r="B427" s="34">
        <v>70</v>
      </c>
      <c r="C427" s="35">
        <f>Table753523[[#This Row], [Active Parameters (BN)]]/8</f>
      </c>
      <c r="D427" s="20">
        <v>1000</v>
      </c>
      <c r="E427" s="20">
        <v>1000</v>
      </c>
      <c r="F427" s="23">
        <v>32</v>
      </c>
      <c r="G427" s="23">
        <v>32</v>
      </c>
      <c r="H427" s="23">
        <v>32000</v>
      </c>
      <c r="I427" s="43">
        <v>15878</v>
      </c>
      <c r="J427" s="24">
        <v>1454.858531</v>
      </c>
      <c r="K427" s="24">
        <v>13.37671222</v>
      </c>
      <c r="L427" s="24">
        <v>2.392217121</v>
      </c>
      <c r="M427" s="24">
        <v>1186.988233</v>
      </c>
      <c r="N427" s="24">
        <v>3579.205353</v>
      </c>
      <c r="O427" s="44">
        <v>12.24589546</v>
      </c>
      <c r="P427" s="44">
        <v>11.89977846</v>
      </c>
      <c r="Q427" s="25">
        <f>Table753523[[#This Row], [Total Latency (sec)]]*1000</f>
      </c>
      <c r="R427" s="25">
        <f>Table753523[[#This Row], [Total Latency (ms)]]-Table753523[[#This Row], [Prefill Latency (ms)]]</f>
      </c>
      <c r="S427" s="26">
        <f>Table753523[[#This Row], [Output tokens generated]]*1000/Table753523[[#This Row], [Total Latency (ms)]]/Table753523[[#This Row], [No. H200 GPU on single server]]</f>
      </c>
      <c r="T427" s="26">
        <f>Table753523[[#This Row], [Input tokens]]*1000/(989.5*10^12)*(2*10^9*Table753523[[#This Row], [Active Parameters per GPU (BN)]])</f>
      </c>
      <c r="U427" s="27">
        <f>Table753523[[#This Row], [Active Parameters per GPU (BN)]]*10^9*2/4800/1024^3*1000</f>
      </c>
      <c r="V427" s="27">
        <f>1979/2*10^12*Table753523[[#This Row], [No. H200 GPU on single server]]/2/70/10^9</f>
      </c>
      <c r="W427" s="46">
        <f>(Table753523[[#This Row], [Input tokens]]+Table753523[[#This Row], [Output tokens generated]])/Table753523[[#This Row], [Total Latency (ms)]]*1000</f>
      </c>
      <c r="X427" s="47">
        <f>Table753523[[#This Row], [Total throughput]]/Table753523[[#This Row], [Estimated Max throughput tokens/s]]</f>
      </c>
      <c r="Y427" s="20">
        <f>2*Table753523[[#This Row], [Active Parameters per GPU (BN)]]*Table753523[[#This Row], [Input tokens]]*10^9/Table753523[[#This Row], [Prefill Latency (ms)]]/10^12*1000</f>
      </c>
      <c r="Z427" s="26">
        <f>2*Table753523[[#This Row], [Active Parameters per GPU (BN)]]*Table753523[[#This Row], [Output tokens generated]]*10^9/(Table753523[[#This Row], [Total Latency (ms)]]-Table753523[[#This Row], [Prefill Latency (ms)]])/10^12*1000</f>
      </c>
      <c r="AA427" s="47">
        <f>Table753523[[#This Row], [Expected Prefill latency (ms)]]/Table753523[[#This Row], [Prefill Latency (ms)]]</f>
      </c>
      <c r="AB427" s="30">
        <f>Table753523[[#This Row], [Expected TPOT (ms)]]/Table753523[[#This Row], [TPOT (ms)]]</f>
      </c>
      <c r="AC427" s="50">
        <f>Table753523[[#This Row], [Prefill TFLOPS]]/989.5</f>
      </c>
      <c r="AD427" s="32">
        <f>Table753523[[#This Row], [Decode TFLOPS]]/1979</f>
      </c>
      <c r="AE4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8" customHeight="1" ht="17.25">
      <c r="A428" s="20">
        <v>8</v>
      </c>
      <c r="B428" s="34">
        <v>70</v>
      </c>
      <c r="C428" s="35">
        <f>Table753523[[#This Row], [Active Parameters (BN)]]/8</f>
      </c>
      <c r="D428" s="20">
        <v>1000</v>
      </c>
      <c r="E428" s="20">
        <v>1000</v>
      </c>
      <c r="F428" s="23">
        <v>64</v>
      </c>
      <c r="G428" s="23">
        <v>61</v>
      </c>
      <c r="H428" s="23">
        <v>61000</v>
      </c>
      <c r="I428" s="43">
        <v>34284</v>
      </c>
      <c r="J428" s="24">
        <v>2402.603756</v>
      </c>
      <c r="K428" s="24">
        <v>15.46905604</v>
      </c>
      <c r="L428" s="24">
        <v>3.943356327</v>
      </c>
      <c r="M428" s="24">
        <v>2216.295546</v>
      </c>
      <c r="N428" s="24">
        <v>6159.651873</v>
      </c>
      <c r="O428" s="44">
        <v>23.35819777</v>
      </c>
      <c r="P428" s="44">
        <v>13.57606331</v>
      </c>
      <c r="Q428" s="25">
        <f>Table753523[[#This Row], [Total Latency (sec)]]*1000</f>
      </c>
      <c r="R428" s="25">
        <f>Table753523[[#This Row], [Total Latency (ms)]]-Table753523[[#This Row], [Prefill Latency (ms)]]</f>
      </c>
      <c r="S428" s="26">
        <f>Table753523[[#This Row], [Output tokens generated]]*1000/Table753523[[#This Row], [Total Latency (ms)]]/Table753523[[#This Row], [No. H200 GPU on single server]]</f>
      </c>
      <c r="T428" s="26">
        <f>Table753523[[#This Row], [Input tokens]]*1000/(989.5*10^12)*(2*10^9*Table753523[[#This Row], [Active Parameters per GPU (BN)]])</f>
      </c>
      <c r="U428" s="27">
        <f>Table753523[[#This Row], [Active Parameters per GPU (BN)]]*10^9*2/4800/1024^3*1000</f>
      </c>
      <c r="V428" s="27">
        <f>1979/2*10^12*Table753523[[#This Row], [No. H200 GPU on single server]]/2/70/10^9</f>
      </c>
      <c r="W428" s="46">
        <f>(Table753523[[#This Row], [Input tokens]]+Table753523[[#This Row], [Output tokens generated]])/Table753523[[#This Row], [Total Latency (ms)]]*1000</f>
      </c>
      <c r="X428" s="47">
        <f>Table753523[[#This Row], [Total throughput]]/Table753523[[#This Row], [Estimated Max throughput tokens/s]]</f>
      </c>
      <c r="Y428" s="20">
        <f>2*Table753523[[#This Row], [Active Parameters per GPU (BN)]]*Table753523[[#This Row], [Input tokens]]*10^9/Table753523[[#This Row], [Prefill Latency (ms)]]/10^12*1000</f>
      </c>
      <c r="Z428" s="26">
        <f>2*Table753523[[#This Row], [Active Parameters per GPU (BN)]]*Table753523[[#This Row], [Output tokens generated]]*10^9/(Table753523[[#This Row], [Total Latency (ms)]]-Table753523[[#This Row], [Prefill Latency (ms)]])/10^12*1000</f>
      </c>
      <c r="AA428" s="47">
        <f>Table753523[[#This Row], [Expected Prefill latency (ms)]]/Table753523[[#This Row], [Prefill Latency (ms)]]</f>
      </c>
      <c r="AB428" s="30">
        <f>Table753523[[#This Row], [Expected TPOT (ms)]]/Table753523[[#This Row], [TPOT (ms)]]</f>
      </c>
      <c r="AC428" s="50">
        <f>Table753523[[#This Row], [Prefill TFLOPS]]/989.5</f>
      </c>
      <c r="AD428" s="32">
        <f>Table753523[[#This Row], [Decode TFLOPS]]/1979</f>
      </c>
      <c r="AE4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29" customHeight="1" ht="17.25">
      <c r="A429" s="20">
        <v>8</v>
      </c>
      <c r="B429" s="34">
        <v>70</v>
      </c>
      <c r="C429" s="35">
        <f>Table753523[[#This Row], [Active Parameters (BN)]]/8</f>
      </c>
      <c r="D429" s="20">
        <v>1000</v>
      </c>
      <c r="E429" s="20">
        <v>1000</v>
      </c>
      <c r="F429" s="23">
        <v>128</v>
      </c>
      <c r="G429" s="23">
        <v>124</v>
      </c>
      <c r="H429" s="23">
        <v>124000</v>
      </c>
      <c r="I429" s="43">
        <v>66905</v>
      </c>
      <c r="J429" s="24">
        <v>4794.249835</v>
      </c>
      <c r="K429" s="24">
        <v>19.60623134</v>
      </c>
      <c r="L429" s="24">
        <v>6.324519885</v>
      </c>
      <c r="M429" s="24">
        <v>3412.435507</v>
      </c>
      <c r="N429" s="24">
        <v>9736.955392</v>
      </c>
      <c r="O429" s="44">
        <v>30.18827944</v>
      </c>
      <c r="P429" s="44">
        <v>15.80654591</v>
      </c>
      <c r="Q429" s="25">
        <f>Table753523[[#This Row], [Total Latency (sec)]]*1000</f>
      </c>
      <c r="R429" s="25">
        <f>Table753523[[#This Row], [Total Latency (ms)]]-Table753523[[#This Row], [Prefill Latency (ms)]]</f>
      </c>
      <c r="S429" s="26">
        <f>Table753523[[#This Row], [Output tokens generated]]*1000/Table753523[[#This Row], [Total Latency (ms)]]/Table753523[[#This Row], [No. H200 GPU on single server]]</f>
      </c>
      <c r="T429" s="26">
        <f>Table753523[[#This Row], [Input tokens]]*1000/(989.5*10^12)*(2*10^9*Table753523[[#This Row], [Active Parameters per GPU (BN)]])</f>
      </c>
      <c r="U429" s="27">
        <f>Table753523[[#This Row], [Active Parameters per GPU (BN)]]*10^9*2/4800/1024^3*1000</f>
      </c>
      <c r="V429" s="27">
        <f>1979/2*10^12*Table753523[[#This Row], [No. H200 GPU on single server]]/2/70/10^9</f>
      </c>
      <c r="W429" s="46">
        <f>(Table753523[[#This Row], [Input tokens]]+Table753523[[#This Row], [Output tokens generated]])/Table753523[[#This Row], [Total Latency (ms)]]*1000</f>
      </c>
      <c r="X429" s="47">
        <f>Table753523[[#This Row], [Total throughput]]/Table753523[[#This Row], [Estimated Max throughput tokens/s]]</f>
      </c>
      <c r="Y429" s="20">
        <f>2*Table753523[[#This Row], [Active Parameters per GPU (BN)]]*Table753523[[#This Row], [Input tokens]]*10^9/Table753523[[#This Row], [Prefill Latency (ms)]]/10^12*1000</f>
      </c>
      <c r="Z429" s="26">
        <f>2*Table753523[[#This Row], [Active Parameters per GPU (BN)]]*Table753523[[#This Row], [Output tokens generated]]*10^9/(Table753523[[#This Row], [Total Latency (ms)]]-Table753523[[#This Row], [Prefill Latency (ms)]])/10^12*1000</f>
      </c>
      <c r="AA429" s="47">
        <f>Table753523[[#This Row], [Expected Prefill latency (ms)]]/Table753523[[#This Row], [Prefill Latency (ms)]]</f>
      </c>
      <c r="AB429" s="30">
        <f>Table753523[[#This Row], [Expected TPOT (ms)]]/Table753523[[#This Row], [TPOT (ms)]]</f>
      </c>
      <c r="AC429" s="50">
        <f>Table753523[[#This Row], [Prefill TFLOPS]]/989.5</f>
      </c>
      <c r="AD429" s="32">
        <f>Table753523[[#This Row], [Decode TFLOPS]]/1979</f>
      </c>
      <c r="AE4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0" customHeight="1" ht="17.25">
      <c r="A430" s="20">
        <v>8</v>
      </c>
      <c r="B430" s="34">
        <v>70</v>
      </c>
      <c r="C430" s="35">
        <f>Table753523[[#This Row], [Active Parameters (BN)]]/8</f>
      </c>
      <c r="D430" s="20">
        <v>1000</v>
      </c>
      <c r="E430" s="20">
        <v>1000</v>
      </c>
      <c r="F430" s="23">
        <v>256</v>
      </c>
      <c r="G430" s="23">
        <v>245</v>
      </c>
      <c r="H430" s="23">
        <v>245000</v>
      </c>
      <c r="I430" s="43">
        <v>134276</v>
      </c>
      <c r="J430" s="24">
        <v>8686.728062</v>
      </c>
      <c r="K430" s="24">
        <v>31.15501507</v>
      </c>
      <c r="L430" s="24">
        <v>7.863902471</v>
      </c>
      <c r="M430" s="24">
        <v>4309.932115</v>
      </c>
      <c r="N430" s="24">
        <v>12173.83459</v>
      </c>
      <c r="O430" s="44">
        <v>66.50738087</v>
      </c>
      <c r="P430" s="44">
        <v>25.33307633</v>
      </c>
      <c r="Q430" s="25">
        <f>Table753523[[#This Row], [Total Latency (sec)]]*1000</f>
      </c>
      <c r="R430" s="25">
        <f>Table753523[[#This Row], [Total Latency (ms)]]-Table753523[[#This Row], [Prefill Latency (ms)]]</f>
      </c>
      <c r="S430" s="26">
        <f>Table753523[[#This Row], [Output tokens generated]]*1000/Table753523[[#This Row], [Total Latency (ms)]]/Table753523[[#This Row], [No. H200 GPU on single server]]</f>
      </c>
      <c r="T430" s="26">
        <f>Table753523[[#This Row], [Input tokens]]*1000/(989.5*10^12)*(2*10^9*Table753523[[#This Row], [Active Parameters per GPU (BN)]])</f>
      </c>
      <c r="U430" s="27">
        <f>Table753523[[#This Row], [Active Parameters per GPU (BN)]]*10^9*2/4800/1024^3*1000</f>
      </c>
      <c r="V430" s="27">
        <f>1979/2*10^12*Table753523[[#This Row], [No. H200 GPU on single server]]/2/70/10^9</f>
      </c>
      <c r="W430" s="46">
        <f>(Table753523[[#This Row], [Input tokens]]+Table753523[[#This Row], [Output tokens generated]])/Table753523[[#This Row], [Total Latency (ms)]]*1000</f>
      </c>
      <c r="X430" s="47">
        <f>Table753523[[#This Row], [Total throughput]]/Table753523[[#This Row], [Estimated Max throughput tokens/s]]</f>
      </c>
      <c r="Y430" s="20">
        <f>2*Table753523[[#This Row], [Active Parameters per GPU (BN)]]*Table753523[[#This Row], [Input tokens]]*10^9/Table753523[[#This Row], [Prefill Latency (ms)]]/10^12*1000</f>
      </c>
      <c r="Z430" s="26">
        <f>2*Table753523[[#This Row], [Active Parameters per GPU (BN)]]*Table753523[[#This Row], [Output tokens generated]]*10^9/(Table753523[[#This Row], [Total Latency (ms)]]-Table753523[[#This Row], [Prefill Latency (ms)]])/10^12*1000</f>
      </c>
      <c r="AA430" s="47">
        <f>Table753523[[#This Row], [Expected Prefill latency (ms)]]/Table753523[[#This Row], [Prefill Latency (ms)]]</f>
      </c>
      <c r="AB430" s="30">
        <f>Table753523[[#This Row], [Expected TPOT (ms)]]/Table753523[[#This Row], [TPOT (ms)]]</f>
      </c>
      <c r="AC430" s="50">
        <f>Table753523[[#This Row], [Prefill TFLOPS]]/989.5</f>
      </c>
      <c r="AD430" s="32">
        <f>Table753523[[#This Row], [Decode TFLOPS]]/1979</f>
      </c>
      <c r="AE4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1" customHeight="1" ht="17.25">
      <c r="A431" s="20">
        <v>8</v>
      </c>
      <c r="B431" s="34">
        <v>70</v>
      </c>
      <c r="C431" s="35">
        <f>Table753523[[#This Row], [Active Parameters (BN)]]/8</f>
      </c>
      <c r="D431" s="20">
        <v>1000</v>
      </c>
      <c r="E431" s="20">
        <v>1000</v>
      </c>
      <c r="F431" s="23">
        <v>512</v>
      </c>
      <c r="G431" s="23">
        <v>491</v>
      </c>
      <c r="H431" s="23">
        <v>491000</v>
      </c>
      <c r="I431" s="43">
        <v>269973</v>
      </c>
      <c r="J431" s="24">
        <v>15278.89665</v>
      </c>
      <c r="K431" s="24">
        <v>50.61729283</v>
      </c>
      <c r="L431" s="24">
        <v>9.700242201</v>
      </c>
      <c r="M431" s="24">
        <v>5333.611991</v>
      </c>
      <c r="N431" s="24">
        <v>15033.85419</v>
      </c>
      <c r="O431" s="44">
        <v>133.0733647</v>
      </c>
      <c r="P431" s="44">
        <v>44.42104547</v>
      </c>
      <c r="Q431" s="25">
        <f>Table753523[[#This Row], [Total Latency (sec)]]*1000</f>
      </c>
      <c r="R431" s="25">
        <f>Table753523[[#This Row], [Total Latency (ms)]]-Table753523[[#This Row], [Prefill Latency (ms)]]</f>
      </c>
      <c r="S431" s="26">
        <f>Table753523[[#This Row], [Output tokens generated]]*1000/Table753523[[#This Row], [Total Latency (ms)]]/Table753523[[#This Row], [No. H200 GPU on single server]]</f>
      </c>
      <c r="T431" s="26">
        <f>Table753523[[#This Row], [Input tokens]]*1000/(989.5*10^12)*(2*10^9*Table753523[[#This Row], [Active Parameters per GPU (BN)]])</f>
      </c>
      <c r="U431" s="27">
        <f>Table753523[[#This Row], [Active Parameters per GPU (BN)]]*10^9*2/4800/1024^3*1000</f>
      </c>
      <c r="V431" s="27">
        <f>1979/2*10^12*Table753523[[#This Row], [No. H200 GPU on single server]]/2/70/10^9</f>
      </c>
      <c r="W431" s="46">
        <f>(Table753523[[#This Row], [Input tokens]]+Table753523[[#This Row], [Output tokens generated]])/Table753523[[#This Row], [Total Latency (ms)]]*1000</f>
      </c>
      <c r="X431" s="47">
        <f>Table753523[[#This Row], [Total throughput]]/Table753523[[#This Row], [Estimated Max throughput tokens/s]]</f>
      </c>
      <c r="Y431" s="20">
        <f>2*Table753523[[#This Row], [Active Parameters per GPU (BN)]]*Table753523[[#This Row], [Input tokens]]*10^9/Table753523[[#This Row], [Prefill Latency (ms)]]/10^12*1000</f>
      </c>
      <c r="Z431" s="26">
        <f>2*Table753523[[#This Row], [Active Parameters per GPU (BN)]]*Table753523[[#This Row], [Output tokens generated]]*10^9/(Table753523[[#This Row], [Total Latency (ms)]]-Table753523[[#This Row], [Prefill Latency (ms)]])/10^12*1000</f>
      </c>
      <c r="AA431" s="47">
        <f>Table753523[[#This Row], [Expected Prefill latency (ms)]]/Table753523[[#This Row], [Prefill Latency (ms)]]</f>
      </c>
      <c r="AB431" s="30">
        <f>Table753523[[#This Row], [Expected TPOT (ms)]]/Table753523[[#This Row], [TPOT (ms)]]</f>
      </c>
      <c r="AC431" s="50">
        <f>Table753523[[#This Row], [Prefill TFLOPS]]/989.5</f>
      </c>
      <c r="AD431" s="32">
        <f>Table753523[[#This Row], [Decode TFLOPS]]/1979</f>
      </c>
      <c r="AE4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2" customHeight="1" ht="17.25">
      <c r="A432" s="20">
        <v>8</v>
      </c>
      <c r="B432" s="34">
        <v>70</v>
      </c>
      <c r="C432" s="35">
        <f>Table753523[[#This Row], [Active Parameters (BN)]]/8</f>
      </c>
      <c r="D432" s="20">
        <v>1000</v>
      </c>
      <c r="E432" s="20">
        <v>1000</v>
      </c>
      <c r="F432" s="23">
        <v>1024</v>
      </c>
      <c r="G432" s="23">
        <v>986</v>
      </c>
      <c r="H432" s="23">
        <v>986000</v>
      </c>
      <c r="I432" s="43">
        <v>533176</v>
      </c>
      <c r="J432" s="24">
        <v>27301.07334</v>
      </c>
      <c r="K432" s="24">
        <v>116.2646402</v>
      </c>
      <c r="L432" s="24">
        <v>8.480652402</v>
      </c>
      <c r="M432" s="24">
        <v>4585.882683</v>
      </c>
      <c r="N432" s="24">
        <v>13066.53508</v>
      </c>
      <c r="O432" s="44">
        <v>359.3424089</v>
      </c>
      <c r="P432" s="44">
        <v>115.8503151</v>
      </c>
      <c r="Q432" s="25">
        <f>Table753523[[#This Row], [Total Latency (sec)]]*1000</f>
      </c>
      <c r="R432" s="25">
        <f>Table753523[[#This Row], [Total Latency (ms)]]-Table753523[[#This Row], [Prefill Latency (ms)]]</f>
      </c>
      <c r="S432" s="26">
        <f>Table753523[[#This Row], [Output tokens generated]]*1000/Table753523[[#This Row], [Total Latency (ms)]]/Table753523[[#This Row], [No. H200 GPU on single server]]</f>
      </c>
      <c r="T432" s="26">
        <f>Table753523[[#This Row], [Input tokens]]*1000/(989.5*10^12)*(2*10^9*Table753523[[#This Row], [Active Parameters per GPU (BN)]])</f>
      </c>
      <c r="U432" s="27">
        <f>Table753523[[#This Row], [Active Parameters per GPU (BN)]]*10^9*2/4800/1024^3*1000</f>
      </c>
      <c r="V432" s="27">
        <f>1979/2*10^12*Table753523[[#This Row], [No. H200 GPU on single server]]/2/70/10^9</f>
      </c>
      <c r="W432" s="46">
        <f>(Table753523[[#This Row], [Input tokens]]+Table753523[[#This Row], [Output tokens generated]])/Table753523[[#This Row], [Total Latency (ms)]]*1000</f>
      </c>
      <c r="X432" s="47">
        <f>Table753523[[#This Row], [Total throughput]]/Table753523[[#This Row], [Estimated Max throughput tokens/s]]</f>
      </c>
      <c r="Y432" s="20">
        <f>2*Table753523[[#This Row], [Active Parameters per GPU (BN)]]*Table753523[[#This Row], [Input tokens]]*10^9/Table753523[[#This Row], [Prefill Latency (ms)]]/10^12*1000</f>
      </c>
      <c r="Z432" s="26">
        <f>2*Table753523[[#This Row], [Active Parameters per GPU (BN)]]*Table753523[[#This Row], [Output tokens generated]]*10^9/(Table753523[[#This Row], [Total Latency (ms)]]-Table753523[[#This Row], [Prefill Latency (ms)]])/10^12*1000</f>
      </c>
      <c r="AA432" s="47">
        <f>Table753523[[#This Row], [Expected Prefill latency (ms)]]/Table753523[[#This Row], [Prefill Latency (ms)]]</f>
      </c>
      <c r="AB432" s="30">
        <f>Table753523[[#This Row], [Expected TPOT (ms)]]/Table753523[[#This Row], [TPOT (ms)]]</f>
      </c>
      <c r="AC432" s="50">
        <f>Table753523[[#This Row], [Prefill TFLOPS]]/989.5</f>
      </c>
      <c r="AD432" s="32">
        <f>Table753523[[#This Row], [Decode TFLOPS]]/1979</f>
      </c>
      <c r="AE4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3" customHeight="1" ht="17.25">
      <c r="A433" s="20">
        <v>8</v>
      </c>
      <c r="B433" s="34">
        <v>70</v>
      </c>
      <c r="C433" s="35">
        <f>Table753523[[#This Row], [Active Parameters (BN)]]/8</f>
      </c>
      <c r="D433" s="20">
        <v>1000</v>
      </c>
      <c r="E433" s="20">
        <v>1000</v>
      </c>
      <c r="F433" s="23">
        <v>2048</v>
      </c>
      <c r="G433" s="23">
        <v>1971</v>
      </c>
      <c r="H433" s="23">
        <v>1971000</v>
      </c>
      <c r="I433" s="43">
        <v>1038705</v>
      </c>
      <c r="J433" s="24">
        <v>58620.33106</v>
      </c>
      <c r="K433" s="24">
        <v>209.9680338</v>
      </c>
      <c r="L433" s="24">
        <v>9.387143195</v>
      </c>
      <c r="M433" s="24">
        <v>4946.967312</v>
      </c>
      <c r="N433" s="24">
        <v>14334.11051</v>
      </c>
      <c r="O433" s="44">
        <v>311.7802526</v>
      </c>
      <c r="P433" s="44">
        <v>162.0553002</v>
      </c>
      <c r="Q433" s="25">
        <f>Table753523[[#This Row], [Total Latency (sec)]]*1000</f>
      </c>
      <c r="R433" s="25">
        <f>Table753523[[#This Row], [Total Latency (ms)]]-Table753523[[#This Row], [Prefill Latency (ms)]]</f>
      </c>
      <c r="S433" s="26">
        <f>Table753523[[#This Row], [Output tokens generated]]*1000/Table753523[[#This Row], [Total Latency (ms)]]/Table753523[[#This Row], [No. H200 GPU on single server]]</f>
      </c>
      <c r="T433" s="26">
        <f>Table753523[[#This Row], [Input tokens]]*1000/(989.5*10^12)*(2*10^9*Table753523[[#This Row], [Active Parameters per GPU (BN)]])</f>
      </c>
      <c r="U433" s="27">
        <f>Table753523[[#This Row], [Active Parameters per GPU (BN)]]*10^9*2/4800/1024^3*1000</f>
      </c>
      <c r="V433" s="27">
        <f>1979/2*10^12*Table753523[[#This Row], [No. H200 GPU on single server]]/2/70/10^9</f>
      </c>
      <c r="W433" s="46">
        <f>(Table753523[[#This Row], [Input tokens]]+Table753523[[#This Row], [Output tokens generated]])/Table753523[[#This Row], [Total Latency (ms)]]*1000</f>
      </c>
      <c r="X433" s="47">
        <f>Table753523[[#This Row], [Total throughput]]/Table753523[[#This Row], [Estimated Max throughput tokens/s]]</f>
      </c>
      <c r="Y433" s="20">
        <f>2*Table753523[[#This Row], [Active Parameters per GPU (BN)]]*Table753523[[#This Row], [Input tokens]]*10^9/Table753523[[#This Row], [Prefill Latency (ms)]]/10^12*1000</f>
      </c>
      <c r="Z433" s="26">
        <f>2*Table753523[[#This Row], [Active Parameters per GPU (BN)]]*Table753523[[#This Row], [Output tokens generated]]*10^9/(Table753523[[#This Row], [Total Latency (ms)]]-Table753523[[#This Row], [Prefill Latency (ms)]])/10^12*1000</f>
      </c>
      <c r="AA433" s="47">
        <f>Table753523[[#This Row], [Expected Prefill latency (ms)]]/Table753523[[#This Row], [Prefill Latency (ms)]]</f>
      </c>
      <c r="AB433" s="30">
        <f>Table753523[[#This Row], [Expected TPOT (ms)]]/Table753523[[#This Row], [TPOT (ms)]]</f>
      </c>
      <c r="AC433" s="50">
        <f>Table753523[[#This Row], [Prefill TFLOPS]]/989.5</f>
      </c>
      <c r="AD433" s="32">
        <f>Table753523[[#This Row], [Decode TFLOPS]]/1979</f>
      </c>
      <c r="AE4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4" customHeight="1" ht="17.25">
      <c r="A434" s="20">
        <v>8</v>
      </c>
      <c r="B434" s="34">
        <v>70</v>
      </c>
      <c r="C434" s="35">
        <f>Table753523[[#This Row], [Active Parameters (BN)]]/8</f>
      </c>
      <c r="D434" s="20">
        <v>1000</v>
      </c>
      <c r="E434" s="20">
        <v>1000</v>
      </c>
      <c r="F434" s="23">
        <v>4096</v>
      </c>
      <c r="G434" s="23">
        <v>3948</v>
      </c>
      <c r="H434" s="23">
        <v>3948000</v>
      </c>
      <c r="I434" s="43">
        <v>2097135</v>
      </c>
      <c r="J434" s="24">
        <v>146559.4627</v>
      </c>
      <c r="K434" s="24">
        <v>405.702475</v>
      </c>
      <c r="L434" s="24">
        <v>9.731269201</v>
      </c>
      <c r="M434" s="24">
        <v>5169.145196</v>
      </c>
      <c r="N434" s="24">
        <v>14900.4144</v>
      </c>
      <c r="O434" s="44">
        <v>321.3122381</v>
      </c>
      <c r="P434" s="44">
        <v>205.8007137</v>
      </c>
      <c r="Q434" s="25">
        <f>Table753523[[#This Row], [Total Latency (sec)]]*1000</f>
      </c>
      <c r="R434" s="25">
        <f>Table753523[[#This Row], [Total Latency (ms)]]-Table753523[[#This Row], [Prefill Latency (ms)]]</f>
      </c>
      <c r="S434" s="26">
        <f>Table753523[[#This Row], [Output tokens generated]]*1000/Table753523[[#This Row], [Total Latency (ms)]]/Table753523[[#This Row], [No. H200 GPU on single server]]</f>
      </c>
      <c r="T434" s="26">
        <f>Table753523[[#This Row], [Input tokens]]*1000/(989.5*10^12)*(2*10^9*Table753523[[#This Row], [Active Parameters per GPU (BN)]])</f>
      </c>
      <c r="U434" s="27">
        <f>Table753523[[#This Row], [Active Parameters per GPU (BN)]]*10^9*2/4800/1024^3*1000</f>
      </c>
      <c r="V434" s="27">
        <f>1979/2*10^12*Table753523[[#This Row], [No. H200 GPU on single server]]/2/70/10^9</f>
      </c>
      <c r="W434" s="46">
        <f>(Table753523[[#This Row], [Input tokens]]+Table753523[[#This Row], [Output tokens generated]])/Table753523[[#This Row], [Total Latency (ms)]]*1000</f>
      </c>
      <c r="X434" s="47">
        <f>Table753523[[#This Row], [Total throughput]]/Table753523[[#This Row], [Estimated Max throughput tokens/s]]</f>
      </c>
      <c r="Y434" s="20">
        <f>2*Table753523[[#This Row], [Active Parameters per GPU (BN)]]*Table753523[[#This Row], [Input tokens]]*10^9/Table753523[[#This Row], [Prefill Latency (ms)]]/10^12*1000</f>
      </c>
      <c r="Z434" s="26">
        <f>2*Table753523[[#This Row], [Active Parameters per GPU (BN)]]*Table753523[[#This Row], [Output tokens generated]]*10^9/(Table753523[[#This Row], [Total Latency (ms)]]-Table753523[[#This Row], [Prefill Latency (ms)]])/10^12*1000</f>
      </c>
      <c r="AA434" s="47">
        <f>Table753523[[#This Row], [Expected Prefill latency (ms)]]/Table753523[[#This Row], [Prefill Latency (ms)]]</f>
      </c>
      <c r="AB434" s="30">
        <f>Table753523[[#This Row], [Expected TPOT (ms)]]/Table753523[[#This Row], [TPOT (ms)]]</f>
      </c>
      <c r="AC434" s="50">
        <f>Table753523[[#This Row], [Prefill TFLOPS]]/989.5</f>
      </c>
      <c r="AD434" s="32">
        <f>Table753523[[#This Row], [Decode TFLOPS]]/1979</f>
      </c>
      <c r="AE4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5" customHeight="1" ht="17.25">
      <c r="A435" s="20">
        <v>8</v>
      </c>
      <c r="B435" s="34">
        <v>70</v>
      </c>
      <c r="C435" s="35">
        <f>Table753523[[#This Row], [Active Parameters (BN)]]/8</f>
      </c>
      <c r="D435" s="20">
        <v>1000</v>
      </c>
      <c r="E435" s="20">
        <v>1000</v>
      </c>
      <c r="F435" s="23">
        <v>8192</v>
      </c>
      <c r="G435" s="23">
        <v>7882</v>
      </c>
      <c r="H435" s="23">
        <v>7882000</v>
      </c>
      <c r="I435" s="43">
        <v>4262227</v>
      </c>
      <c r="J435" s="24">
        <v>326874.3044</v>
      </c>
      <c r="K435" s="24">
        <v>907.4141663</v>
      </c>
      <c r="L435" s="24">
        <v>8.686221014</v>
      </c>
      <c r="M435" s="24">
        <v>4697.113135</v>
      </c>
      <c r="N435" s="24">
        <v>13383.33415</v>
      </c>
      <c r="O435" s="44">
        <v>620.8264445</v>
      </c>
      <c r="P435" s="44">
        <v>443.1413161</v>
      </c>
      <c r="Q435" s="25">
        <f>Table753523[[#This Row], [Total Latency (sec)]]*1000</f>
      </c>
      <c r="R435" s="25">
        <f>Table753523[[#This Row], [Total Latency (ms)]]-Table753523[[#This Row], [Prefill Latency (ms)]]</f>
      </c>
      <c r="S435" s="26">
        <f>Table753523[[#This Row], [Output tokens generated]]*1000/Table753523[[#This Row], [Total Latency (ms)]]/Table753523[[#This Row], [No. H200 GPU on single server]]</f>
      </c>
      <c r="T435" s="26">
        <f>Table753523[[#This Row], [Input tokens]]*1000/(989.5*10^12)*(2*10^9*Table753523[[#This Row], [Active Parameters per GPU (BN)]])</f>
      </c>
      <c r="U435" s="27">
        <f>Table753523[[#This Row], [Active Parameters per GPU (BN)]]*10^9*2/4800/1024^3*1000</f>
      </c>
      <c r="V435" s="27">
        <f>1979/2*10^12*Table753523[[#This Row], [No. H200 GPU on single server]]/2/70/10^9</f>
      </c>
      <c r="W435" s="46">
        <f>(Table753523[[#This Row], [Input tokens]]+Table753523[[#This Row], [Output tokens generated]])/Table753523[[#This Row], [Total Latency (ms)]]*1000</f>
      </c>
      <c r="X435" s="47">
        <f>Table753523[[#This Row], [Total throughput]]/Table753523[[#This Row], [Estimated Max throughput tokens/s]]</f>
      </c>
      <c r="Y435" s="20">
        <f>2*Table753523[[#This Row], [Active Parameters per GPU (BN)]]*Table753523[[#This Row], [Input tokens]]*10^9/Table753523[[#This Row], [Prefill Latency (ms)]]/10^12*1000</f>
      </c>
      <c r="Z435" s="26">
        <f>2*Table753523[[#This Row], [Active Parameters per GPU (BN)]]*Table753523[[#This Row], [Output tokens generated]]*10^9/(Table753523[[#This Row], [Total Latency (ms)]]-Table753523[[#This Row], [Prefill Latency (ms)]])/10^12*1000</f>
      </c>
      <c r="AA435" s="47">
        <f>Table753523[[#This Row], [Expected Prefill latency (ms)]]/Table753523[[#This Row], [Prefill Latency (ms)]]</f>
      </c>
      <c r="AB435" s="30">
        <f>Table753523[[#This Row], [Expected TPOT (ms)]]/Table753523[[#This Row], [TPOT (ms)]]</f>
      </c>
      <c r="AC435" s="50">
        <f>Table753523[[#This Row], [Prefill TFLOPS]]/989.5</f>
      </c>
      <c r="AD435" s="32">
        <f>Table753523[[#This Row], [Decode TFLOPS]]/1979</f>
      </c>
      <c r="AE4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6" customHeight="1" ht="17.25">
      <c r="A436" s="20">
        <v>8</v>
      </c>
      <c r="B436" s="34">
        <v>70</v>
      </c>
      <c r="C436" s="35">
        <f>Table753523[[#This Row], [Active Parameters (BN)]]/8</f>
      </c>
      <c r="D436" s="20">
        <v>3000</v>
      </c>
      <c r="E436" s="20">
        <v>200</v>
      </c>
      <c r="F436" s="23">
        <v>1</v>
      </c>
      <c r="G436" s="23">
        <v>1</v>
      </c>
      <c r="H436" s="23">
        <v>3000</v>
      </c>
      <c r="I436" s="43">
        <v>200</v>
      </c>
      <c r="J436" s="24">
        <v>282.409207</v>
      </c>
      <c r="K436" s="24">
        <v>2.520039748</v>
      </c>
      <c r="L436" s="24">
        <v>0.396819138</v>
      </c>
      <c r="M436" s="24">
        <v>79.36382756</v>
      </c>
      <c r="N436" s="24">
        <v>1269.821241</v>
      </c>
      <c r="O436" s="44">
        <v>11.24052232</v>
      </c>
      <c r="P436" s="44">
        <v>11.24012626</v>
      </c>
      <c r="Q436" s="25">
        <f>Table753523[[#This Row], [Total Latency (sec)]]*1000</f>
      </c>
      <c r="R436" s="25">
        <f>Table753523[[#This Row], [Total Latency (ms)]]-Table753523[[#This Row], [Prefill Latency (ms)]]</f>
      </c>
      <c r="S436" s="26">
        <f>Table753523[[#This Row], [Output tokens generated]]*1000/Table753523[[#This Row], [Total Latency (ms)]]/Table753523[[#This Row], [No. H200 GPU on single server]]</f>
      </c>
      <c r="T436" s="26">
        <f>Table753523[[#This Row], [Input tokens]]*1000/(989.5*10^12)*(2*10^9*Table753523[[#This Row], [Active Parameters per GPU (BN)]])</f>
      </c>
      <c r="U436" s="27">
        <f>Table753523[[#This Row], [Active Parameters per GPU (BN)]]*10^9*2/4800/1024^3*1000</f>
      </c>
      <c r="V436" s="27">
        <f>1979/2*10^12*Table753523[[#This Row], [No. H200 GPU on single server]]/2/70/10^9</f>
      </c>
      <c r="W436" s="46">
        <f>(Table753523[[#This Row], [Input tokens]]+Table753523[[#This Row], [Output tokens generated]])/Table753523[[#This Row], [Total Latency (ms)]]*1000</f>
      </c>
      <c r="X436" s="47">
        <f>Table753523[[#This Row], [Total throughput]]/Table753523[[#This Row], [Estimated Max throughput tokens/s]]</f>
      </c>
      <c r="Y436" s="20">
        <f>2*Table753523[[#This Row], [Active Parameters per GPU (BN)]]*Table753523[[#This Row], [Input tokens]]*10^9/Table753523[[#This Row], [Prefill Latency (ms)]]/10^12*1000</f>
      </c>
      <c r="Z436" s="26">
        <f>2*Table753523[[#This Row], [Active Parameters per GPU (BN)]]*Table753523[[#This Row], [Output tokens generated]]*10^9/(Table753523[[#This Row], [Total Latency (ms)]]-Table753523[[#This Row], [Prefill Latency (ms)]])/10^12*1000</f>
      </c>
      <c r="AA436" s="47">
        <f>Table753523[[#This Row], [Expected Prefill latency (ms)]]/Table753523[[#This Row], [Prefill Latency (ms)]]</f>
      </c>
      <c r="AB436" s="30">
        <f>Table753523[[#This Row], [Expected TPOT (ms)]]/Table753523[[#This Row], [TPOT (ms)]]</f>
      </c>
      <c r="AC436" s="50">
        <f>Table753523[[#This Row], [Prefill TFLOPS]]/989.5</f>
      </c>
      <c r="AD436" s="32">
        <f>Table753523[[#This Row], [Decode TFLOPS]]/1979</f>
      </c>
      <c r="AE4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7" customHeight="1" ht="17.25">
      <c r="A437" s="20">
        <v>8</v>
      </c>
      <c r="B437" s="34">
        <v>70</v>
      </c>
      <c r="C437" s="35">
        <f>Table753523[[#This Row], [Active Parameters (BN)]]/8</f>
      </c>
      <c r="D437" s="20">
        <v>3000</v>
      </c>
      <c r="E437" s="20">
        <v>200</v>
      </c>
      <c r="F437" s="23">
        <v>2</v>
      </c>
      <c r="G437" s="23">
        <v>2</v>
      </c>
      <c r="H437" s="23">
        <v>6000</v>
      </c>
      <c r="I437" s="43">
        <v>363</v>
      </c>
      <c r="J437" s="24">
        <v>356.5604205</v>
      </c>
      <c r="K437" s="24">
        <v>2.666920191</v>
      </c>
      <c r="L437" s="24">
        <v>0.749928703</v>
      </c>
      <c r="M437" s="24">
        <v>136.1120596</v>
      </c>
      <c r="N437" s="24">
        <v>2385.898169</v>
      </c>
      <c r="O437" s="44">
        <v>11.431373</v>
      </c>
      <c r="P437" s="44">
        <v>11.3929048</v>
      </c>
      <c r="Q437" s="25">
        <f>Table753523[[#This Row], [Total Latency (sec)]]*1000</f>
      </c>
      <c r="R437" s="25">
        <f>Table753523[[#This Row], [Total Latency (ms)]]-Table753523[[#This Row], [Prefill Latency (ms)]]</f>
      </c>
      <c r="S437" s="26">
        <f>Table753523[[#This Row], [Output tokens generated]]*1000/Table753523[[#This Row], [Total Latency (ms)]]/Table753523[[#This Row], [No. H200 GPU on single server]]</f>
      </c>
      <c r="T437" s="26">
        <f>Table753523[[#This Row], [Input tokens]]*1000/(989.5*10^12)*(2*10^9*Table753523[[#This Row], [Active Parameters per GPU (BN)]])</f>
      </c>
      <c r="U437" s="27">
        <f>Table753523[[#This Row], [Active Parameters per GPU (BN)]]*10^9*2/4800/1024^3*1000</f>
      </c>
      <c r="V437" s="27">
        <f>1979/2*10^12*Table753523[[#This Row], [No. H200 GPU on single server]]/2/70/10^9</f>
      </c>
      <c r="W437" s="46">
        <f>(Table753523[[#This Row], [Input tokens]]+Table753523[[#This Row], [Output tokens generated]])/Table753523[[#This Row], [Total Latency (ms)]]*1000</f>
      </c>
      <c r="X437" s="47">
        <f>Table753523[[#This Row], [Total throughput]]/Table753523[[#This Row], [Estimated Max throughput tokens/s]]</f>
      </c>
      <c r="Y437" s="20">
        <f>2*Table753523[[#This Row], [Active Parameters per GPU (BN)]]*Table753523[[#This Row], [Input tokens]]*10^9/Table753523[[#This Row], [Prefill Latency (ms)]]/10^12*1000</f>
      </c>
      <c r="Z437" s="26">
        <f>2*Table753523[[#This Row], [Active Parameters per GPU (BN)]]*Table753523[[#This Row], [Output tokens generated]]*10^9/(Table753523[[#This Row], [Total Latency (ms)]]-Table753523[[#This Row], [Prefill Latency (ms)]])/10^12*1000</f>
      </c>
      <c r="AA437" s="47">
        <f>Table753523[[#This Row], [Expected Prefill latency (ms)]]/Table753523[[#This Row], [Prefill Latency (ms)]]</f>
      </c>
      <c r="AB437" s="30">
        <f>Table753523[[#This Row], [Expected TPOT (ms)]]/Table753523[[#This Row], [TPOT (ms)]]</f>
      </c>
      <c r="AC437" s="50">
        <f>Table753523[[#This Row], [Prefill TFLOPS]]/989.5</f>
      </c>
      <c r="AD437" s="32">
        <f>Table753523[[#This Row], [Decode TFLOPS]]/1979</f>
      </c>
      <c r="AE4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8" customHeight="1" ht="17.25">
      <c r="A438" s="20">
        <v>8</v>
      </c>
      <c r="B438" s="34">
        <v>70</v>
      </c>
      <c r="C438" s="35">
        <f>Table753523[[#This Row], [Active Parameters (BN)]]/8</f>
      </c>
      <c r="D438" s="20">
        <v>3000</v>
      </c>
      <c r="E438" s="20">
        <v>200</v>
      </c>
      <c r="F438" s="23">
        <v>4</v>
      </c>
      <c r="G438" s="23">
        <v>4</v>
      </c>
      <c r="H438" s="23">
        <v>12000</v>
      </c>
      <c r="I438" s="43">
        <v>704</v>
      </c>
      <c r="J438" s="24">
        <v>502.9211638</v>
      </c>
      <c r="K438" s="24">
        <v>2.833453523</v>
      </c>
      <c r="L438" s="24">
        <v>1.411704822</v>
      </c>
      <c r="M438" s="24">
        <v>248.4600486</v>
      </c>
      <c r="N438" s="24">
        <v>4483.574513</v>
      </c>
      <c r="O438" s="44">
        <v>13.63821422</v>
      </c>
      <c r="P438" s="44">
        <v>11.13117456</v>
      </c>
      <c r="Q438" s="25">
        <f>Table753523[[#This Row], [Total Latency (sec)]]*1000</f>
      </c>
      <c r="R438" s="25">
        <f>Table753523[[#This Row], [Total Latency (ms)]]-Table753523[[#This Row], [Prefill Latency (ms)]]</f>
      </c>
      <c r="S438" s="26">
        <f>Table753523[[#This Row], [Output tokens generated]]*1000/Table753523[[#This Row], [Total Latency (ms)]]/Table753523[[#This Row], [No. H200 GPU on single server]]</f>
      </c>
      <c r="T438" s="26">
        <f>Table753523[[#This Row], [Input tokens]]*1000/(989.5*10^12)*(2*10^9*Table753523[[#This Row], [Active Parameters per GPU (BN)]])</f>
      </c>
      <c r="U438" s="27">
        <f>Table753523[[#This Row], [Active Parameters per GPU (BN)]]*10^9*2/4800/1024^3*1000</f>
      </c>
      <c r="V438" s="27">
        <f>1979/2*10^12*Table753523[[#This Row], [No. H200 GPU on single server]]/2/70/10^9</f>
      </c>
      <c r="W438" s="46">
        <f>(Table753523[[#This Row], [Input tokens]]+Table753523[[#This Row], [Output tokens generated]])/Table753523[[#This Row], [Total Latency (ms)]]*1000</f>
      </c>
      <c r="X438" s="47">
        <f>Table753523[[#This Row], [Total throughput]]/Table753523[[#This Row], [Estimated Max throughput tokens/s]]</f>
      </c>
      <c r="Y438" s="20">
        <f>2*Table753523[[#This Row], [Active Parameters per GPU (BN)]]*Table753523[[#This Row], [Input tokens]]*10^9/Table753523[[#This Row], [Prefill Latency (ms)]]/10^12*1000</f>
      </c>
      <c r="Z438" s="26">
        <f>2*Table753523[[#This Row], [Active Parameters per GPU (BN)]]*Table753523[[#This Row], [Output tokens generated]]*10^9/(Table753523[[#This Row], [Total Latency (ms)]]-Table753523[[#This Row], [Prefill Latency (ms)]])/10^12*1000</f>
      </c>
      <c r="AA438" s="47">
        <f>Table753523[[#This Row], [Expected Prefill latency (ms)]]/Table753523[[#This Row], [Prefill Latency (ms)]]</f>
      </c>
      <c r="AB438" s="30">
        <f>Table753523[[#This Row], [Expected TPOT (ms)]]/Table753523[[#This Row], [TPOT (ms)]]</f>
      </c>
      <c r="AC438" s="50">
        <f>Table753523[[#This Row], [Prefill TFLOPS]]/989.5</f>
      </c>
      <c r="AD438" s="32">
        <f>Table753523[[#This Row], [Decode TFLOPS]]/1979</f>
      </c>
      <c r="AE4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39" customHeight="1" ht="17.25">
      <c r="A439" s="20">
        <v>8</v>
      </c>
      <c r="B439" s="34">
        <v>70</v>
      </c>
      <c r="C439" s="35">
        <f>Table753523[[#This Row], [Active Parameters (BN)]]/8</f>
      </c>
      <c r="D439" s="20">
        <v>3000</v>
      </c>
      <c r="E439" s="20">
        <v>200</v>
      </c>
      <c r="F439" s="23">
        <v>8</v>
      </c>
      <c r="G439" s="23">
        <v>8</v>
      </c>
      <c r="H439" s="23">
        <v>24000</v>
      </c>
      <c r="I439" s="43">
        <v>1135</v>
      </c>
      <c r="J439" s="24">
        <v>1034.217167</v>
      </c>
      <c r="K439" s="24">
        <v>3.362801967</v>
      </c>
      <c r="L439" s="24">
        <v>2.378968514</v>
      </c>
      <c r="M439" s="24">
        <v>337.516158</v>
      </c>
      <c r="N439" s="24">
        <v>7474.421701</v>
      </c>
      <c r="O439" s="44">
        <v>13.05359327</v>
      </c>
      <c r="P439" s="44">
        <v>11.53365366</v>
      </c>
      <c r="Q439" s="25">
        <f>Table753523[[#This Row], [Total Latency (sec)]]*1000</f>
      </c>
      <c r="R439" s="25">
        <f>Table753523[[#This Row], [Total Latency (ms)]]-Table753523[[#This Row], [Prefill Latency (ms)]]</f>
      </c>
      <c r="S439" s="26">
        <f>Table753523[[#This Row], [Output tokens generated]]*1000/Table753523[[#This Row], [Total Latency (ms)]]/Table753523[[#This Row], [No. H200 GPU on single server]]</f>
      </c>
      <c r="T439" s="26">
        <f>Table753523[[#This Row], [Input tokens]]*1000/(989.5*10^12)*(2*10^9*Table753523[[#This Row], [Active Parameters per GPU (BN)]])</f>
      </c>
      <c r="U439" s="27">
        <f>Table753523[[#This Row], [Active Parameters per GPU (BN)]]*10^9*2/4800/1024^3*1000</f>
      </c>
      <c r="V439" s="27">
        <f>1979/2*10^12*Table753523[[#This Row], [No. H200 GPU on single server]]/2/70/10^9</f>
      </c>
      <c r="W439" s="46">
        <f>(Table753523[[#This Row], [Input tokens]]+Table753523[[#This Row], [Output tokens generated]])/Table753523[[#This Row], [Total Latency (ms)]]*1000</f>
      </c>
      <c r="X439" s="47">
        <f>Table753523[[#This Row], [Total throughput]]/Table753523[[#This Row], [Estimated Max throughput tokens/s]]</f>
      </c>
      <c r="Y439" s="20">
        <f>2*Table753523[[#This Row], [Active Parameters per GPU (BN)]]*Table753523[[#This Row], [Input tokens]]*10^9/Table753523[[#This Row], [Prefill Latency (ms)]]/10^12*1000</f>
      </c>
      <c r="Z439" s="26">
        <f>2*Table753523[[#This Row], [Active Parameters per GPU (BN)]]*Table753523[[#This Row], [Output tokens generated]]*10^9/(Table753523[[#This Row], [Total Latency (ms)]]-Table753523[[#This Row], [Prefill Latency (ms)]])/10^12*1000</f>
      </c>
      <c r="AA439" s="47">
        <f>Table753523[[#This Row], [Expected Prefill latency (ms)]]/Table753523[[#This Row], [Prefill Latency (ms)]]</f>
      </c>
      <c r="AB439" s="30">
        <f>Table753523[[#This Row], [Expected TPOT (ms)]]/Table753523[[#This Row], [TPOT (ms)]]</f>
      </c>
      <c r="AC439" s="50">
        <f>Table753523[[#This Row], [Prefill TFLOPS]]/989.5</f>
      </c>
      <c r="AD439" s="32">
        <f>Table753523[[#This Row], [Decode TFLOPS]]/1979</f>
      </c>
      <c r="AE4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0" customHeight="1" ht="17.25">
      <c r="A440" s="20">
        <v>8</v>
      </c>
      <c r="B440" s="34">
        <v>70</v>
      </c>
      <c r="C440" s="35">
        <f>Table753523[[#This Row], [Active Parameters (BN)]]/8</f>
      </c>
      <c r="D440" s="20">
        <v>3000</v>
      </c>
      <c r="E440" s="20">
        <v>200</v>
      </c>
      <c r="F440" s="23">
        <v>16</v>
      </c>
      <c r="G440" s="23">
        <v>16</v>
      </c>
      <c r="H440" s="23">
        <v>48000</v>
      </c>
      <c r="I440" s="43">
        <v>2502</v>
      </c>
      <c r="J440" s="24">
        <v>1998.639837</v>
      </c>
      <c r="K440" s="24">
        <v>4.707196402</v>
      </c>
      <c r="L440" s="24">
        <v>3.399050865</v>
      </c>
      <c r="M440" s="24">
        <v>531.5265789</v>
      </c>
      <c r="N440" s="24">
        <v>10728.67917</v>
      </c>
      <c r="O440" s="44">
        <v>12.02666749</v>
      </c>
      <c r="P440" s="44">
        <v>13.69935099</v>
      </c>
      <c r="Q440" s="25">
        <f>Table753523[[#This Row], [Total Latency (sec)]]*1000</f>
      </c>
      <c r="R440" s="25">
        <f>Table753523[[#This Row], [Total Latency (ms)]]-Table753523[[#This Row], [Prefill Latency (ms)]]</f>
      </c>
      <c r="S440" s="26">
        <f>Table753523[[#This Row], [Output tokens generated]]*1000/Table753523[[#This Row], [Total Latency (ms)]]/Table753523[[#This Row], [No. H200 GPU on single server]]</f>
      </c>
      <c r="T440" s="26">
        <f>Table753523[[#This Row], [Input tokens]]*1000/(989.5*10^12)*(2*10^9*Table753523[[#This Row], [Active Parameters per GPU (BN)]])</f>
      </c>
      <c r="U440" s="27">
        <f>Table753523[[#This Row], [Active Parameters per GPU (BN)]]*10^9*2/4800/1024^3*1000</f>
      </c>
      <c r="V440" s="27">
        <f>1979/2*10^12*Table753523[[#This Row], [No. H200 GPU on single server]]/2/70/10^9</f>
      </c>
      <c r="W440" s="46">
        <f>(Table753523[[#This Row], [Input tokens]]+Table753523[[#This Row], [Output tokens generated]])/Table753523[[#This Row], [Total Latency (ms)]]*1000</f>
      </c>
      <c r="X440" s="47">
        <f>Table753523[[#This Row], [Total throughput]]/Table753523[[#This Row], [Estimated Max throughput tokens/s]]</f>
      </c>
      <c r="Y440" s="20">
        <f>2*Table753523[[#This Row], [Active Parameters per GPU (BN)]]*Table753523[[#This Row], [Input tokens]]*10^9/Table753523[[#This Row], [Prefill Latency (ms)]]/10^12*1000</f>
      </c>
      <c r="Z440" s="26">
        <f>2*Table753523[[#This Row], [Active Parameters per GPU (BN)]]*Table753523[[#This Row], [Output tokens generated]]*10^9/(Table753523[[#This Row], [Total Latency (ms)]]-Table753523[[#This Row], [Prefill Latency (ms)]])/10^12*1000</f>
      </c>
      <c r="AA440" s="47">
        <f>Table753523[[#This Row], [Expected Prefill latency (ms)]]/Table753523[[#This Row], [Prefill Latency (ms)]]</f>
      </c>
      <c r="AB440" s="30">
        <f>Table753523[[#This Row], [Expected TPOT (ms)]]/Table753523[[#This Row], [TPOT (ms)]]</f>
      </c>
      <c r="AC440" s="50">
        <f>Table753523[[#This Row], [Prefill TFLOPS]]/989.5</f>
      </c>
      <c r="AD440" s="32">
        <f>Table753523[[#This Row], [Decode TFLOPS]]/1979</f>
      </c>
      <c r="AE4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1" customHeight="1" ht="17.25">
      <c r="A441" s="20">
        <v>8</v>
      </c>
      <c r="B441" s="34">
        <v>70</v>
      </c>
      <c r="C441" s="35">
        <f>Table753523[[#This Row], [Active Parameters (BN)]]/8</f>
      </c>
      <c r="D441" s="20">
        <v>3000</v>
      </c>
      <c r="E441" s="20">
        <v>200</v>
      </c>
      <c r="F441" s="23">
        <v>32</v>
      </c>
      <c r="G441" s="23">
        <v>32</v>
      </c>
      <c r="H441" s="23">
        <v>96000</v>
      </c>
      <c r="I441" s="43">
        <v>4991</v>
      </c>
      <c r="J441" s="24">
        <v>3909.487911</v>
      </c>
      <c r="K441" s="24">
        <v>7.032546399</v>
      </c>
      <c r="L441" s="24">
        <v>4.550272147</v>
      </c>
      <c r="M441" s="24">
        <v>709.7002589</v>
      </c>
      <c r="N441" s="24">
        <v>14360.5167</v>
      </c>
      <c r="O441" s="44">
        <v>21.56089039</v>
      </c>
      <c r="P441" s="44">
        <v>15.90565484</v>
      </c>
      <c r="Q441" s="25">
        <f>Table753523[[#This Row], [Total Latency (sec)]]*1000</f>
      </c>
      <c r="R441" s="25">
        <f>Table753523[[#This Row], [Total Latency (ms)]]-Table753523[[#This Row], [Prefill Latency (ms)]]</f>
      </c>
      <c r="S441" s="26">
        <f>Table753523[[#This Row], [Output tokens generated]]*1000/Table753523[[#This Row], [Total Latency (ms)]]/Table753523[[#This Row], [No. H200 GPU on single server]]</f>
      </c>
      <c r="T441" s="26">
        <f>Table753523[[#This Row], [Input tokens]]*1000/(989.5*10^12)*(2*10^9*Table753523[[#This Row], [Active Parameters per GPU (BN)]])</f>
      </c>
      <c r="U441" s="27">
        <f>Table753523[[#This Row], [Active Parameters per GPU (BN)]]*10^9*2/4800/1024^3*1000</f>
      </c>
      <c r="V441" s="27">
        <f>1979/2*10^12*Table753523[[#This Row], [No. H200 GPU on single server]]/2/70/10^9</f>
      </c>
      <c r="W441" s="46">
        <f>(Table753523[[#This Row], [Input tokens]]+Table753523[[#This Row], [Output tokens generated]])/Table753523[[#This Row], [Total Latency (ms)]]*1000</f>
      </c>
      <c r="X441" s="47">
        <f>Table753523[[#This Row], [Total throughput]]/Table753523[[#This Row], [Estimated Max throughput tokens/s]]</f>
      </c>
      <c r="Y441" s="20">
        <f>2*Table753523[[#This Row], [Active Parameters per GPU (BN)]]*Table753523[[#This Row], [Input tokens]]*10^9/Table753523[[#This Row], [Prefill Latency (ms)]]/10^12*1000</f>
      </c>
      <c r="Z441" s="26">
        <f>2*Table753523[[#This Row], [Active Parameters per GPU (BN)]]*Table753523[[#This Row], [Output tokens generated]]*10^9/(Table753523[[#This Row], [Total Latency (ms)]]-Table753523[[#This Row], [Prefill Latency (ms)]])/10^12*1000</f>
      </c>
      <c r="AA441" s="47">
        <f>Table753523[[#This Row], [Expected Prefill latency (ms)]]/Table753523[[#This Row], [Prefill Latency (ms)]]</f>
      </c>
      <c r="AB441" s="30">
        <f>Table753523[[#This Row], [Expected TPOT (ms)]]/Table753523[[#This Row], [TPOT (ms)]]</f>
      </c>
      <c r="AC441" s="50">
        <f>Table753523[[#This Row], [Prefill TFLOPS]]/989.5</f>
      </c>
      <c r="AD441" s="32">
        <f>Table753523[[#This Row], [Decode TFLOPS]]/1979</f>
      </c>
      <c r="AE4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2" customHeight="1" ht="17.25">
      <c r="A442" s="20">
        <v>8</v>
      </c>
      <c r="B442" s="34">
        <v>70</v>
      </c>
      <c r="C442" s="35">
        <f>Table753523[[#This Row], [Active Parameters (BN)]]/8</f>
      </c>
      <c r="D442" s="20">
        <v>3000</v>
      </c>
      <c r="E442" s="20">
        <v>200</v>
      </c>
      <c r="F442" s="23">
        <v>64</v>
      </c>
      <c r="G442" s="23">
        <v>63</v>
      </c>
      <c r="H442" s="23">
        <v>189000</v>
      </c>
      <c r="I442" s="43">
        <v>10027</v>
      </c>
      <c r="J442" s="24">
        <v>6897.04368</v>
      </c>
      <c r="K442" s="24">
        <v>11.46506165</v>
      </c>
      <c r="L442" s="24">
        <v>5.494955187</v>
      </c>
      <c r="M442" s="24">
        <v>874.5700898</v>
      </c>
      <c r="N442" s="24">
        <v>17359.43565</v>
      </c>
      <c r="O442" s="44">
        <v>49.03091469</v>
      </c>
      <c r="P442" s="44">
        <v>25.35769229</v>
      </c>
      <c r="Q442" s="25">
        <f>Table753523[[#This Row], [Total Latency (sec)]]*1000</f>
      </c>
      <c r="R442" s="25">
        <f>Table753523[[#This Row], [Total Latency (ms)]]-Table753523[[#This Row], [Prefill Latency (ms)]]</f>
      </c>
      <c r="S442" s="26">
        <f>Table753523[[#This Row], [Output tokens generated]]*1000/Table753523[[#This Row], [Total Latency (ms)]]/Table753523[[#This Row], [No. H200 GPU on single server]]</f>
      </c>
      <c r="T442" s="26">
        <f>Table753523[[#This Row], [Input tokens]]*1000/(989.5*10^12)*(2*10^9*Table753523[[#This Row], [Active Parameters per GPU (BN)]])</f>
      </c>
      <c r="U442" s="27">
        <f>Table753523[[#This Row], [Active Parameters per GPU (BN)]]*10^9*2/4800/1024^3*1000</f>
      </c>
      <c r="V442" s="27">
        <f>1979/2*10^12*Table753523[[#This Row], [No. H200 GPU on single server]]/2/70/10^9</f>
      </c>
      <c r="W442" s="46">
        <f>(Table753523[[#This Row], [Input tokens]]+Table753523[[#This Row], [Output tokens generated]])/Table753523[[#This Row], [Total Latency (ms)]]*1000</f>
      </c>
      <c r="X442" s="47">
        <f>Table753523[[#This Row], [Total throughput]]/Table753523[[#This Row], [Estimated Max throughput tokens/s]]</f>
      </c>
      <c r="Y442" s="20">
        <f>2*Table753523[[#This Row], [Active Parameters per GPU (BN)]]*Table753523[[#This Row], [Input tokens]]*10^9/Table753523[[#This Row], [Prefill Latency (ms)]]/10^12*1000</f>
      </c>
      <c r="Z442" s="26">
        <f>2*Table753523[[#This Row], [Active Parameters per GPU (BN)]]*Table753523[[#This Row], [Output tokens generated]]*10^9/(Table753523[[#This Row], [Total Latency (ms)]]-Table753523[[#This Row], [Prefill Latency (ms)]])/10^12*1000</f>
      </c>
      <c r="AA442" s="47">
        <f>Table753523[[#This Row], [Expected Prefill latency (ms)]]/Table753523[[#This Row], [Prefill Latency (ms)]]</f>
      </c>
      <c r="AB442" s="30">
        <f>Table753523[[#This Row], [Expected TPOT (ms)]]/Table753523[[#This Row], [TPOT (ms)]]</f>
      </c>
      <c r="AC442" s="50">
        <f>Table753523[[#This Row], [Prefill TFLOPS]]/989.5</f>
      </c>
      <c r="AD442" s="32">
        <f>Table753523[[#This Row], [Decode TFLOPS]]/1979</f>
      </c>
      <c r="AE4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3" customHeight="1" ht="17.25">
      <c r="A443" s="20">
        <v>8</v>
      </c>
      <c r="B443" s="34">
        <v>70</v>
      </c>
      <c r="C443" s="35">
        <f>Table753523[[#This Row], [Active Parameters (BN)]]/8</f>
      </c>
      <c r="D443" s="20">
        <v>3000</v>
      </c>
      <c r="E443" s="20">
        <v>200</v>
      </c>
      <c r="F443" s="23">
        <v>128</v>
      </c>
      <c r="G443" s="23">
        <v>125</v>
      </c>
      <c r="H443" s="23">
        <v>375000</v>
      </c>
      <c r="I443" s="43">
        <v>19611</v>
      </c>
      <c r="J443" s="24">
        <v>11694.93847</v>
      </c>
      <c r="K443" s="24">
        <v>20.69562344</v>
      </c>
      <c r="L443" s="24">
        <v>6.039924353</v>
      </c>
      <c r="M443" s="24">
        <v>947.5916518</v>
      </c>
      <c r="N443" s="24">
        <v>19067.36471</v>
      </c>
      <c r="O443" s="44">
        <v>96.24176867</v>
      </c>
      <c r="P443" s="44">
        <v>52.40805685</v>
      </c>
      <c r="Q443" s="25">
        <f>Table753523[[#This Row], [Total Latency (sec)]]*1000</f>
      </c>
      <c r="R443" s="25">
        <f>Table753523[[#This Row], [Total Latency (ms)]]-Table753523[[#This Row], [Prefill Latency (ms)]]</f>
      </c>
      <c r="S443" s="26">
        <f>Table753523[[#This Row], [Output tokens generated]]*1000/Table753523[[#This Row], [Total Latency (ms)]]/Table753523[[#This Row], [No. H200 GPU on single server]]</f>
      </c>
      <c r="T443" s="26">
        <f>Table753523[[#This Row], [Input tokens]]*1000/(989.5*10^12)*(2*10^9*Table753523[[#This Row], [Active Parameters per GPU (BN)]])</f>
      </c>
      <c r="U443" s="27">
        <f>Table753523[[#This Row], [Active Parameters per GPU (BN)]]*10^9*2/4800/1024^3*1000</f>
      </c>
      <c r="V443" s="27">
        <f>1979/2*10^12*Table753523[[#This Row], [No. H200 GPU on single server]]/2/70/10^9</f>
      </c>
      <c r="W443" s="46">
        <f>(Table753523[[#This Row], [Input tokens]]+Table753523[[#This Row], [Output tokens generated]])/Table753523[[#This Row], [Total Latency (ms)]]*1000</f>
      </c>
      <c r="X443" s="47">
        <f>Table753523[[#This Row], [Total throughput]]/Table753523[[#This Row], [Estimated Max throughput tokens/s]]</f>
      </c>
      <c r="Y443" s="20">
        <f>2*Table753523[[#This Row], [Active Parameters per GPU (BN)]]*Table753523[[#This Row], [Input tokens]]*10^9/Table753523[[#This Row], [Prefill Latency (ms)]]/10^12*1000</f>
      </c>
      <c r="Z443" s="26">
        <f>2*Table753523[[#This Row], [Active Parameters per GPU (BN)]]*Table753523[[#This Row], [Output tokens generated]]*10^9/(Table753523[[#This Row], [Total Latency (ms)]]-Table753523[[#This Row], [Prefill Latency (ms)]])/10^12*1000</f>
      </c>
      <c r="AA443" s="47">
        <f>Table753523[[#This Row], [Expected Prefill latency (ms)]]/Table753523[[#This Row], [Prefill Latency (ms)]]</f>
      </c>
      <c r="AB443" s="30">
        <f>Table753523[[#This Row], [Expected TPOT (ms)]]/Table753523[[#This Row], [TPOT (ms)]]</f>
      </c>
      <c r="AC443" s="50">
        <f>Table753523[[#This Row], [Prefill TFLOPS]]/989.5</f>
      </c>
      <c r="AD443" s="32">
        <f>Table753523[[#This Row], [Decode TFLOPS]]/1979</f>
      </c>
      <c r="AE4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4" customHeight="1" ht="17.25">
      <c r="A444" s="20">
        <v>8</v>
      </c>
      <c r="B444" s="34">
        <v>70</v>
      </c>
      <c r="C444" s="35">
        <f>Table753523[[#This Row], [Active Parameters (BN)]]/8</f>
      </c>
      <c r="D444" s="20">
        <v>3000</v>
      </c>
      <c r="E444" s="20">
        <v>200</v>
      </c>
      <c r="F444" s="23">
        <v>256</v>
      </c>
      <c r="G444" s="23">
        <v>249</v>
      </c>
      <c r="H444" s="23">
        <v>747000</v>
      </c>
      <c r="I444" s="43">
        <v>38412</v>
      </c>
      <c r="J444" s="24">
        <v>20940.85635</v>
      </c>
      <c r="K444" s="24">
        <v>39.7548526</v>
      </c>
      <c r="L444" s="24">
        <v>6.263386321</v>
      </c>
      <c r="M444" s="24">
        <v>966.2216682</v>
      </c>
      <c r="N444" s="24">
        <v>19756.38063</v>
      </c>
      <c r="O444" s="44">
        <v>227.8254728</v>
      </c>
      <c r="P444" s="44">
        <v>113.2024848</v>
      </c>
      <c r="Q444" s="25">
        <f>Table753523[[#This Row], [Total Latency (sec)]]*1000</f>
      </c>
      <c r="R444" s="25">
        <f>Table753523[[#This Row], [Total Latency (ms)]]-Table753523[[#This Row], [Prefill Latency (ms)]]</f>
      </c>
      <c r="S444" s="26">
        <f>Table753523[[#This Row], [Output tokens generated]]*1000/Table753523[[#This Row], [Total Latency (ms)]]/Table753523[[#This Row], [No. H200 GPU on single server]]</f>
      </c>
      <c r="T444" s="26">
        <f>Table753523[[#This Row], [Input tokens]]*1000/(989.5*10^12)*(2*10^9*Table753523[[#This Row], [Active Parameters per GPU (BN)]])</f>
      </c>
      <c r="U444" s="27">
        <f>Table753523[[#This Row], [Active Parameters per GPU (BN)]]*10^9*2/4800/1024^3*1000</f>
      </c>
      <c r="V444" s="27">
        <f>1979/2*10^12*Table753523[[#This Row], [No. H200 GPU on single server]]/2/70/10^9</f>
      </c>
      <c r="W444" s="46">
        <f>(Table753523[[#This Row], [Input tokens]]+Table753523[[#This Row], [Output tokens generated]])/Table753523[[#This Row], [Total Latency (ms)]]*1000</f>
      </c>
      <c r="X444" s="47">
        <f>Table753523[[#This Row], [Total throughput]]/Table753523[[#This Row], [Estimated Max throughput tokens/s]]</f>
      </c>
      <c r="Y444" s="20">
        <f>2*Table753523[[#This Row], [Active Parameters per GPU (BN)]]*Table753523[[#This Row], [Input tokens]]*10^9/Table753523[[#This Row], [Prefill Latency (ms)]]/10^12*1000</f>
      </c>
      <c r="Z444" s="26">
        <f>2*Table753523[[#This Row], [Active Parameters per GPU (BN)]]*Table753523[[#This Row], [Output tokens generated]]*10^9/(Table753523[[#This Row], [Total Latency (ms)]]-Table753523[[#This Row], [Prefill Latency (ms)]])/10^12*1000</f>
      </c>
      <c r="AA444" s="47">
        <f>Table753523[[#This Row], [Expected Prefill latency (ms)]]/Table753523[[#This Row], [Prefill Latency (ms)]]</f>
      </c>
      <c r="AB444" s="30">
        <f>Table753523[[#This Row], [Expected TPOT (ms)]]/Table753523[[#This Row], [TPOT (ms)]]</f>
      </c>
      <c r="AC444" s="50">
        <f>Table753523[[#This Row], [Prefill TFLOPS]]/989.5</f>
      </c>
      <c r="AD444" s="32">
        <f>Table753523[[#This Row], [Decode TFLOPS]]/1979</f>
      </c>
      <c r="AE4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5" customHeight="1" ht="17.25">
      <c r="A445" s="20">
        <v>8</v>
      </c>
      <c r="B445" s="34">
        <v>70</v>
      </c>
      <c r="C445" s="35">
        <f>Table753523[[#This Row], [Active Parameters (BN)]]/8</f>
      </c>
      <c r="D445" s="20">
        <v>3000</v>
      </c>
      <c r="E445" s="20">
        <v>200</v>
      </c>
      <c r="F445" s="23">
        <v>512</v>
      </c>
      <c r="G445" s="23">
        <v>501</v>
      </c>
      <c r="H445" s="23">
        <v>1503000</v>
      </c>
      <c r="I445" s="43">
        <v>79531</v>
      </c>
      <c r="J445" s="24">
        <v>38735.28217</v>
      </c>
      <c r="K445" s="24">
        <v>78.16491796</v>
      </c>
      <c r="L445" s="24">
        <v>6.409525054</v>
      </c>
      <c r="M445" s="24">
        <v>1017.47692</v>
      </c>
      <c r="N445" s="24">
        <v>20246.05208</v>
      </c>
      <c r="O445" s="44">
        <v>516.206371</v>
      </c>
      <c r="P445" s="44">
        <v>236.8960068</v>
      </c>
      <c r="Q445" s="25">
        <f>Table753523[[#This Row], [Total Latency (sec)]]*1000</f>
      </c>
      <c r="R445" s="25">
        <f>Table753523[[#This Row], [Total Latency (ms)]]-Table753523[[#This Row], [Prefill Latency (ms)]]</f>
      </c>
      <c r="S445" s="26">
        <f>Table753523[[#This Row], [Output tokens generated]]*1000/Table753523[[#This Row], [Total Latency (ms)]]/Table753523[[#This Row], [No. H200 GPU on single server]]</f>
      </c>
      <c r="T445" s="26">
        <f>Table753523[[#This Row], [Input tokens]]*1000/(989.5*10^12)*(2*10^9*Table753523[[#This Row], [Active Parameters per GPU (BN)]])</f>
      </c>
      <c r="U445" s="27">
        <f>Table753523[[#This Row], [Active Parameters per GPU (BN)]]*10^9*2/4800/1024^3*1000</f>
      </c>
      <c r="V445" s="27">
        <f>1979/2*10^12*Table753523[[#This Row], [No. H200 GPU on single server]]/2/70/10^9</f>
      </c>
      <c r="W445" s="46">
        <f>(Table753523[[#This Row], [Input tokens]]+Table753523[[#This Row], [Output tokens generated]])/Table753523[[#This Row], [Total Latency (ms)]]*1000</f>
      </c>
      <c r="X445" s="47">
        <f>Table753523[[#This Row], [Total throughput]]/Table753523[[#This Row], [Estimated Max throughput tokens/s]]</f>
      </c>
      <c r="Y445" s="20">
        <f>2*Table753523[[#This Row], [Active Parameters per GPU (BN)]]*Table753523[[#This Row], [Input tokens]]*10^9/Table753523[[#This Row], [Prefill Latency (ms)]]/10^12*1000</f>
      </c>
      <c r="Z445" s="26">
        <f>2*Table753523[[#This Row], [Active Parameters per GPU (BN)]]*Table753523[[#This Row], [Output tokens generated]]*10^9/(Table753523[[#This Row], [Total Latency (ms)]]-Table753523[[#This Row], [Prefill Latency (ms)]])/10^12*1000</f>
      </c>
      <c r="AA445" s="47">
        <f>Table753523[[#This Row], [Expected Prefill latency (ms)]]/Table753523[[#This Row], [Prefill Latency (ms)]]</f>
      </c>
      <c r="AB445" s="30">
        <f>Table753523[[#This Row], [Expected TPOT (ms)]]/Table753523[[#This Row], [TPOT (ms)]]</f>
      </c>
      <c r="AC445" s="50">
        <f>Table753523[[#This Row], [Prefill TFLOPS]]/989.5</f>
      </c>
      <c r="AD445" s="32">
        <f>Table753523[[#This Row], [Decode TFLOPS]]/1979</f>
      </c>
      <c r="AE4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6" customHeight="1" ht="17.25">
      <c r="A446" s="20">
        <v>8</v>
      </c>
      <c r="B446" s="34">
        <v>70</v>
      </c>
      <c r="C446" s="35">
        <f>Table753523[[#This Row], [Active Parameters (BN)]]/8</f>
      </c>
      <c r="D446" s="20">
        <v>3000</v>
      </c>
      <c r="E446" s="20">
        <v>200</v>
      </c>
      <c r="F446" s="23">
        <v>1024</v>
      </c>
      <c r="G446" s="23">
        <v>999</v>
      </c>
      <c r="H446" s="23">
        <v>2997000</v>
      </c>
      <c r="I446" s="43">
        <v>154808</v>
      </c>
      <c r="J446" s="24">
        <v>75230.37737</v>
      </c>
      <c r="K446" s="24">
        <v>155.9263824</v>
      </c>
      <c r="L446" s="24">
        <v>6.406869604</v>
      </c>
      <c r="M446" s="24">
        <v>992.8274971</v>
      </c>
      <c r="N446" s="24">
        <v>20213.43631</v>
      </c>
      <c r="O446" s="44">
        <v>803.8262438</v>
      </c>
      <c r="P446" s="44">
        <v>444.4888317</v>
      </c>
      <c r="Q446" s="25">
        <f>Table753523[[#This Row], [Total Latency (sec)]]*1000</f>
      </c>
      <c r="R446" s="25">
        <f>Table753523[[#This Row], [Total Latency (ms)]]-Table753523[[#This Row], [Prefill Latency (ms)]]</f>
      </c>
      <c r="S446" s="26">
        <f>Table753523[[#This Row], [Output tokens generated]]*1000/Table753523[[#This Row], [Total Latency (ms)]]/Table753523[[#This Row], [No. H200 GPU on single server]]</f>
      </c>
      <c r="T446" s="26">
        <f>Table753523[[#This Row], [Input tokens]]*1000/(989.5*10^12)*(2*10^9*Table753523[[#This Row], [Active Parameters per GPU (BN)]])</f>
      </c>
      <c r="U446" s="27">
        <f>Table753523[[#This Row], [Active Parameters per GPU (BN)]]*10^9*2/4800/1024^3*1000</f>
      </c>
      <c r="V446" s="27">
        <f>1979/2*10^12*Table753523[[#This Row], [No. H200 GPU on single server]]/2/70/10^9</f>
      </c>
      <c r="W446" s="46">
        <f>(Table753523[[#This Row], [Input tokens]]+Table753523[[#This Row], [Output tokens generated]])/Table753523[[#This Row], [Total Latency (ms)]]*1000</f>
      </c>
      <c r="X446" s="47">
        <f>Table753523[[#This Row], [Total throughput]]/Table753523[[#This Row], [Estimated Max throughput tokens/s]]</f>
      </c>
      <c r="Y446" s="20">
        <f>2*Table753523[[#This Row], [Active Parameters per GPU (BN)]]*Table753523[[#This Row], [Input tokens]]*10^9/Table753523[[#This Row], [Prefill Latency (ms)]]/10^12*1000</f>
      </c>
      <c r="Z446" s="26">
        <f>2*Table753523[[#This Row], [Active Parameters per GPU (BN)]]*Table753523[[#This Row], [Output tokens generated]]*10^9/(Table753523[[#This Row], [Total Latency (ms)]]-Table753523[[#This Row], [Prefill Latency (ms)]])/10^12*1000</f>
      </c>
      <c r="AA446" s="47">
        <f>Table753523[[#This Row], [Expected Prefill latency (ms)]]/Table753523[[#This Row], [Prefill Latency (ms)]]</f>
      </c>
      <c r="AB446" s="30">
        <f>Table753523[[#This Row], [Expected TPOT (ms)]]/Table753523[[#This Row], [TPOT (ms)]]</f>
      </c>
      <c r="AC446" s="50">
        <f>Table753523[[#This Row], [Prefill TFLOPS]]/989.5</f>
      </c>
      <c r="AD446" s="32">
        <f>Table753523[[#This Row], [Decode TFLOPS]]/1979</f>
      </c>
      <c r="AE4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7" customHeight="1" ht="17.25">
      <c r="A447" s="20">
        <v>8</v>
      </c>
      <c r="B447" s="34">
        <v>70</v>
      </c>
      <c r="C447" s="35">
        <f>Table753523[[#This Row], [Active Parameters (BN)]]/8</f>
      </c>
      <c r="D447" s="20">
        <v>3000</v>
      </c>
      <c r="E447" s="20">
        <v>200</v>
      </c>
      <c r="F447" s="23">
        <v>2048</v>
      </c>
      <c r="G447" s="23">
        <v>2006</v>
      </c>
      <c r="H447" s="23">
        <v>6018000</v>
      </c>
      <c r="I447" s="43">
        <v>314471</v>
      </c>
      <c r="J447" s="24">
        <v>153241.925</v>
      </c>
      <c r="K447" s="24">
        <v>312.6999082</v>
      </c>
      <c r="L447" s="24">
        <v>6.415096223</v>
      </c>
      <c r="M447" s="24">
        <v>1005.663871</v>
      </c>
      <c r="N447" s="24">
        <v>20250.95254</v>
      </c>
      <c r="O447" s="44">
        <v>771.5749149</v>
      </c>
      <c r="P447" s="44">
        <v>517.3566622</v>
      </c>
      <c r="Q447" s="25">
        <f>Table753523[[#This Row], [Total Latency (sec)]]*1000</f>
      </c>
      <c r="R447" s="25">
        <f>Table753523[[#This Row], [Total Latency (ms)]]-Table753523[[#This Row], [Prefill Latency (ms)]]</f>
      </c>
      <c r="S447" s="26">
        <f>Table753523[[#This Row], [Output tokens generated]]*1000/Table753523[[#This Row], [Total Latency (ms)]]/Table753523[[#This Row], [No. H200 GPU on single server]]</f>
      </c>
      <c r="T447" s="26">
        <f>Table753523[[#This Row], [Input tokens]]*1000/(989.5*10^12)*(2*10^9*Table753523[[#This Row], [Active Parameters per GPU (BN)]])</f>
      </c>
      <c r="U447" s="27">
        <f>Table753523[[#This Row], [Active Parameters per GPU (BN)]]*10^9*2/4800/1024^3*1000</f>
      </c>
      <c r="V447" s="27">
        <f>1979/2*10^12*Table753523[[#This Row], [No. H200 GPU on single server]]/2/70/10^9</f>
      </c>
      <c r="W447" s="46">
        <f>(Table753523[[#This Row], [Input tokens]]+Table753523[[#This Row], [Output tokens generated]])/Table753523[[#This Row], [Total Latency (ms)]]*1000</f>
      </c>
      <c r="X447" s="47">
        <f>Table753523[[#This Row], [Total throughput]]/Table753523[[#This Row], [Estimated Max throughput tokens/s]]</f>
      </c>
      <c r="Y447" s="20">
        <f>2*Table753523[[#This Row], [Active Parameters per GPU (BN)]]*Table753523[[#This Row], [Input tokens]]*10^9/Table753523[[#This Row], [Prefill Latency (ms)]]/10^12*1000</f>
      </c>
      <c r="Z447" s="26">
        <f>2*Table753523[[#This Row], [Active Parameters per GPU (BN)]]*Table753523[[#This Row], [Output tokens generated]]*10^9/(Table753523[[#This Row], [Total Latency (ms)]]-Table753523[[#This Row], [Prefill Latency (ms)]])/10^12*1000</f>
      </c>
      <c r="AA447" s="47">
        <f>Table753523[[#This Row], [Expected Prefill latency (ms)]]/Table753523[[#This Row], [Prefill Latency (ms)]]</f>
      </c>
      <c r="AB447" s="30">
        <f>Table753523[[#This Row], [Expected TPOT (ms)]]/Table753523[[#This Row], [TPOT (ms)]]</f>
      </c>
      <c r="AC447" s="50">
        <f>Table753523[[#This Row], [Prefill TFLOPS]]/989.5</f>
      </c>
      <c r="AD447" s="32">
        <f>Table753523[[#This Row], [Decode TFLOPS]]/1979</f>
      </c>
      <c r="AE4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8" customHeight="1" ht="17.25">
      <c r="A448" s="20">
        <v>8</v>
      </c>
      <c r="B448" s="34">
        <v>70</v>
      </c>
      <c r="C448" s="35">
        <f>Table753523[[#This Row], [Active Parameters (BN)]]/8</f>
      </c>
      <c r="D448" s="20">
        <v>3000</v>
      </c>
      <c r="E448" s="20">
        <v>200</v>
      </c>
      <c r="F448" s="23">
        <v>4096</v>
      </c>
      <c r="G448" s="23">
        <v>4009</v>
      </c>
      <c r="H448" s="23">
        <v>12027000</v>
      </c>
      <c r="I448" s="43">
        <v>625509</v>
      </c>
      <c r="J448" s="24">
        <v>309040.2397</v>
      </c>
      <c r="K448" s="24">
        <v>622.986547</v>
      </c>
      <c r="L448" s="24">
        <v>6.435130934</v>
      </c>
      <c r="M448" s="24">
        <v>1004.048969</v>
      </c>
      <c r="N448" s="24">
        <v>20309.44177</v>
      </c>
      <c r="O448" s="44">
        <v>750.9756608</v>
      </c>
      <c r="P448" s="44">
        <v>582.9156965</v>
      </c>
      <c r="Q448" s="25">
        <f>Table753523[[#This Row], [Total Latency (sec)]]*1000</f>
      </c>
      <c r="R448" s="25">
        <f>Table753523[[#This Row], [Total Latency (ms)]]-Table753523[[#This Row], [Prefill Latency (ms)]]</f>
      </c>
      <c r="S448" s="26">
        <f>Table753523[[#This Row], [Output tokens generated]]*1000/Table753523[[#This Row], [Total Latency (ms)]]/Table753523[[#This Row], [No. H200 GPU on single server]]</f>
      </c>
      <c r="T448" s="26">
        <f>Table753523[[#This Row], [Input tokens]]*1000/(989.5*10^12)*(2*10^9*Table753523[[#This Row], [Active Parameters per GPU (BN)]])</f>
      </c>
      <c r="U448" s="27">
        <f>Table753523[[#This Row], [Active Parameters per GPU (BN)]]*10^9*2/4800/1024^3*1000</f>
      </c>
      <c r="V448" s="27">
        <f>1979/2*10^12*Table753523[[#This Row], [No. H200 GPU on single server]]/2/70/10^9</f>
      </c>
      <c r="W448" s="46">
        <f>(Table753523[[#This Row], [Input tokens]]+Table753523[[#This Row], [Output tokens generated]])/Table753523[[#This Row], [Total Latency (ms)]]*1000</f>
      </c>
      <c r="X448" s="47">
        <f>Table753523[[#This Row], [Total throughput]]/Table753523[[#This Row], [Estimated Max throughput tokens/s]]</f>
      </c>
      <c r="Y448" s="20">
        <f>2*Table753523[[#This Row], [Active Parameters per GPU (BN)]]*Table753523[[#This Row], [Input tokens]]*10^9/Table753523[[#This Row], [Prefill Latency (ms)]]/10^12*1000</f>
      </c>
      <c r="Z448" s="26">
        <f>2*Table753523[[#This Row], [Active Parameters per GPU (BN)]]*Table753523[[#This Row], [Output tokens generated]]*10^9/(Table753523[[#This Row], [Total Latency (ms)]]-Table753523[[#This Row], [Prefill Latency (ms)]])/10^12*1000</f>
      </c>
      <c r="AA448" s="47">
        <f>Table753523[[#This Row], [Expected Prefill latency (ms)]]/Table753523[[#This Row], [Prefill Latency (ms)]]</f>
      </c>
      <c r="AB448" s="30">
        <f>Table753523[[#This Row], [Expected TPOT (ms)]]/Table753523[[#This Row], [TPOT (ms)]]</f>
      </c>
      <c r="AC448" s="50">
        <f>Table753523[[#This Row], [Prefill TFLOPS]]/989.5</f>
      </c>
      <c r="AD448" s="32">
        <f>Table753523[[#This Row], [Decode TFLOPS]]/1979</f>
      </c>
      <c r="AE4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49" customHeight="1" ht="17.25">
      <c r="A449" s="20">
        <v>8</v>
      </c>
      <c r="B449" s="34">
        <v>70</v>
      </c>
      <c r="C449" s="35">
        <f>Table753523[[#This Row], [Active Parameters (BN)]]/8</f>
      </c>
      <c r="D449" s="20">
        <v>3000</v>
      </c>
      <c r="E449" s="20">
        <v>200</v>
      </c>
      <c r="F449" s="23">
        <v>8192</v>
      </c>
      <c r="G449" s="23">
        <v>8001</v>
      </c>
      <c r="H449" s="23">
        <v>24003000</v>
      </c>
      <c r="I449" s="43">
        <v>1247870</v>
      </c>
      <c r="J449" s="24">
        <v>623815.9436</v>
      </c>
      <c r="K449" s="24">
        <v>1246.578707</v>
      </c>
      <c r="L449" s="24">
        <v>6.418367293</v>
      </c>
      <c r="M449" s="24">
        <v>1001.03587</v>
      </c>
      <c r="N449" s="24">
        <v>20256.13775</v>
      </c>
      <c r="O449" s="44">
        <v>707.530371</v>
      </c>
      <c r="P449" s="44">
        <v>623.2875939</v>
      </c>
      <c r="Q449" s="25">
        <f>Table753523[[#This Row], [Total Latency (sec)]]*1000</f>
      </c>
      <c r="R449" s="25">
        <f>Table753523[[#This Row], [Total Latency (ms)]]-Table753523[[#This Row], [Prefill Latency (ms)]]</f>
      </c>
      <c r="S449" s="26">
        <f>Table753523[[#This Row], [Output tokens generated]]*1000/Table753523[[#This Row], [Total Latency (ms)]]/Table753523[[#This Row], [No. H200 GPU on single server]]</f>
      </c>
      <c r="T449" s="26">
        <f>Table753523[[#This Row], [Input tokens]]*1000/(989.5*10^12)*(2*10^9*Table753523[[#This Row], [Active Parameters per GPU (BN)]])</f>
      </c>
      <c r="U449" s="27">
        <f>Table753523[[#This Row], [Active Parameters per GPU (BN)]]*10^9*2/4800/1024^3*1000</f>
      </c>
      <c r="V449" s="27">
        <f>1979/2*10^12*Table753523[[#This Row], [No. H200 GPU on single server]]/2/70/10^9</f>
      </c>
      <c r="W449" s="46">
        <f>(Table753523[[#This Row], [Input tokens]]+Table753523[[#This Row], [Output tokens generated]])/Table753523[[#This Row], [Total Latency (ms)]]*1000</f>
      </c>
      <c r="X449" s="47">
        <f>Table753523[[#This Row], [Total throughput]]/Table753523[[#This Row], [Estimated Max throughput tokens/s]]</f>
      </c>
      <c r="Y449" s="20">
        <f>2*Table753523[[#This Row], [Active Parameters per GPU (BN)]]*Table753523[[#This Row], [Input tokens]]*10^9/Table753523[[#This Row], [Prefill Latency (ms)]]/10^12*1000</f>
      </c>
      <c r="Z449" s="26">
        <f>2*Table753523[[#This Row], [Active Parameters per GPU (BN)]]*Table753523[[#This Row], [Output tokens generated]]*10^9/(Table753523[[#This Row], [Total Latency (ms)]]-Table753523[[#This Row], [Prefill Latency (ms)]])/10^12*1000</f>
      </c>
      <c r="AA449" s="47">
        <f>Table753523[[#This Row], [Expected Prefill latency (ms)]]/Table753523[[#This Row], [Prefill Latency (ms)]]</f>
      </c>
      <c r="AB449" s="30">
        <f>Table753523[[#This Row], [Expected TPOT (ms)]]/Table753523[[#This Row], [TPOT (ms)]]</f>
      </c>
      <c r="AC449" s="50">
        <f>Table753523[[#This Row], [Prefill TFLOPS]]/989.5</f>
      </c>
      <c r="AD449" s="32">
        <f>Table753523[[#This Row], [Decode TFLOPS]]/1979</f>
      </c>
      <c r="AE4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0" customHeight="1" ht="17.25">
      <c r="A450" s="20">
        <v>8</v>
      </c>
      <c r="B450" s="34">
        <v>70</v>
      </c>
      <c r="C450" s="35">
        <f>Table753523[[#This Row], [Active Parameters (BN)]]/8</f>
      </c>
      <c r="D450" s="20">
        <v>3000</v>
      </c>
      <c r="E450" s="20">
        <v>1000</v>
      </c>
      <c r="F450" s="23">
        <v>1</v>
      </c>
      <c r="G450" s="23">
        <v>1</v>
      </c>
      <c r="H450" s="23">
        <v>3000</v>
      </c>
      <c r="I450" s="43">
        <v>1000</v>
      </c>
      <c r="J450" s="24">
        <v>291.492418</v>
      </c>
      <c r="K450" s="24">
        <v>11.51421764</v>
      </c>
      <c r="L450" s="24">
        <v>0.086849149</v>
      </c>
      <c r="M450" s="24">
        <v>86.84914868</v>
      </c>
      <c r="N450" s="24">
        <v>347.3965947</v>
      </c>
      <c r="O450" s="44">
        <v>11.2329695</v>
      </c>
      <c r="P450" s="44">
        <v>11.23288829</v>
      </c>
      <c r="Q450" s="25">
        <f>Table753523[[#This Row], [Total Latency (sec)]]*1000</f>
      </c>
      <c r="R450" s="25">
        <f>Table753523[[#This Row], [Total Latency (ms)]]-Table753523[[#This Row], [Prefill Latency (ms)]]</f>
      </c>
      <c r="S450" s="26">
        <f>Table753523[[#This Row], [Output tokens generated]]*1000/Table753523[[#This Row], [Total Latency (ms)]]/Table753523[[#This Row], [No. H200 GPU on single server]]</f>
      </c>
      <c r="T450" s="26">
        <f>Table753523[[#This Row], [Input tokens]]*1000/(989.5*10^12)*(2*10^9*Table753523[[#This Row], [Active Parameters per GPU (BN)]])</f>
      </c>
      <c r="U450" s="27">
        <f>Table753523[[#This Row], [Active Parameters per GPU (BN)]]*10^9*2/4800/1024^3*1000</f>
      </c>
      <c r="V450" s="27">
        <f>1979/2*10^12*Table753523[[#This Row], [No. H200 GPU on single server]]/2/70/10^9</f>
      </c>
      <c r="W450" s="46">
        <f>(Table753523[[#This Row], [Input tokens]]+Table753523[[#This Row], [Output tokens generated]])/Table753523[[#This Row], [Total Latency (ms)]]*1000</f>
      </c>
      <c r="X450" s="47">
        <f>Table753523[[#This Row], [Total throughput]]/Table753523[[#This Row], [Estimated Max throughput tokens/s]]</f>
      </c>
      <c r="Y450" s="20">
        <f>2*Table753523[[#This Row], [Active Parameters per GPU (BN)]]*Table753523[[#This Row], [Input tokens]]*10^9/Table753523[[#This Row], [Prefill Latency (ms)]]/10^12*1000</f>
      </c>
      <c r="Z450" s="26">
        <f>2*Table753523[[#This Row], [Active Parameters per GPU (BN)]]*Table753523[[#This Row], [Output tokens generated]]*10^9/(Table753523[[#This Row], [Total Latency (ms)]]-Table753523[[#This Row], [Prefill Latency (ms)]])/10^12*1000</f>
      </c>
      <c r="AA450" s="47">
        <f>Table753523[[#This Row], [Expected Prefill latency (ms)]]/Table753523[[#This Row], [Prefill Latency (ms)]]</f>
      </c>
      <c r="AB450" s="30">
        <f>Table753523[[#This Row], [Expected TPOT (ms)]]/Table753523[[#This Row], [TPOT (ms)]]</f>
      </c>
      <c r="AC450" s="50">
        <f>Table753523[[#This Row], [Prefill TFLOPS]]/989.5</f>
      </c>
      <c r="AD450" s="32">
        <f>Table753523[[#This Row], [Decode TFLOPS]]/1979</f>
      </c>
      <c r="AE4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1" customHeight="1" ht="17.25">
      <c r="A451" s="20">
        <v>8</v>
      </c>
      <c r="B451" s="34">
        <v>70</v>
      </c>
      <c r="C451" s="35">
        <f>Table753523[[#This Row], [Active Parameters (BN)]]/8</f>
      </c>
      <c r="D451" s="20">
        <v>3000</v>
      </c>
      <c r="E451" s="20">
        <v>1000</v>
      </c>
      <c r="F451" s="23">
        <v>2</v>
      </c>
      <c r="G451" s="23">
        <v>2</v>
      </c>
      <c r="H451" s="23">
        <v>6000</v>
      </c>
      <c r="I451" s="43">
        <v>1110</v>
      </c>
      <c r="J451" s="24">
        <v>310.5530535</v>
      </c>
      <c r="K451" s="24">
        <v>11.64299396</v>
      </c>
      <c r="L451" s="24">
        <v>0.171777123</v>
      </c>
      <c r="M451" s="24">
        <v>95.336303</v>
      </c>
      <c r="N451" s="24">
        <v>610.6676706</v>
      </c>
      <c r="O451" s="44">
        <v>11.43822477</v>
      </c>
      <c r="P451" s="44">
        <v>11.36069283</v>
      </c>
      <c r="Q451" s="25">
        <f>Table753523[[#This Row], [Total Latency (sec)]]*1000</f>
      </c>
      <c r="R451" s="25">
        <f>Table753523[[#This Row], [Total Latency (ms)]]-Table753523[[#This Row], [Prefill Latency (ms)]]</f>
      </c>
      <c r="S451" s="26">
        <f>Table753523[[#This Row], [Output tokens generated]]*1000/Table753523[[#This Row], [Total Latency (ms)]]/Table753523[[#This Row], [No. H200 GPU on single server]]</f>
      </c>
      <c r="T451" s="26">
        <f>Table753523[[#This Row], [Input tokens]]*1000/(989.5*10^12)*(2*10^9*Table753523[[#This Row], [Active Parameters per GPU (BN)]])</f>
      </c>
      <c r="U451" s="27">
        <f>Table753523[[#This Row], [Active Parameters per GPU (BN)]]*10^9*2/4800/1024^3*1000</f>
      </c>
      <c r="V451" s="27">
        <f>1979/2*10^12*Table753523[[#This Row], [No. H200 GPU on single server]]/2/70/10^9</f>
      </c>
      <c r="W451" s="46">
        <f>(Table753523[[#This Row], [Input tokens]]+Table753523[[#This Row], [Output tokens generated]])/Table753523[[#This Row], [Total Latency (ms)]]*1000</f>
      </c>
      <c r="X451" s="47">
        <f>Table753523[[#This Row], [Total throughput]]/Table753523[[#This Row], [Estimated Max throughput tokens/s]]</f>
      </c>
      <c r="Y451" s="20">
        <f>2*Table753523[[#This Row], [Active Parameters per GPU (BN)]]*Table753523[[#This Row], [Input tokens]]*10^9/Table753523[[#This Row], [Prefill Latency (ms)]]/10^12*1000</f>
      </c>
      <c r="Z451" s="26">
        <f>2*Table753523[[#This Row], [Active Parameters per GPU (BN)]]*Table753523[[#This Row], [Output tokens generated]]*10^9/(Table753523[[#This Row], [Total Latency (ms)]]-Table753523[[#This Row], [Prefill Latency (ms)]])/10^12*1000</f>
      </c>
      <c r="AA451" s="47">
        <f>Table753523[[#This Row], [Expected Prefill latency (ms)]]/Table753523[[#This Row], [Prefill Latency (ms)]]</f>
      </c>
      <c r="AB451" s="30">
        <f>Table753523[[#This Row], [Expected TPOT (ms)]]/Table753523[[#This Row], [TPOT (ms)]]</f>
      </c>
      <c r="AC451" s="50">
        <f>Table753523[[#This Row], [Prefill TFLOPS]]/989.5</f>
      </c>
      <c r="AD451" s="32">
        <f>Table753523[[#This Row], [Decode TFLOPS]]/1979</f>
      </c>
      <c r="AE4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2" customHeight="1" ht="17.25">
      <c r="A452" s="20">
        <v>8</v>
      </c>
      <c r="B452" s="34">
        <v>70</v>
      </c>
      <c r="C452" s="35">
        <f>Table753523[[#This Row], [Active Parameters (BN)]]/8</f>
      </c>
      <c r="D452" s="20">
        <v>3000</v>
      </c>
      <c r="E452" s="20">
        <v>1000</v>
      </c>
      <c r="F452" s="23">
        <v>4</v>
      </c>
      <c r="G452" s="23">
        <v>4</v>
      </c>
      <c r="H452" s="23">
        <v>12000</v>
      </c>
      <c r="I452" s="43">
        <v>2824</v>
      </c>
      <c r="J452" s="24">
        <v>501.3905118</v>
      </c>
      <c r="K452" s="24">
        <v>11.39933495</v>
      </c>
      <c r="L452" s="24">
        <v>0.350897664</v>
      </c>
      <c r="M452" s="24">
        <v>247.7337505</v>
      </c>
      <c r="N452" s="24">
        <v>1300.426741</v>
      </c>
      <c r="O452" s="44">
        <v>13.46556218</v>
      </c>
      <c r="P452" s="44">
        <v>10.82443164</v>
      </c>
      <c r="Q452" s="25">
        <f>Table753523[[#This Row], [Total Latency (sec)]]*1000</f>
      </c>
      <c r="R452" s="25">
        <f>Table753523[[#This Row], [Total Latency (ms)]]-Table753523[[#This Row], [Prefill Latency (ms)]]</f>
      </c>
      <c r="S452" s="26">
        <f>Table753523[[#This Row], [Output tokens generated]]*1000/Table753523[[#This Row], [Total Latency (ms)]]/Table753523[[#This Row], [No. H200 GPU on single server]]</f>
      </c>
      <c r="T452" s="26">
        <f>Table753523[[#This Row], [Input tokens]]*1000/(989.5*10^12)*(2*10^9*Table753523[[#This Row], [Active Parameters per GPU (BN)]])</f>
      </c>
      <c r="U452" s="27">
        <f>Table753523[[#This Row], [Active Parameters per GPU (BN)]]*10^9*2/4800/1024^3*1000</f>
      </c>
      <c r="V452" s="27">
        <f>1979/2*10^12*Table753523[[#This Row], [No. H200 GPU on single server]]/2/70/10^9</f>
      </c>
      <c r="W452" s="46">
        <f>(Table753523[[#This Row], [Input tokens]]+Table753523[[#This Row], [Output tokens generated]])/Table753523[[#This Row], [Total Latency (ms)]]*1000</f>
      </c>
      <c r="X452" s="47">
        <f>Table753523[[#This Row], [Total throughput]]/Table753523[[#This Row], [Estimated Max throughput tokens/s]]</f>
      </c>
      <c r="Y452" s="20">
        <f>2*Table753523[[#This Row], [Active Parameters per GPU (BN)]]*Table753523[[#This Row], [Input tokens]]*10^9/Table753523[[#This Row], [Prefill Latency (ms)]]/10^12*1000</f>
      </c>
      <c r="Z452" s="26">
        <f>2*Table753523[[#This Row], [Active Parameters per GPU (BN)]]*Table753523[[#This Row], [Output tokens generated]]*10^9/(Table753523[[#This Row], [Total Latency (ms)]]-Table753523[[#This Row], [Prefill Latency (ms)]])/10^12*1000</f>
      </c>
      <c r="AA452" s="47">
        <f>Table753523[[#This Row], [Expected Prefill latency (ms)]]/Table753523[[#This Row], [Prefill Latency (ms)]]</f>
      </c>
      <c r="AB452" s="30">
        <f>Table753523[[#This Row], [Expected TPOT (ms)]]/Table753523[[#This Row], [TPOT (ms)]]</f>
      </c>
      <c r="AC452" s="50">
        <f>Table753523[[#This Row], [Prefill TFLOPS]]/989.5</f>
      </c>
      <c r="AD452" s="32">
        <f>Table753523[[#This Row], [Decode TFLOPS]]/1979</f>
      </c>
      <c r="AE4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3" customHeight="1" ht="17.25">
      <c r="A453" s="20">
        <v>8</v>
      </c>
      <c r="B453" s="34">
        <v>70</v>
      </c>
      <c r="C453" s="35">
        <f>Table753523[[#This Row], [Active Parameters (BN)]]/8</f>
      </c>
      <c r="D453" s="20">
        <v>3000</v>
      </c>
      <c r="E453" s="20">
        <v>1000</v>
      </c>
      <c r="F453" s="23">
        <v>8</v>
      </c>
      <c r="G453" s="23">
        <v>8</v>
      </c>
      <c r="H453" s="23">
        <v>24000</v>
      </c>
      <c r="I453" s="43">
        <v>4735</v>
      </c>
      <c r="J453" s="24">
        <v>1036.69596</v>
      </c>
      <c r="K453" s="24">
        <v>11.88122736</v>
      </c>
      <c r="L453" s="24">
        <v>0.67333111</v>
      </c>
      <c r="M453" s="24">
        <v>398.5278505</v>
      </c>
      <c r="N453" s="24">
        <v>2418.521179</v>
      </c>
      <c r="O453" s="44">
        <v>12.72104544</v>
      </c>
      <c r="P453" s="44">
        <v>11.06057805</v>
      </c>
      <c r="Q453" s="25">
        <f>Table753523[[#This Row], [Total Latency (sec)]]*1000</f>
      </c>
      <c r="R453" s="25">
        <f>Table753523[[#This Row], [Total Latency (ms)]]-Table753523[[#This Row], [Prefill Latency (ms)]]</f>
      </c>
      <c r="S453" s="26">
        <f>Table753523[[#This Row], [Output tokens generated]]*1000/Table753523[[#This Row], [Total Latency (ms)]]/Table753523[[#This Row], [No. H200 GPU on single server]]</f>
      </c>
      <c r="T453" s="26">
        <f>Table753523[[#This Row], [Input tokens]]*1000/(989.5*10^12)*(2*10^9*Table753523[[#This Row], [Active Parameters per GPU (BN)]])</f>
      </c>
      <c r="U453" s="27">
        <f>Table753523[[#This Row], [Active Parameters per GPU (BN)]]*10^9*2/4800/1024^3*1000</f>
      </c>
      <c r="V453" s="27">
        <f>1979/2*10^12*Table753523[[#This Row], [No. H200 GPU on single server]]/2/70/10^9</f>
      </c>
      <c r="W453" s="46">
        <f>(Table753523[[#This Row], [Input tokens]]+Table753523[[#This Row], [Output tokens generated]])/Table753523[[#This Row], [Total Latency (ms)]]*1000</f>
      </c>
      <c r="X453" s="47">
        <f>Table753523[[#This Row], [Total throughput]]/Table753523[[#This Row], [Estimated Max throughput tokens/s]]</f>
      </c>
      <c r="Y453" s="20">
        <f>2*Table753523[[#This Row], [Active Parameters per GPU (BN)]]*Table753523[[#This Row], [Input tokens]]*10^9/Table753523[[#This Row], [Prefill Latency (ms)]]/10^12*1000</f>
      </c>
      <c r="Z453" s="26">
        <f>2*Table753523[[#This Row], [Active Parameters per GPU (BN)]]*Table753523[[#This Row], [Output tokens generated]]*10^9/(Table753523[[#This Row], [Total Latency (ms)]]-Table753523[[#This Row], [Prefill Latency (ms)]])/10^12*1000</f>
      </c>
      <c r="AA453" s="47">
        <f>Table753523[[#This Row], [Expected Prefill latency (ms)]]/Table753523[[#This Row], [Prefill Latency (ms)]]</f>
      </c>
      <c r="AB453" s="30">
        <f>Table753523[[#This Row], [Expected TPOT (ms)]]/Table753523[[#This Row], [TPOT (ms)]]</f>
      </c>
      <c r="AC453" s="50">
        <f>Table753523[[#This Row], [Prefill TFLOPS]]/989.5</f>
      </c>
      <c r="AD453" s="32">
        <f>Table753523[[#This Row], [Decode TFLOPS]]/1979</f>
      </c>
      <c r="AE4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4" customHeight="1" ht="17.25">
      <c r="A454" s="20">
        <v>8</v>
      </c>
      <c r="B454" s="34">
        <v>70</v>
      </c>
      <c r="C454" s="35">
        <f>Table753523[[#This Row], [Active Parameters (BN)]]/8</f>
      </c>
      <c r="D454" s="20">
        <v>3000</v>
      </c>
      <c r="E454" s="20">
        <v>1000</v>
      </c>
      <c r="F454" s="23">
        <v>16</v>
      </c>
      <c r="G454" s="23">
        <v>16</v>
      </c>
      <c r="H454" s="23">
        <v>48000</v>
      </c>
      <c r="I454" s="43">
        <v>8588</v>
      </c>
      <c r="J454" s="24">
        <v>2129.57123</v>
      </c>
      <c r="K454" s="24">
        <v>13.42260636</v>
      </c>
      <c r="L454" s="24">
        <v>1.192018865</v>
      </c>
      <c r="M454" s="24">
        <v>639.816126</v>
      </c>
      <c r="N454" s="24">
        <v>4215.872722</v>
      </c>
      <c r="O454" s="44">
        <v>12.69466218</v>
      </c>
      <c r="P454" s="44">
        <v>11.37397892</v>
      </c>
      <c r="Q454" s="25">
        <f>Table753523[[#This Row], [Total Latency (sec)]]*1000</f>
      </c>
      <c r="R454" s="25">
        <f>Table753523[[#This Row], [Total Latency (ms)]]-Table753523[[#This Row], [Prefill Latency (ms)]]</f>
      </c>
      <c r="S454" s="26">
        <f>Table753523[[#This Row], [Output tokens generated]]*1000/Table753523[[#This Row], [Total Latency (ms)]]/Table753523[[#This Row], [No. H200 GPU on single server]]</f>
      </c>
      <c r="T454" s="26">
        <f>Table753523[[#This Row], [Input tokens]]*1000/(989.5*10^12)*(2*10^9*Table753523[[#This Row], [Active Parameters per GPU (BN)]])</f>
      </c>
      <c r="U454" s="27">
        <f>Table753523[[#This Row], [Active Parameters per GPU (BN)]]*10^9*2/4800/1024^3*1000</f>
      </c>
      <c r="V454" s="27">
        <f>1979/2*10^12*Table753523[[#This Row], [No. H200 GPU on single server]]/2/70/10^9</f>
      </c>
      <c r="W454" s="46">
        <f>(Table753523[[#This Row], [Input tokens]]+Table753523[[#This Row], [Output tokens generated]])/Table753523[[#This Row], [Total Latency (ms)]]*1000</f>
      </c>
      <c r="X454" s="47">
        <f>Table753523[[#This Row], [Total throughput]]/Table753523[[#This Row], [Estimated Max throughput tokens/s]]</f>
      </c>
      <c r="Y454" s="20">
        <f>2*Table753523[[#This Row], [Active Parameters per GPU (BN)]]*Table753523[[#This Row], [Input tokens]]*10^9/Table753523[[#This Row], [Prefill Latency (ms)]]/10^12*1000</f>
      </c>
      <c r="Z454" s="26">
        <f>2*Table753523[[#This Row], [Active Parameters per GPU (BN)]]*Table753523[[#This Row], [Output tokens generated]]*10^9/(Table753523[[#This Row], [Total Latency (ms)]]-Table753523[[#This Row], [Prefill Latency (ms)]])/10^12*1000</f>
      </c>
      <c r="AA454" s="47">
        <f>Table753523[[#This Row], [Expected Prefill latency (ms)]]/Table753523[[#This Row], [Prefill Latency (ms)]]</f>
      </c>
      <c r="AB454" s="30">
        <f>Table753523[[#This Row], [Expected TPOT (ms)]]/Table753523[[#This Row], [TPOT (ms)]]</f>
      </c>
      <c r="AC454" s="50">
        <f>Table753523[[#This Row], [Prefill TFLOPS]]/989.5</f>
      </c>
      <c r="AD454" s="32">
        <f>Table753523[[#This Row], [Decode TFLOPS]]/1979</f>
      </c>
      <c r="AE4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5" customHeight="1" ht="17.25">
      <c r="A455" s="20">
        <v>8</v>
      </c>
      <c r="B455" s="34">
        <v>70</v>
      </c>
      <c r="C455" s="35">
        <f>Table753523[[#This Row], [Active Parameters (BN)]]/8</f>
      </c>
      <c r="D455" s="20">
        <v>3000</v>
      </c>
      <c r="E455" s="20">
        <v>1000</v>
      </c>
      <c r="F455" s="23">
        <v>32</v>
      </c>
      <c r="G455" s="23">
        <v>32</v>
      </c>
      <c r="H455" s="23">
        <v>96000</v>
      </c>
      <c r="I455" s="43">
        <v>17297</v>
      </c>
      <c r="J455" s="24">
        <v>3824.045055</v>
      </c>
      <c r="K455" s="24">
        <v>16.78605636</v>
      </c>
      <c r="L455" s="24">
        <v>1.906344129</v>
      </c>
      <c r="M455" s="24">
        <v>1030.438575</v>
      </c>
      <c r="N455" s="24">
        <v>6749.470963</v>
      </c>
      <c r="O455" s="44">
        <v>20.21458908</v>
      </c>
      <c r="P455" s="44">
        <v>13.56933579</v>
      </c>
      <c r="Q455" s="25">
        <f>Table753523[[#This Row], [Total Latency (sec)]]*1000</f>
      </c>
      <c r="R455" s="25">
        <f>Table753523[[#This Row], [Total Latency (ms)]]-Table753523[[#This Row], [Prefill Latency (ms)]]</f>
      </c>
      <c r="S455" s="26">
        <f>Table753523[[#This Row], [Output tokens generated]]*1000/Table753523[[#This Row], [Total Latency (ms)]]/Table753523[[#This Row], [No. H200 GPU on single server]]</f>
      </c>
      <c r="T455" s="26">
        <f>Table753523[[#This Row], [Input tokens]]*1000/(989.5*10^12)*(2*10^9*Table753523[[#This Row], [Active Parameters per GPU (BN)]])</f>
      </c>
      <c r="U455" s="27">
        <f>Table753523[[#This Row], [Active Parameters per GPU (BN)]]*10^9*2/4800/1024^3*1000</f>
      </c>
      <c r="V455" s="27">
        <f>1979/2*10^12*Table753523[[#This Row], [No. H200 GPU on single server]]/2/70/10^9</f>
      </c>
      <c r="W455" s="46">
        <f>(Table753523[[#This Row], [Input tokens]]+Table753523[[#This Row], [Output tokens generated]])/Table753523[[#This Row], [Total Latency (ms)]]*1000</f>
      </c>
      <c r="X455" s="47">
        <f>Table753523[[#This Row], [Total throughput]]/Table753523[[#This Row], [Estimated Max throughput tokens/s]]</f>
      </c>
      <c r="Y455" s="20">
        <f>2*Table753523[[#This Row], [Active Parameters per GPU (BN)]]*Table753523[[#This Row], [Input tokens]]*10^9/Table753523[[#This Row], [Prefill Latency (ms)]]/10^12*1000</f>
      </c>
      <c r="Z455" s="26">
        <f>2*Table753523[[#This Row], [Active Parameters per GPU (BN)]]*Table753523[[#This Row], [Output tokens generated]]*10^9/(Table753523[[#This Row], [Total Latency (ms)]]-Table753523[[#This Row], [Prefill Latency (ms)]])/10^12*1000</f>
      </c>
      <c r="AA455" s="47">
        <f>Table753523[[#This Row], [Expected Prefill latency (ms)]]/Table753523[[#This Row], [Prefill Latency (ms)]]</f>
      </c>
      <c r="AB455" s="30">
        <f>Table753523[[#This Row], [Expected TPOT (ms)]]/Table753523[[#This Row], [TPOT (ms)]]</f>
      </c>
      <c r="AC455" s="50">
        <f>Table753523[[#This Row], [Prefill TFLOPS]]/989.5</f>
      </c>
      <c r="AD455" s="32">
        <f>Table753523[[#This Row], [Decode TFLOPS]]/1979</f>
      </c>
      <c r="AE4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6" customHeight="1" ht="17.25">
      <c r="A456" s="20">
        <v>8</v>
      </c>
      <c r="B456" s="34">
        <v>70</v>
      </c>
      <c r="C456" s="35">
        <f>Table753523[[#This Row], [Active Parameters (BN)]]/8</f>
      </c>
      <c r="D456" s="20">
        <v>3000</v>
      </c>
      <c r="E456" s="20">
        <v>1000</v>
      </c>
      <c r="F456" s="23">
        <v>64</v>
      </c>
      <c r="G456" s="23">
        <v>63</v>
      </c>
      <c r="H456" s="23">
        <v>189000</v>
      </c>
      <c r="I456" s="43">
        <v>29648</v>
      </c>
      <c r="J456" s="24">
        <v>7017.129821</v>
      </c>
      <c r="K456" s="24">
        <v>21.81077963</v>
      </c>
      <c r="L456" s="24">
        <v>2.888479966</v>
      </c>
      <c r="M456" s="24">
        <v>1359.327842</v>
      </c>
      <c r="N456" s="24">
        <v>10024.76774</v>
      </c>
      <c r="O456" s="44">
        <v>52.28743642</v>
      </c>
      <c r="P456" s="44">
        <v>17.2166828</v>
      </c>
      <c r="Q456" s="25">
        <f>Table753523[[#This Row], [Total Latency (sec)]]*1000</f>
      </c>
      <c r="R456" s="25">
        <f>Table753523[[#This Row], [Total Latency (ms)]]-Table753523[[#This Row], [Prefill Latency (ms)]]</f>
      </c>
      <c r="S456" s="26">
        <f>Table753523[[#This Row], [Output tokens generated]]*1000/Table753523[[#This Row], [Total Latency (ms)]]/Table753523[[#This Row], [No. H200 GPU on single server]]</f>
      </c>
      <c r="T456" s="26">
        <f>Table753523[[#This Row], [Input tokens]]*1000/(989.5*10^12)*(2*10^9*Table753523[[#This Row], [Active Parameters per GPU (BN)]])</f>
      </c>
      <c r="U456" s="27">
        <f>Table753523[[#This Row], [Active Parameters per GPU (BN)]]*10^9*2/4800/1024^3*1000</f>
      </c>
      <c r="V456" s="27">
        <f>1979/2*10^12*Table753523[[#This Row], [No. H200 GPU on single server]]/2/70/10^9</f>
      </c>
      <c r="W456" s="46">
        <f>(Table753523[[#This Row], [Input tokens]]+Table753523[[#This Row], [Output tokens generated]])/Table753523[[#This Row], [Total Latency (ms)]]*1000</f>
      </c>
      <c r="X456" s="47">
        <f>Table753523[[#This Row], [Total throughput]]/Table753523[[#This Row], [Estimated Max throughput tokens/s]]</f>
      </c>
      <c r="Y456" s="20">
        <f>2*Table753523[[#This Row], [Active Parameters per GPU (BN)]]*Table753523[[#This Row], [Input tokens]]*10^9/Table753523[[#This Row], [Prefill Latency (ms)]]/10^12*1000</f>
      </c>
      <c r="Z456" s="26">
        <f>2*Table753523[[#This Row], [Active Parameters per GPU (BN)]]*Table753523[[#This Row], [Output tokens generated]]*10^9/(Table753523[[#This Row], [Total Latency (ms)]]-Table753523[[#This Row], [Prefill Latency (ms)]])/10^12*1000</f>
      </c>
      <c r="AA456" s="47">
        <f>Table753523[[#This Row], [Expected Prefill latency (ms)]]/Table753523[[#This Row], [Prefill Latency (ms)]]</f>
      </c>
      <c r="AB456" s="30">
        <f>Table753523[[#This Row], [Expected TPOT (ms)]]/Table753523[[#This Row], [TPOT (ms)]]</f>
      </c>
      <c r="AC456" s="50">
        <f>Table753523[[#This Row], [Prefill TFLOPS]]/989.5</f>
      </c>
      <c r="AD456" s="32">
        <f>Table753523[[#This Row], [Decode TFLOPS]]/1979</f>
      </c>
      <c r="AE4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7" customHeight="1" ht="17.25">
      <c r="A457" s="20">
        <v>8</v>
      </c>
      <c r="B457" s="34">
        <v>70</v>
      </c>
      <c r="C457" s="35">
        <f>Table753523[[#This Row], [Active Parameters (BN)]]/8</f>
      </c>
      <c r="D457" s="20">
        <v>3000</v>
      </c>
      <c r="E457" s="20">
        <v>1000</v>
      </c>
      <c r="F457" s="23">
        <v>128</v>
      </c>
      <c r="G457" s="23">
        <v>124</v>
      </c>
      <c r="H457" s="23">
        <v>372000</v>
      </c>
      <c r="I457" s="43">
        <v>56914</v>
      </c>
      <c r="J457" s="24">
        <v>11672.89681</v>
      </c>
      <c r="K457" s="24">
        <v>31.96578104</v>
      </c>
      <c r="L457" s="24">
        <v>3.879148138</v>
      </c>
      <c r="M457" s="24">
        <v>1780.466428</v>
      </c>
      <c r="N457" s="24">
        <v>13417.91084</v>
      </c>
      <c r="O457" s="44">
        <v>98.27994405</v>
      </c>
      <c r="P457" s="44">
        <v>27.37110939</v>
      </c>
      <c r="Q457" s="25">
        <f>Table753523[[#This Row], [Total Latency (sec)]]*1000</f>
      </c>
      <c r="R457" s="25">
        <f>Table753523[[#This Row], [Total Latency (ms)]]-Table753523[[#This Row], [Prefill Latency (ms)]]</f>
      </c>
      <c r="S457" s="26">
        <f>Table753523[[#This Row], [Output tokens generated]]*1000/Table753523[[#This Row], [Total Latency (ms)]]/Table753523[[#This Row], [No. H200 GPU on single server]]</f>
      </c>
      <c r="T457" s="26">
        <f>Table753523[[#This Row], [Input tokens]]*1000/(989.5*10^12)*(2*10^9*Table753523[[#This Row], [Active Parameters per GPU (BN)]])</f>
      </c>
      <c r="U457" s="27">
        <f>Table753523[[#This Row], [Active Parameters per GPU (BN)]]*10^9*2/4800/1024^3*1000</f>
      </c>
      <c r="V457" s="27">
        <f>1979/2*10^12*Table753523[[#This Row], [No. H200 GPU on single server]]/2/70/10^9</f>
      </c>
      <c r="W457" s="46">
        <f>(Table753523[[#This Row], [Input tokens]]+Table753523[[#This Row], [Output tokens generated]])/Table753523[[#This Row], [Total Latency (ms)]]*1000</f>
      </c>
      <c r="X457" s="47">
        <f>Table753523[[#This Row], [Total throughput]]/Table753523[[#This Row], [Estimated Max throughput tokens/s]]</f>
      </c>
      <c r="Y457" s="20">
        <f>2*Table753523[[#This Row], [Active Parameters per GPU (BN)]]*Table753523[[#This Row], [Input tokens]]*10^9/Table753523[[#This Row], [Prefill Latency (ms)]]/10^12*1000</f>
      </c>
      <c r="Z457" s="26">
        <f>2*Table753523[[#This Row], [Active Parameters per GPU (BN)]]*Table753523[[#This Row], [Output tokens generated]]*10^9/(Table753523[[#This Row], [Total Latency (ms)]]-Table753523[[#This Row], [Prefill Latency (ms)]])/10^12*1000</f>
      </c>
      <c r="AA457" s="47">
        <f>Table753523[[#This Row], [Expected Prefill latency (ms)]]/Table753523[[#This Row], [Prefill Latency (ms)]]</f>
      </c>
      <c r="AB457" s="30">
        <f>Table753523[[#This Row], [Expected TPOT (ms)]]/Table753523[[#This Row], [TPOT (ms)]]</f>
      </c>
      <c r="AC457" s="50">
        <f>Table753523[[#This Row], [Prefill TFLOPS]]/989.5</f>
      </c>
      <c r="AD457" s="32">
        <f>Table753523[[#This Row], [Decode TFLOPS]]/1979</f>
      </c>
      <c r="AE4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8" customHeight="1" ht="17.25">
      <c r="A458" s="20">
        <v>8</v>
      </c>
      <c r="B458" s="34">
        <v>70</v>
      </c>
      <c r="C458" s="35">
        <f>Table753523[[#This Row], [Active Parameters (BN)]]/8</f>
      </c>
      <c r="D458" s="20">
        <v>3000</v>
      </c>
      <c r="E458" s="20">
        <v>1000</v>
      </c>
      <c r="F458" s="23">
        <v>256</v>
      </c>
      <c r="G458" s="23">
        <v>249</v>
      </c>
      <c r="H458" s="23">
        <v>747000</v>
      </c>
      <c r="I458" s="43">
        <v>120224</v>
      </c>
      <c r="J458" s="24">
        <v>21052.32158</v>
      </c>
      <c r="K458" s="24">
        <v>54.76711941</v>
      </c>
      <c r="L458" s="24">
        <v>4.546523584</v>
      </c>
      <c r="M458" s="24">
        <v>2195.185748</v>
      </c>
      <c r="N458" s="24">
        <v>15834.7565</v>
      </c>
      <c r="O458" s="44">
        <v>201.4470927</v>
      </c>
      <c r="P458" s="44">
        <v>49.13033862</v>
      </c>
      <c r="Q458" s="25">
        <f>Table753523[[#This Row], [Total Latency (sec)]]*1000</f>
      </c>
      <c r="R458" s="25">
        <f>Table753523[[#This Row], [Total Latency (ms)]]-Table753523[[#This Row], [Prefill Latency (ms)]]</f>
      </c>
      <c r="S458" s="26">
        <f>Table753523[[#This Row], [Output tokens generated]]*1000/Table753523[[#This Row], [Total Latency (ms)]]/Table753523[[#This Row], [No. H200 GPU on single server]]</f>
      </c>
      <c r="T458" s="26">
        <f>Table753523[[#This Row], [Input tokens]]*1000/(989.5*10^12)*(2*10^9*Table753523[[#This Row], [Active Parameters per GPU (BN)]])</f>
      </c>
      <c r="U458" s="27">
        <f>Table753523[[#This Row], [Active Parameters per GPU (BN)]]*10^9*2/4800/1024^3*1000</f>
      </c>
      <c r="V458" s="27">
        <f>1979/2*10^12*Table753523[[#This Row], [No. H200 GPU on single server]]/2/70/10^9</f>
      </c>
      <c r="W458" s="46">
        <f>(Table753523[[#This Row], [Input tokens]]+Table753523[[#This Row], [Output tokens generated]])/Table753523[[#This Row], [Total Latency (ms)]]*1000</f>
      </c>
      <c r="X458" s="47">
        <f>Table753523[[#This Row], [Total throughput]]/Table753523[[#This Row], [Estimated Max throughput tokens/s]]</f>
      </c>
      <c r="Y458" s="20">
        <f>2*Table753523[[#This Row], [Active Parameters per GPU (BN)]]*Table753523[[#This Row], [Input tokens]]*10^9/Table753523[[#This Row], [Prefill Latency (ms)]]/10^12*1000</f>
      </c>
      <c r="Z458" s="26">
        <f>2*Table753523[[#This Row], [Active Parameters per GPU (BN)]]*Table753523[[#This Row], [Output tokens generated]]*10^9/(Table753523[[#This Row], [Total Latency (ms)]]-Table753523[[#This Row], [Prefill Latency (ms)]])/10^12*1000</f>
      </c>
      <c r="AA458" s="47">
        <f>Table753523[[#This Row], [Expected Prefill latency (ms)]]/Table753523[[#This Row], [Prefill Latency (ms)]]</f>
      </c>
      <c r="AB458" s="30">
        <f>Table753523[[#This Row], [Expected TPOT (ms)]]/Table753523[[#This Row], [TPOT (ms)]]</f>
      </c>
      <c r="AC458" s="50">
        <f>Table753523[[#This Row], [Prefill TFLOPS]]/989.5</f>
      </c>
      <c r="AD458" s="32">
        <f>Table753523[[#This Row], [Decode TFLOPS]]/1979</f>
      </c>
      <c r="AE4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59" customHeight="1" ht="17.25">
      <c r="A459" s="20">
        <v>8</v>
      </c>
      <c r="B459" s="34">
        <v>70</v>
      </c>
      <c r="C459" s="35">
        <f>Table753523[[#This Row], [Active Parameters (BN)]]/8</f>
      </c>
      <c r="D459" s="20">
        <v>3000</v>
      </c>
      <c r="E459" s="20">
        <v>1000</v>
      </c>
      <c r="F459" s="23">
        <v>512</v>
      </c>
      <c r="G459" s="23">
        <v>499</v>
      </c>
      <c r="H459" s="23">
        <v>1497000</v>
      </c>
      <c r="I459" s="43">
        <v>225178</v>
      </c>
      <c r="J459" s="24">
        <v>38912.45754</v>
      </c>
      <c r="K459" s="24">
        <v>99.80396949</v>
      </c>
      <c r="L459" s="24">
        <v>4.999801136</v>
      </c>
      <c r="M459" s="24">
        <v>2256.202846</v>
      </c>
      <c r="N459" s="24">
        <v>17255.60625</v>
      </c>
      <c r="O459" s="44">
        <v>486.4388494</v>
      </c>
      <c r="P459" s="44">
        <v>100.7356996</v>
      </c>
      <c r="Q459" s="25">
        <f>Table753523[[#This Row], [Total Latency (sec)]]*1000</f>
      </c>
      <c r="R459" s="25">
        <f>Table753523[[#This Row], [Total Latency (ms)]]-Table753523[[#This Row], [Prefill Latency (ms)]]</f>
      </c>
      <c r="S459" s="26">
        <f>Table753523[[#This Row], [Output tokens generated]]*1000/Table753523[[#This Row], [Total Latency (ms)]]/Table753523[[#This Row], [No. H200 GPU on single server]]</f>
      </c>
      <c r="T459" s="26">
        <f>Table753523[[#This Row], [Input tokens]]*1000/(989.5*10^12)*(2*10^9*Table753523[[#This Row], [Active Parameters per GPU (BN)]])</f>
      </c>
      <c r="U459" s="27">
        <f>Table753523[[#This Row], [Active Parameters per GPU (BN)]]*10^9*2/4800/1024^3*1000</f>
      </c>
      <c r="V459" s="27">
        <f>1979/2*10^12*Table753523[[#This Row], [No. H200 GPU on single server]]/2/70/10^9</f>
      </c>
      <c r="W459" s="46">
        <f>(Table753523[[#This Row], [Input tokens]]+Table753523[[#This Row], [Output tokens generated]])/Table753523[[#This Row], [Total Latency (ms)]]*1000</f>
      </c>
      <c r="X459" s="47">
        <f>Table753523[[#This Row], [Total throughput]]/Table753523[[#This Row], [Estimated Max throughput tokens/s]]</f>
      </c>
      <c r="Y459" s="20">
        <f>2*Table753523[[#This Row], [Active Parameters per GPU (BN)]]*Table753523[[#This Row], [Input tokens]]*10^9/Table753523[[#This Row], [Prefill Latency (ms)]]/10^12*1000</f>
      </c>
      <c r="Z459" s="26">
        <f>2*Table753523[[#This Row], [Active Parameters per GPU (BN)]]*Table753523[[#This Row], [Output tokens generated]]*10^9/(Table753523[[#This Row], [Total Latency (ms)]]-Table753523[[#This Row], [Prefill Latency (ms)]])/10^12*1000</f>
      </c>
      <c r="AA459" s="47">
        <f>Table753523[[#This Row], [Expected Prefill latency (ms)]]/Table753523[[#This Row], [Prefill Latency (ms)]]</f>
      </c>
      <c r="AB459" s="30">
        <f>Table753523[[#This Row], [Expected TPOT (ms)]]/Table753523[[#This Row], [TPOT (ms)]]</f>
      </c>
      <c r="AC459" s="50">
        <f>Table753523[[#This Row], [Prefill TFLOPS]]/989.5</f>
      </c>
      <c r="AD459" s="32">
        <f>Table753523[[#This Row], [Decode TFLOPS]]/1979</f>
      </c>
      <c r="AE4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0" customHeight="1" ht="17.25">
      <c r="A460" s="20">
        <v>8</v>
      </c>
      <c r="B460" s="34">
        <v>70</v>
      </c>
      <c r="C460" s="35">
        <f>Table753523[[#This Row], [Active Parameters (BN)]]/8</f>
      </c>
      <c r="D460" s="20">
        <v>3000</v>
      </c>
      <c r="E460" s="20">
        <v>1000</v>
      </c>
      <c r="F460" s="23">
        <v>1024</v>
      </c>
      <c r="G460" s="23">
        <v>1000</v>
      </c>
      <c r="H460" s="23">
        <v>3000000</v>
      </c>
      <c r="I460" s="43">
        <v>461604</v>
      </c>
      <c r="J460" s="24">
        <v>75400.41917</v>
      </c>
      <c r="K460" s="24">
        <v>194.6601291</v>
      </c>
      <c r="L460" s="24">
        <v>5.137158825</v>
      </c>
      <c r="M460" s="24">
        <v>2371.333062</v>
      </c>
      <c r="N460" s="24">
        <v>17782.80954</v>
      </c>
      <c r="O460" s="44">
        <v>710.4569678</v>
      </c>
      <c r="P460" s="44">
        <v>182.8421446</v>
      </c>
      <c r="Q460" s="25">
        <f>Table753523[[#This Row], [Total Latency (sec)]]*1000</f>
      </c>
      <c r="R460" s="25">
        <f>Table753523[[#This Row], [Total Latency (ms)]]-Table753523[[#This Row], [Prefill Latency (ms)]]</f>
      </c>
      <c r="S460" s="26">
        <f>Table753523[[#This Row], [Output tokens generated]]*1000/Table753523[[#This Row], [Total Latency (ms)]]/Table753523[[#This Row], [No. H200 GPU on single server]]</f>
      </c>
      <c r="T460" s="26">
        <f>Table753523[[#This Row], [Input tokens]]*1000/(989.5*10^12)*(2*10^9*Table753523[[#This Row], [Active Parameters per GPU (BN)]])</f>
      </c>
      <c r="U460" s="27">
        <f>Table753523[[#This Row], [Active Parameters per GPU (BN)]]*10^9*2/4800/1024^3*1000</f>
      </c>
      <c r="V460" s="27">
        <f>1979/2*10^12*Table753523[[#This Row], [No. H200 GPU on single server]]/2/70/10^9</f>
      </c>
      <c r="W460" s="46">
        <f>(Table753523[[#This Row], [Input tokens]]+Table753523[[#This Row], [Output tokens generated]])/Table753523[[#This Row], [Total Latency (ms)]]*1000</f>
      </c>
      <c r="X460" s="47">
        <f>Table753523[[#This Row], [Total throughput]]/Table753523[[#This Row], [Estimated Max throughput tokens/s]]</f>
      </c>
      <c r="Y460" s="20">
        <f>2*Table753523[[#This Row], [Active Parameters per GPU (BN)]]*Table753523[[#This Row], [Input tokens]]*10^9/Table753523[[#This Row], [Prefill Latency (ms)]]/10^12*1000</f>
      </c>
      <c r="Z460" s="26">
        <f>2*Table753523[[#This Row], [Active Parameters per GPU (BN)]]*Table753523[[#This Row], [Output tokens generated]]*10^9/(Table753523[[#This Row], [Total Latency (ms)]]-Table753523[[#This Row], [Prefill Latency (ms)]])/10^12*1000</f>
      </c>
      <c r="AA460" s="47">
        <f>Table753523[[#This Row], [Expected Prefill latency (ms)]]/Table753523[[#This Row], [Prefill Latency (ms)]]</f>
      </c>
      <c r="AB460" s="30">
        <f>Table753523[[#This Row], [Expected TPOT (ms)]]/Table753523[[#This Row], [TPOT (ms)]]</f>
      </c>
      <c r="AC460" s="50">
        <f>Table753523[[#This Row], [Prefill TFLOPS]]/989.5</f>
      </c>
      <c r="AD460" s="32">
        <f>Table753523[[#This Row], [Decode TFLOPS]]/1979</f>
      </c>
      <c r="AE4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1" customHeight="1" ht="17.25">
      <c r="A461" s="20">
        <v>8</v>
      </c>
      <c r="B461" s="34">
        <v>70</v>
      </c>
      <c r="C461" s="35">
        <f>Table753523[[#This Row], [Active Parameters (BN)]]/8</f>
      </c>
      <c r="D461" s="20">
        <v>3000</v>
      </c>
      <c r="E461" s="20">
        <v>1000</v>
      </c>
      <c r="F461" s="23">
        <v>2048</v>
      </c>
      <c r="G461" s="23">
        <v>2006</v>
      </c>
      <c r="H461" s="23">
        <v>6018000</v>
      </c>
      <c r="I461" s="43">
        <v>923975</v>
      </c>
      <c r="J461" s="24">
        <v>168195.925</v>
      </c>
      <c r="K461" s="24">
        <v>392.48184</v>
      </c>
      <c r="L461" s="24">
        <v>5.111064502</v>
      </c>
      <c r="M461" s="24">
        <v>2354.185355</v>
      </c>
      <c r="N461" s="24">
        <v>17687.37886</v>
      </c>
      <c r="O461" s="44">
        <v>536.5384236</v>
      </c>
      <c r="P461" s="44">
        <v>224.1155251</v>
      </c>
      <c r="Q461" s="25">
        <f>Table753523[[#This Row], [Total Latency (sec)]]*1000</f>
      </c>
      <c r="R461" s="25">
        <f>Table753523[[#This Row], [Total Latency (ms)]]-Table753523[[#This Row], [Prefill Latency (ms)]]</f>
      </c>
      <c r="S461" s="26">
        <f>Table753523[[#This Row], [Output tokens generated]]*1000/Table753523[[#This Row], [Total Latency (ms)]]/Table753523[[#This Row], [No. H200 GPU on single server]]</f>
      </c>
      <c r="T461" s="26">
        <f>Table753523[[#This Row], [Input tokens]]*1000/(989.5*10^12)*(2*10^9*Table753523[[#This Row], [Active Parameters per GPU (BN)]])</f>
      </c>
      <c r="U461" s="27">
        <f>Table753523[[#This Row], [Active Parameters per GPU (BN)]]*10^9*2/4800/1024^3*1000</f>
      </c>
      <c r="V461" s="27">
        <f>1979/2*10^12*Table753523[[#This Row], [No. H200 GPU on single server]]/2/70/10^9</f>
      </c>
      <c r="W461" s="46">
        <f>(Table753523[[#This Row], [Input tokens]]+Table753523[[#This Row], [Output tokens generated]])/Table753523[[#This Row], [Total Latency (ms)]]*1000</f>
      </c>
      <c r="X461" s="47">
        <f>Table753523[[#This Row], [Total throughput]]/Table753523[[#This Row], [Estimated Max throughput tokens/s]]</f>
      </c>
      <c r="Y461" s="20">
        <f>2*Table753523[[#This Row], [Active Parameters per GPU (BN)]]*Table753523[[#This Row], [Input tokens]]*10^9/Table753523[[#This Row], [Prefill Latency (ms)]]/10^12*1000</f>
      </c>
      <c r="Z461" s="26">
        <f>2*Table753523[[#This Row], [Active Parameters per GPU (BN)]]*Table753523[[#This Row], [Output tokens generated]]*10^9/(Table753523[[#This Row], [Total Latency (ms)]]-Table753523[[#This Row], [Prefill Latency (ms)]])/10^12*1000</f>
      </c>
      <c r="AA461" s="47">
        <f>Table753523[[#This Row], [Expected Prefill latency (ms)]]/Table753523[[#This Row], [Prefill Latency (ms)]]</f>
      </c>
      <c r="AB461" s="30">
        <f>Table753523[[#This Row], [Expected TPOT (ms)]]/Table753523[[#This Row], [TPOT (ms)]]</f>
      </c>
      <c r="AC461" s="50">
        <f>Table753523[[#This Row], [Prefill TFLOPS]]/989.5</f>
      </c>
      <c r="AD461" s="32">
        <f>Table753523[[#This Row], [Decode TFLOPS]]/1979</f>
      </c>
      <c r="AE4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2" customHeight="1" ht="17.25">
      <c r="A462" s="20">
        <v>8</v>
      </c>
      <c r="B462" s="34">
        <v>70</v>
      </c>
      <c r="C462" s="35">
        <f>Table753523[[#This Row], [Active Parameters (BN)]]/8</f>
      </c>
      <c r="D462" s="20">
        <v>3000</v>
      </c>
      <c r="E462" s="20">
        <v>1000</v>
      </c>
      <c r="F462" s="23">
        <v>4096</v>
      </c>
      <c r="G462" s="23">
        <v>4006</v>
      </c>
      <c r="H462" s="23">
        <v>12018000</v>
      </c>
      <c r="I462" s="43">
        <v>1870078</v>
      </c>
      <c r="J462" s="24">
        <v>361480.5956</v>
      </c>
      <c r="K462" s="24">
        <v>781.9151937</v>
      </c>
      <c r="L462" s="24">
        <v>5.123317762</v>
      </c>
      <c r="M462" s="24">
        <v>2391.663463</v>
      </c>
      <c r="N462" s="24">
        <v>17761.61675</v>
      </c>
      <c r="O462" s="44">
        <v>431.0966473</v>
      </c>
      <c r="P462" s="44">
        <v>242.3975892</v>
      </c>
      <c r="Q462" s="25">
        <f>Table753523[[#This Row], [Total Latency (sec)]]*1000</f>
      </c>
      <c r="R462" s="25">
        <f>Table753523[[#This Row], [Total Latency (ms)]]-Table753523[[#This Row], [Prefill Latency (ms)]]</f>
      </c>
      <c r="S462" s="26">
        <f>Table753523[[#This Row], [Output tokens generated]]*1000/Table753523[[#This Row], [Total Latency (ms)]]/Table753523[[#This Row], [No. H200 GPU on single server]]</f>
      </c>
      <c r="T462" s="26">
        <f>Table753523[[#This Row], [Input tokens]]*1000/(989.5*10^12)*(2*10^9*Table753523[[#This Row], [Active Parameters per GPU (BN)]])</f>
      </c>
      <c r="U462" s="27">
        <f>Table753523[[#This Row], [Active Parameters per GPU (BN)]]*10^9*2/4800/1024^3*1000</f>
      </c>
      <c r="V462" s="27">
        <f>1979/2*10^12*Table753523[[#This Row], [No. H200 GPU on single server]]/2/70/10^9</f>
      </c>
      <c r="W462" s="46">
        <f>(Table753523[[#This Row], [Input tokens]]+Table753523[[#This Row], [Output tokens generated]])/Table753523[[#This Row], [Total Latency (ms)]]*1000</f>
      </c>
      <c r="X462" s="47">
        <f>Table753523[[#This Row], [Total throughput]]/Table753523[[#This Row], [Estimated Max throughput tokens/s]]</f>
      </c>
      <c r="Y462" s="20">
        <f>2*Table753523[[#This Row], [Active Parameters per GPU (BN)]]*Table753523[[#This Row], [Input tokens]]*10^9/Table753523[[#This Row], [Prefill Latency (ms)]]/10^12*1000</f>
      </c>
      <c r="Z462" s="26">
        <f>2*Table753523[[#This Row], [Active Parameters per GPU (BN)]]*Table753523[[#This Row], [Output tokens generated]]*10^9/(Table753523[[#This Row], [Total Latency (ms)]]-Table753523[[#This Row], [Prefill Latency (ms)]])/10^12*1000</f>
      </c>
      <c r="AA462" s="47">
        <f>Table753523[[#This Row], [Expected Prefill latency (ms)]]/Table753523[[#This Row], [Prefill Latency (ms)]]</f>
      </c>
      <c r="AB462" s="30">
        <f>Table753523[[#This Row], [Expected TPOT (ms)]]/Table753523[[#This Row], [TPOT (ms)]]</f>
      </c>
      <c r="AC462" s="50">
        <f>Table753523[[#This Row], [Prefill TFLOPS]]/989.5</f>
      </c>
      <c r="AD462" s="32">
        <f>Table753523[[#This Row], [Decode TFLOPS]]/1979</f>
      </c>
      <c r="AE4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3" customHeight="1" ht="17.25">
      <c r="A463" s="20">
        <v>8</v>
      </c>
      <c r="B463" s="34">
        <v>70</v>
      </c>
      <c r="C463" s="35">
        <f>Table753523[[#This Row], [Active Parameters (BN)]]/8</f>
      </c>
      <c r="D463" s="20">
        <v>3000</v>
      </c>
      <c r="E463" s="20">
        <v>1000</v>
      </c>
      <c r="F463" s="23">
        <v>8192</v>
      </c>
      <c r="G463" s="23">
        <v>8003</v>
      </c>
      <c r="H463" s="23">
        <v>24009000</v>
      </c>
      <c r="I463" s="43">
        <v>3774681</v>
      </c>
      <c r="J463" s="24">
        <v>752343.1345</v>
      </c>
      <c r="K463" s="24">
        <v>1567.532807</v>
      </c>
      <c r="L463" s="24">
        <v>5.105475282</v>
      </c>
      <c r="M463" s="24">
        <v>2408.039553</v>
      </c>
      <c r="N463" s="24">
        <v>17724.4654</v>
      </c>
      <c r="O463" s="44">
        <v>334.8189952</v>
      </c>
      <c r="P463" s="44">
        <v>252.5457435</v>
      </c>
      <c r="Q463" s="25">
        <f>Table753523[[#This Row], [Total Latency (sec)]]*1000</f>
      </c>
      <c r="R463" s="25">
        <f>Table753523[[#This Row], [Total Latency (ms)]]-Table753523[[#This Row], [Prefill Latency (ms)]]</f>
      </c>
      <c r="S463" s="26">
        <f>Table753523[[#This Row], [Output tokens generated]]*1000/Table753523[[#This Row], [Total Latency (ms)]]/Table753523[[#This Row], [No. H200 GPU on single server]]</f>
      </c>
      <c r="T463" s="26">
        <f>Table753523[[#This Row], [Input tokens]]*1000/(989.5*10^12)*(2*10^9*Table753523[[#This Row], [Active Parameters per GPU (BN)]])</f>
      </c>
      <c r="U463" s="27">
        <f>Table753523[[#This Row], [Active Parameters per GPU (BN)]]*10^9*2/4800/1024^3*1000</f>
      </c>
      <c r="V463" s="27">
        <f>1979/2*10^12*Table753523[[#This Row], [No. H200 GPU on single server]]/2/70/10^9</f>
      </c>
      <c r="W463" s="46">
        <f>(Table753523[[#This Row], [Input tokens]]+Table753523[[#This Row], [Output tokens generated]])/Table753523[[#This Row], [Total Latency (ms)]]*1000</f>
      </c>
      <c r="X463" s="47">
        <f>Table753523[[#This Row], [Total throughput]]/Table753523[[#This Row], [Estimated Max throughput tokens/s]]</f>
      </c>
      <c r="Y463" s="20">
        <f>2*Table753523[[#This Row], [Active Parameters per GPU (BN)]]*Table753523[[#This Row], [Input tokens]]*10^9/Table753523[[#This Row], [Prefill Latency (ms)]]/10^12*1000</f>
      </c>
      <c r="Z463" s="26">
        <f>2*Table753523[[#This Row], [Active Parameters per GPU (BN)]]*Table753523[[#This Row], [Output tokens generated]]*10^9/(Table753523[[#This Row], [Total Latency (ms)]]-Table753523[[#This Row], [Prefill Latency (ms)]])/10^12*1000</f>
      </c>
      <c r="AA463" s="47">
        <f>Table753523[[#This Row], [Expected Prefill latency (ms)]]/Table753523[[#This Row], [Prefill Latency (ms)]]</f>
      </c>
      <c r="AB463" s="30">
        <f>Table753523[[#This Row], [Expected TPOT (ms)]]/Table753523[[#This Row], [TPOT (ms)]]</f>
      </c>
      <c r="AC463" s="50">
        <f>Table753523[[#This Row], [Prefill TFLOPS]]/989.5</f>
      </c>
      <c r="AD463" s="32">
        <f>Table753523[[#This Row], [Decode TFLOPS]]/1979</f>
      </c>
      <c r="AE4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4" customHeight="1" ht="17.25">
      <c r="A464" s="20">
        <v>8</v>
      </c>
      <c r="B464" s="34">
        <v>70</v>
      </c>
      <c r="C464" s="35">
        <f>Table753523[[#This Row], [Active Parameters (BN)]]/8</f>
      </c>
      <c r="D464" s="20">
        <v>10000</v>
      </c>
      <c r="E464" s="20">
        <v>200</v>
      </c>
      <c r="F464" s="23">
        <v>1</v>
      </c>
      <c r="G464" s="23">
        <v>1</v>
      </c>
      <c r="H464" s="23">
        <v>10000</v>
      </c>
      <c r="I464" s="43">
        <v>140</v>
      </c>
      <c r="J464" s="24">
        <v>699.620611</v>
      </c>
      <c r="K464" s="24">
        <v>2.375202425</v>
      </c>
      <c r="L464" s="24">
        <v>0.421016748</v>
      </c>
      <c r="M464" s="24">
        <v>58.94234467</v>
      </c>
      <c r="N464" s="24">
        <v>4269.109821</v>
      </c>
      <c r="O464" s="44">
        <v>12.04735614</v>
      </c>
      <c r="P464" s="44">
        <v>11.29753553</v>
      </c>
      <c r="Q464" s="25">
        <f>Table753523[[#This Row], [Total Latency (sec)]]*1000</f>
      </c>
      <c r="R464" s="25">
        <f>Table753523[[#This Row], [Total Latency (ms)]]-Table753523[[#This Row], [Prefill Latency (ms)]]</f>
      </c>
      <c r="S464" s="26">
        <f>Table753523[[#This Row], [Output tokens generated]]*1000/Table753523[[#This Row], [Total Latency (ms)]]/Table753523[[#This Row], [No. H200 GPU on single server]]</f>
      </c>
      <c r="T464" s="26">
        <f>Table753523[[#This Row], [Input tokens]]*1000/(989.5*10^12)*(2*10^9*Table753523[[#This Row], [Active Parameters per GPU (BN)]])</f>
      </c>
      <c r="U464" s="27">
        <f>Table753523[[#This Row], [Active Parameters per GPU (BN)]]*10^9*2/4800/1024^3*1000</f>
      </c>
      <c r="V464" s="27">
        <f>1979/2*10^12*Table753523[[#This Row], [No. H200 GPU on single server]]/2/70/10^9</f>
      </c>
      <c r="W464" s="46">
        <f>(Table753523[[#This Row], [Input tokens]]+Table753523[[#This Row], [Output tokens generated]])/Table753523[[#This Row], [Total Latency (ms)]]*1000</f>
      </c>
      <c r="X464" s="47">
        <f>Table753523[[#This Row], [Total throughput]]/Table753523[[#This Row], [Estimated Max throughput tokens/s]]</f>
      </c>
      <c r="Y464" s="20">
        <f>2*Table753523[[#This Row], [Active Parameters per GPU (BN)]]*Table753523[[#This Row], [Input tokens]]*10^9/Table753523[[#This Row], [Prefill Latency (ms)]]/10^12*1000</f>
      </c>
      <c r="Z464" s="26">
        <f>2*Table753523[[#This Row], [Active Parameters per GPU (BN)]]*Table753523[[#This Row], [Output tokens generated]]*10^9/(Table753523[[#This Row], [Total Latency (ms)]]-Table753523[[#This Row], [Prefill Latency (ms)]])/10^12*1000</f>
      </c>
      <c r="AA464" s="47">
        <f>Table753523[[#This Row], [Expected Prefill latency (ms)]]/Table753523[[#This Row], [Prefill Latency (ms)]]</f>
      </c>
      <c r="AB464" s="30">
        <f>Table753523[[#This Row], [Expected TPOT (ms)]]/Table753523[[#This Row], [TPOT (ms)]]</f>
      </c>
      <c r="AC464" s="50">
        <f>Table753523[[#This Row], [Prefill TFLOPS]]/989.5</f>
      </c>
      <c r="AD464" s="32">
        <f>Table753523[[#This Row], [Decode TFLOPS]]/1979</f>
      </c>
      <c r="AE4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5" customHeight="1" ht="17.25">
      <c r="A465" s="20">
        <v>8</v>
      </c>
      <c r="B465" s="34">
        <v>70</v>
      </c>
      <c r="C465" s="35">
        <f>Table753523[[#This Row], [Active Parameters (BN)]]/8</f>
      </c>
      <c r="D465" s="20">
        <v>10000</v>
      </c>
      <c r="E465" s="20">
        <v>200</v>
      </c>
      <c r="F465" s="23">
        <v>2</v>
      </c>
      <c r="G465" s="23">
        <v>2</v>
      </c>
      <c r="H465" s="23">
        <v>20000</v>
      </c>
      <c r="I465" s="43">
        <v>162</v>
      </c>
      <c r="J465" s="24">
        <v>876.4395955</v>
      </c>
      <c r="K465" s="24">
        <v>2.427432495</v>
      </c>
      <c r="L465" s="24">
        <v>0.823915806</v>
      </c>
      <c r="M465" s="24">
        <v>66.73718027</v>
      </c>
      <c r="N465" s="24">
        <v>8305.895238</v>
      </c>
      <c r="O465" s="44">
        <v>13.93919534</v>
      </c>
      <c r="P465" s="44">
        <v>13.80342833</v>
      </c>
      <c r="Q465" s="25">
        <f>Table753523[[#This Row], [Total Latency (sec)]]*1000</f>
      </c>
      <c r="R465" s="25">
        <f>Table753523[[#This Row], [Total Latency (ms)]]-Table753523[[#This Row], [Prefill Latency (ms)]]</f>
      </c>
      <c r="S465" s="26">
        <f>Table753523[[#This Row], [Output tokens generated]]*1000/Table753523[[#This Row], [Total Latency (ms)]]/Table753523[[#This Row], [No. H200 GPU on single server]]</f>
      </c>
      <c r="T465" s="26">
        <f>Table753523[[#This Row], [Input tokens]]*1000/(989.5*10^12)*(2*10^9*Table753523[[#This Row], [Active Parameters per GPU (BN)]])</f>
      </c>
      <c r="U465" s="27">
        <f>Table753523[[#This Row], [Active Parameters per GPU (BN)]]*10^9*2/4800/1024^3*1000</f>
      </c>
      <c r="V465" s="27">
        <f>1979/2*10^12*Table753523[[#This Row], [No. H200 GPU on single server]]/2/70/10^9</f>
      </c>
      <c r="W465" s="46">
        <f>(Table753523[[#This Row], [Input tokens]]+Table753523[[#This Row], [Output tokens generated]])/Table753523[[#This Row], [Total Latency (ms)]]*1000</f>
      </c>
      <c r="X465" s="47">
        <f>Table753523[[#This Row], [Total throughput]]/Table753523[[#This Row], [Estimated Max throughput tokens/s]]</f>
      </c>
      <c r="Y465" s="20">
        <f>2*Table753523[[#This Row], [Active Parameters per GPU (BN)]]*Table753523[[#This Row], [Input tokens]]*10^9/Table753523[[#This Row], [Prefill Latency (ms)]]/10^12*1000</f>
      </c>
      <c r="Z465" s="26">
        <f>2*Table753523[[#This Row], [Active Parameters per GPU (BN)]]*Table753523[[#This Row], [Output tokens generated]]*10^9/(Table753523[[#This Row], [Total Latency (ms)]]-Table753523[[#This Row], [Prefill Latency (ms)]])/10^12*1000</f>
      </c>
      <c r="AA465" s="47">
        <f>Table753523[[#This Row], [Expected Prefill latency (ms)]]/Table753523[[#This Row], [Prefill Latency (ms)]]</f>
      </c>
      <c r="AB465" s="30">
        <f>Table753523[[#This Row], [Expected TPOT (ms)]]/Table753523[[#This Row], [TPOT (ms)]]</f>
      </c>
      <c r="AC465" s="50">
        <f>Table753523[[#This Row], [Prefill TFLOPS]]/989.5</f>
      </c>
      <c r="AD465" s="32">
        <f>Table753523[[#This Row], [Decode TFLOPS]]/1979</f>
      </c>
      <c r="AE4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6" customHeight="1" ht="17.25">
      <c r="A466" s="20">
        <v>8</v>
      </c>
      <c r="B466" s="34">
        <v>70</v>
      </c>
      <c r="C466" s="35">
        <f>Table753523[[#This Row], [Active Parameters (BN)]]/8</f>
      </c>
      <c r="D466" s="20">
        <v>10000</v>
      </c>
      <c r="E466" s="20">
        <v>200</v>
      </c>
      <c r="F466" s="23">
        <v>4</v>
      </c>
      <c r="G466" s="23">
        <v>4</v>
      </c>
      <c r="H466" s="23">
        <v>40000</v>
      </c>
      <c r="I466" s="43">
        <v>594</v>
      </c>
      <c r="J466" s="24">
        <v>1710.355694</v>
      </c>
      <c r="K466" s="24">
        <v>4.334105714</v>
      </c>
      <c r="L466" s="24">
        <v>0.922912422</v>
      </c>
      <c r="M466" s="24">
        <v>137.0524946</v>
      </c>
      <c r="N466" s="24">
        <v>9366.176711</v>
      </c>
      <c r="O466" s="44">
        <v>16.74077812</v>
      </c>
      <c r="P466" s="44">
        <v>13.10693467</v>
      </c>
      <c r="Q466" s="25">
        <f>Table753523[[#This Row], [Total Latency (sec)]]*1000</f>
      </c>
      <c r="R466" s="25">
        <f>Table753523[[#This Row], [Total Latency (ms)]]-Table753523[[#This Row], [Prefill Latency (ms)]]</f>
      </c>
      <c r="S466" s="26">
        <f>Table753523[[#This Row], [Output tokens generated]]*1000/Table753523[[#This Row], [Total Latency (ms)]]/Table753523[[#This Row], [No. H200 GPU on single server]]</f>
      </c>
      <c r="T466" s="26">
        <f>Table753523[[#This Row], [Input tokens]]*1000/(989.5*10^12)*(2*10^9*Table753523[[#This Row], [Active Parameters per GPU (BN)]])</f>
      </c>
      <c r="U466" s="27">
        <f>Table753523[[#This Row], [Active Parameters per GPU (BN)]]*10^9*2/4800/1024^3*1000</f>
      </c>
      <c r="V466" s="27">
        <f>1979/2*10^12*Table753523[[#This Row], [No. H200 GPU on single server]]/2/70/10^9</f>
      </c>
      <c r="W466" s="46">
        <f>(Table753523[[#This Row], [Input tokens]]+Table753523[[#This Row], [Output tokens generated]])/Table753523[[#This Row], [Total Latency (ms)]]*1000</f>
      </c>
      <c r="X466" s="47">
        <f>Table753523[[#This Row], [Total throughput]]/Table753523[[#This Row], [Estimated Max throughput tokens/s]]</f>
      </c>
      <c r="Y466" s="20">
        <f>2*Table753523[[#This Row], [Active Parameters per GPU (BN)]]*Table753523[[#This Row], [Input tokens]]*10^9/Table753523[[#This Row], [Prefill Latency (ms)]]/10^12*1000</f>
      </c>
      <c r="Z466" s="26">
        <f>2*Table753523[[#This Row], [Active Parameters per GPU (BN)]]*Table753523[[#This Row], [Output tokens generated]]*10^9/(Table753523[[#This Row], [Total Latency (ms)]]-Table753523[[#This Row], [Prefill Latency (ms)]])/10^12*1000</f>
      </c>
      <c r="AA466" s="47">
        <f>Table753523[[#This Row], [Expected Prefill latency (ms)]]/Table753523[[#This Row], [Prefill Latency (ms)]]</f>
      </c>
      <c r="AB466" s="30">
        <f>Table753523[[#This Row], [Expected TPOT (ms)]]/Table753523[[#This Row], [TPOT (ms)]]</f>
      </c>
      <c r="AC466" s="50">
        <f>Table753523[[#This Row], [Prefill TFLOPS]]/989.5</f>
      </c>
      <c r="AD466" s="32">
        <f>Table753523[[#This Row], [Decode TFLOPS]]/1979</f>
      </c>
      <c r="AE4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7" customHeight="1" ht="17.25">
      <c r="A467" s="20">
        <v>8</v>
      </c>
      <c r="B467" s="34">
        <v>70</v>
      </c>
      <c r="C467" s="35">
        <f>Table753523[[#This Row], [Active Parameters (BN)]]/8</f>
      </c>
      <c r="D467" s="20">
        <v>10000</v>
      </c>
      <c r="E467" s="20">
        <v>200</v>
      </c>
      <c r="F467" s="23">
        <v>8</v>
      </c>
      <c r="G467" s="23">
        <v>8</v>
      </c>
      <c r="H467" s="23">
        <v>80000</v>
      </c>
      <c r="I467" s="43">
        <v>1181</v>
      </c>
      <c r="J467" s="24">
        <v>3563.251601</v>
      </c>
      <c r="K467" s="24">
        <v>6.254761491</v>
      </c>
      <c r="L467" s="24">
        <v>1.279025589</v>
      </c>
      <c r="M467" s="24">
        <v>188.8161526</v>
      </c>
      <c r="N467" s="24">
        <v>12979.07204</v>
      </c>
      <c r="O467" s="44">
        <v>13.38775961</v>
      </c>
      <c r="P467" s="44">
        <v>13.70199075</v>
      </c>
      <c r="Q467" s="25">
        <f>Table753523[[#This Row], [Total Latency (sec)]]*1000</f>
      </c>
      <c r="R467" s="25">
        <f>Table753523[[#This Row], [Total Latency (ms)]]-Table753523[[#This Row], [Prefill Latency (ms)]]</f>
      </c>
      <c r="S467" s="26">
        <f>Table753523[[#This Row], [Output tokens generated]]*1000/Table753523[[#This Row], [Total Latency (ms)]]/Table753523[[#This Row], [No. H200 GPU on single server]]</f>
      </c>
      <c r="T467" s="26">
        <f>Table753523[[#This Row], [Input tokens]]*1000/(989.5*10^12)*(2*10^9*Table753523[[#This Row], [Active Parameters per GPU (BN)]])</f>
      </c>
      <c r="U467" s="27">
        <f>Table753523[[#This Row], [Active Parameters per GPU (BN)]]*10^9*2/4800/1024^3*1000</f>
      </c>
      <c r="V467" s="27">
        <f>1979/2*10^12*Table753523[[#This Row], [No. H200 GPU on single server]]/2/70/10^9</f>
      </c>
      <c r="W467" s="46">
        <f>(Table753523[[#This Row], [Input tokens]]+Table753523[[#This Row], [Output tokens generated]])/Table753523[[#This Row], [Total Latency (ms)]]*1000</f>
      </c>
      <c r="X467" s="47">
        <f>Table753523[[#This Row], [Total throughput]]/Table753523[[#This Row], [Estimated Max throughput tokens/s]]</f>
      </c>
      <c r="Y467" s="20">
        <f>2*Table753523[[#This Row], [Active Parameters per GPU (BN)]]*Table753523[[#This Row], [Input tokens]]*10^9/Table753523[[#This Row], [Prefill Latency (ms)]]/10^12*1000</f>
      </c>
      <c r="Z467" s="26">
        <f>2*Table753523[[#This Row], [Active Parameters per GPU (BN)]]*Table753523[[#This Row], [Output tokens generated]]*10^9/(Table753523[[#This Row], [Total Latency (ms)]]-Table753523[[#This Row], [Prefill Latency (ms)]])/10^12*1000</f>
      </c>
      <c r="AA467" s="47">
        <f>Table753523[[#This Row], [Expected Prefill latency (ms)]]/Table753523[[#This Row], [Prefill Latency (ms)]]</f>
      </c>
      <c r="AB467" s="30">
        <f>Table753523[[#This Row], [Expected TPOT (ms)]]/Table753523[[#This Row], [TPOT (ms)]]</f>
      </c>
      <c r="AC467" s="50">
        <f>Table753523[[#This Row], [Prefill TFLOPS]]/989.5</f>
      </c>
      <c r="AD467" s="32">
        <f>Table753523[[#This Row], [Decode TFLOPS]]/1979</f>
      </c>
      <c r="AE4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8" customHeight="1" ht="17.25">
      <c r="A468" s="20">
        <v>8</v>
      </c>
      <c r="B468" s="34">
        <v>70</v>
      </c>
      <c r="C468" s="35">
        <f>Table753523[[#This Row], [Active Parameters (BN)]]/8</f>
      </c>
      <c r="D468" s="20">
        <v>10000</v>
      </c>
      <c r="E468" s="20">
        <v>200</v>
      </c>
      <c r="F468" s="23">
        <v>16</v>
      </c>
      <c r="G468" s="23">
        <v>15</v>
      </c>
      <c r="H468" s="23">
        <v>150000</v>
      </c>
      <c r="I468" s="43">
        <v>2182</v>
      </c>
      <c r="J468" s="24">
        <v>6264.522365</v>
      </c>
      <c r="K468" s="24">
        <v>10.6051165</v>
      </c>
      <c r="L468" s="24">
        <v>1.414411619</v>
      </c>
      <c r="M468" s="24">
        <v>205.7497435</v>
      </c>
      <c r="N468" s="24">
        <v>14349.86593</v>
      </c>
      <c r="O468" s="44">
        <v>38.80071666</v>
      </c>
      <c r="P468" s="44">
        <v>24.31448428</v>
      </c>
      <c r="Q468" s="25">
        <f>Table753523[[#This Row], [Total Latency (sec)]]*1000</f>
      </c>
      <c r="R468" s="25">
        <f>Table753523[[#This Row], [Total Latency (ms)]]-Table753523[[#This Row], [Prefill Latency (ms)]]</f>
      </c>
      <c r="S468" s="26">
        <f>Table753523[[#This Row], [Output tokens generated]]*1000/Table753523[[#This Row], [Total Latency (ms)]]/Table753523[[#This Row], [No. H200 GPU on single server]]</f>
      </c>
      <c r="T468" s="26">
        <f>Table753523[[#This Row], [Input tokens]]*1000/(989.5*10^12)*(2*10^9*Table753523[[#This Row], [Active Parameters per GPU (BN)]])</f>
      </c>
      <c r="U468" s="27">
        <f>Table753523[[#This Row], [Active Parameters per GPU (BN)]]*10^9*2/4800/1024^3*1000</f>
      </c>
      <c r="V468" s="27">
        <f>1979/2*10^12*Table753523[[#This Row], [No. H200 GPU on single server]]/2/70/10^9</f>
      </c>
      <c r="W468" s="46">
        <f>(Table753523[[#This Row], [Input tokens]]+Table753523[[#This Row], [Output tokens generated]])/Table753523[[#This Row], [Total Latency (ms)]]*1000</f>
      </c>
      <c r="X468" s="47">
        <f>Table753523[[#This Row], [Total throughput]]/Table753523[[#This Row], [Estimated Max throughput tokens/s]]</f>
      </c>
      <c r="Y468" s="20">
        <f>2*Table753523[[#This Row], [Active Parameters per GPU (BN)]]*Table753523[[#This Row], [Input tokens]]*10^9/Table753523[[#This Row], [Prefill Latency (ms)]]/10^12*1000</f>
      </c>
      <c r="Z468" s="26">
        <f>2*Table753523[[#This Row], [Active Parameters per GPU (BN)]]*Table753523[[#This Row], [Output tokens generated]]*10^9/(Table753523[[#This Row], [Total Latency (ms)]]-Table753523[[#This Row], [Prefill Latency (ms)]])/10^12*1000</f>
      </c>
      <c r="AA468" s="47">
        <f>Table753523[[#This Row], [Expected Prefill latency (ms)]]/Table753523[[#This Row], [Prefill Latency (ms)]]</f>
      </c>
      <c r="AB468" s="30">
        <f>Table753523[[#This Row], [Expected TPOT (ms)]]/Table753523[[#This Row], [TPOT (ms)]]</f>
      </c>
      <c r="AC468" s="50">
        <f>Table753523[[#This Row], [Prefill TFLOPS]]/989.5</f>
      </c>
      <c r="AD468" s="32">
        <f>Table753523[[#This Row], [Decode TFLOPS]]/1979</f>
      </c>
      <c r="AE4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69" customHeight="1" ht="17.25">
      <c r="A469" s="20">
        <v>8</v>
      </c>
      <c r="B469" s="34">
        <v>70</v>
      </c>
      <c r="C469" s="35">
        <f>Table753523[[#This Row], [Active Parameters (BN)]]/8</f>
      </c>
      <c r="D469" s="20">
        <v>10000</v>
      </c>
      <c r="E469" s="20">
        <v>200</v>
      </c>
      <c r="F469" s="23">
        <v>32</v>
      </c>
      <c r="G469" s="23">
        <v>31</v>
      </c>
      <c r="H469" s="23">
        <v>310000</v>
      </c>
      <c r="I469" s="43">
        <v>4488</v>
      </c>
      <c r="J469" s="24">
        <v>11231.66769</v>
      </c>
      <c r="K469" s="24">
        <v>18.49858527</v>
      </c>
      <c r="L469" s="24">
        <v>1.675803828</v>
      </c>
      <c r="M469" s="24">
        <v>242.6131477</v>
      </c>
      <c r="N469" s="24">
        <v>17000.65143</v>
      </c>
      <c r="O469" s="44">
        <v>61.66247811</v>
      </c>
      <c r="P469" s="44">
        <v>42.95881895</v>
      </c>
      <c r="Q469" s="25">
        <f>Table753523[[#This Row], [Total Latency (sec)]]*1000</f>
      </c>
      <c r="R469" s="25">
        <f>Table753523[[#This Row], [Total Latency (ms)]]-Table753523[[#This Row], [Prefill Latency (ms)]]</f>
      </c>
      <c r="S469" s="26">
        <f>Table753523[[#This Row], [Output tokens generated]]*1000/Table753523[[#This Row], [Total Latency (ms)]]/Table753523[[#This Row], [No. H200 GPU on single server]]</f>
      </c>
      <c r="T469" s="26">
        <f>Table753523[[#This Row], [Input tokens]]*1000/(989.5*10^12)*(2*10^9*Table753523[[#This Row], [Active Parameters per GPU (BN)]])</f>
      </c>
      <c r="U469" s="27">
        <f>Table753523[[#This Row], [Active Parameters per GPU (BN)]]*10^9*2/4800/1024^3*1000</f>
      </c>
      <c r="V469" s="27">
        <f>1979/2*10^12*Table753523[[#This Row], [No. H200 GPU on single server]]/2/70/10^9</f>
      </c>
      <c r="W469" s="46">
        <f>(Table753523[[#This Row], [Input tokens]]+Table753523[[#This Row], [Output tokens generated]])/Table753523[[#This Row], [Total Latency (ms)]]*1000</f>
      </c>
      <c r="X469" s="47">
        <f>Table753523[[#This Row], [Total throughput]]/Table753523[[#This Row], [Estimated Max throughput tokens/s]]</f>
      </c>
      <c r="Y469" s="20">
        <f>2*Table753523[[#This Row], [Active Parameters per GPU (BN)]]*Table753523[[#This Row], [Input tokens]]*10^9/Table753523[[#This Row], [Prefill Latency (ms)]]/10^12*1000</f>
      </c>
      <c r="Z469" s="26">
        <f>2*Table753523[[#This Row], [Active Parameters per GPU (BN)]]*Table753523[[#This Row], [Output tokens generated]]*10^9/(Table753523[[#This Row], [Total Latency (ms)]]-Table753523[[#This Row], [Prefill Latency (ms)]])/10^12*1000</f>
      </c>
      <c r="AA469" s="47">
        <f>Table753523[[#This Row], [Expected Prefill latency (ms)]]/Table753523[[#This Row], [Prefill Latency (ms)]]</f>
      </c>
      <c r="AB469" s="30">
        <f>Table753523[[#This Row], [Expected TPOT (ms)]]/Table753523[[#This Row], [TPOT (ms)]]</f>
      </c>
      <c r="AC469" s="50">
        <f>Table753523[[#This Row], [Prefill TFLOPS]]/989.5</f>
      </c>
      <c r="AD469" s="32">
        <f>Table753523[[#This Row], [Decode TFLOPS]]/1979</f>
      </c>
      <c r="AE4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0" customHeight="1" ht="17.25">
      <c r="A470" s="20">
        <v>8</v>
      </c>
      <c r="B470" s="34">
        <v>70</v>
      </c>
      <c r="C470" s="35">
        <f>Table753523[[#This Row], [Active Parameters (BN)]]/8</f>
      </c>
      <c r="D470" s="20">
        <v>10000</v>
      </c>
      <c r="E470" s="20">
        <v>200</v>
      </c>
      <c r="F470" s="23">
        <v>64</v>
      </c>
      <c r="G470" s="23">
        <v>62</v>
      </c>
      <c r="H470" s="23">
        <v>620000</v>
      </c>
      <c r="I470" s="43">
        <v>8789</v>
      </c>
      <c r="J470" s="24">
        <v>19728.48511</v>
      </c>
      <c r="K470" s="24">
        <v>34.3848744</v>
      </c>
      <c r="L470" s="24">
        <v>1.803118408</v>
      </c>
      <c r="M470" s="24">
        <v>255.6065757</v>
      </c>
      <c r="N470" s="24">
        <v>18286.79066</v>
      </c>
      <c r="O470" s="44">
        <v>144.8850211</v>
      </c>
      <c r="P470" s="44">
        <v>94.56294846</v>
      </c>
      <c r="Q470" s="25">
        <f>Table753523[[#This Row], [Total Latency (sec)]]*1000</f>
      </c>
      <c r="R470" s="25">
        <f>Table753523[[#This Row], [Total Latency (ms)]]-Table753523[[#This Row], [Prefill Latency (ms)]]</f>
      </c>
      <c r="S470" s="26">
        <f>Table753523[[#This Row], [Output tokens generated]]*1000/Table753523[[#This Row], [Total Latency (ms)]]/Table753523[[#This Row], [No. H200 GPU on single server]]</f>
      </c>
      <c r="T470" s="26">
        <f>Table753523[[#This Row], [Input tokens]]*1000/(989.5*10^12)*(2*10^9*Table753523[[#This Row], [Active Parameters per GPU (BN)]])</f>
      </c>
      <c r="U470" s="27">
        <f>Table753523[[#This Row], [Active Parameters per GPU (BN)]]*10^9*2/4800/1024^3*1000</f>
      </c>
      <c r="V470" s="27">
        <f>1979/2*10^12*Table753523[[#This Row], [No. H200 GPU on single server]]/2/70/10^9</f>
      </c>
      <c r="W470" s="46">
        <f>(Table753523[[#This Row], [Input tokens]]+Table753523[[#This Row], [Output tokens generated]])/Table753523[[#This Row], [Total Latency (ms)]]*1000</f>
      </c>
      <c r="X470" s="47">
        <f>Table753523[[#This Row], [Total throughput]]/Table753523[[#This Row], [Estimated Max throughput tokens/s]]</f>
      </c>
      <c r="Y470" s="20">
        <f>2*Table753523[[#This Row], [Active Parameters per GPU (BN)]]*Table753523[[#This Row], [Input tokens]]*10^9/Table753523[[#This Row], [Prefill Latency (ms)]]/10^12*1000</f>
      </c>
      <c r="Z470" s="26">
        <f>2*Table753523[[#This Row], [Active Parameters per GPU (BN)]]*Table753523[[#This Row], [Output tokens generated]]*10^9/(Table753523[[#This Row], [Total Latency (ms)]]-Table753523[[#This Row], [Prefill Latency (ms)]])/10^12*1000</f>
      </c>
      <c r="AA470" s="47">
        <f>Table753523[[#This Row], [Expected Prefill latency (ms)]]/Table753523[[#This Row], [Prefill Latency (ms)]]</f>
      </c>
      <c r="AB470" s="30">
        <f>Table753523[[#This Row], [Expected TPOT (ms)]]/Table753523[[#This Row], [TPOT (ms)]]</f>
      </c>
      <c r="AC470" s="50">
        <f>Table753523[[#This Row], [Prefill TFLOPS]]/989.5</f>
      </c>
      <c r="AD470" s="32">
        <f>Table753523[[#This Row], [Decode TFLOPS]]/1979</f>
      </c>
      <c r="AE4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1" customHeight="1" ht="17.25">
      <c r="A471" s="20">
        <v>8</v>
      </c>
      <c r="B471" s="34">
        <v>70</v>
      </c>
      <c r="C471" s="35">
        <f>Table753523[[#This Row], [Active Parameters (BN)]]/8</f>
      </c>
      <c r="D471" s="20">
        <v>10000</v>
      </c>
      <c r="E471" s="20">
        <v>200</v>
      </c>
      <c r="F471" s="23">
        <v>128</v>
      </c>
      <c r="G471" s="23">
        <v>126</v>
      </c>
      <c r="H471" s="23">
        <v>1260000</v>
      </c>
      <c r="I471" s="43">
        <v>18581</v>
      </c>
      <c r="J471" s="24">
        <v>35657.3474</v>
      </c>
      <c r="K471" s="24">
        <v>66.83593936</v>
      </c>
      <c r="L471" s="24">
        <v>1.885213273</v>
      </c>
      <c r="M471" s="24">
        <v>278.0091097</v>
      </c>
      <c r="N471" s="24">
        <v>19130.14184</v>
      </c>
      <c r="O471" s="44">
        <v>297.7302197</v>
      </c>
      <c r="P471" s="44">
        <v>199.4103002</v>
      </c>
      <c r="Q471" s="25">
        <f>Table753523[[#This Row], [Total Latency (sec)]]*1000</f>
      </c>
      <c r="R471" s="25">
        <f>Table753523[[#This Row], [Total Latency (ms)]]-Table753523[[#This Row], [Prefill Latency (ms)]]</f>
      </c>
      <c r="S471" s="26">
        <f>Table753523[[#This Row], [Output tokens generated]]*1000/Table753523[[#This Row], [Total Latency (ms)]]/Table753523[[#This Row], [No. H200 GPU on single server]]</f>
      </c>
      <c r="T471" s="26">
        <f>Table753523[[#This Row], [Input tokens]]*1000/(989.5*10^12)*(2*10^9*Table753523[[#This Row], [Active Parameters per GPU (BN)]])</f>
      </c>
      <c r="U471" s="27">
        <f>Table753523[[#This Row], [Active Parameters per GPU (BN)]]*10^9*2/4800/1024^3*1000</f>
      </c>
      <c r="V471" s="27">
        <f>1979/2*10^12*Table753523[[#This Row], [No. H200 GPU on single server]]/2/70/10^9</f>
      </c>
      <c r="W471" s="46">
        <f>(Table753523[[#This Row], [Input tokens]]+Table753523[[#This Row], [Output tokens generated]])/Table753523[[#This Row], [Total Latency (ms)]]*1000</f>
      </c>
      <c r="X471" s="47">
        <f>Table753523[[#This Row], [Total throughput]]/Table753523[[#This Row], [Estimated Max throughput tokens/s]]</f>
      </c>
      <c r="Y471" s="20">
        <f>2*Table753523[[#This Row], [Active Parameters per GPU (BN)]]*Table753523[[#This Row], [Input tokens]]*10^9/Table753523[[#This Row], [Prefill Latency (ms)]]/10^12*1000</f>
      </c>
      <c r="Z471" s="26">
        <f>2*Table753523[[#This Row], [Active Parameters per GPU (BN)]]*Table753523[[#This Row], [Output tokens generated]]*10^9/(Table753523[[#This Row], [Total Latency (ms)]]-Table753523[[#This Row], [Prefill Latency (ms)]])/10^12*1000</f>
      </c>
      <c r="AA471" s="47">
        <f>Table753523[[#This Row], [Expected Prefill latency (ms)]]/Table753523[[#This Row], [Prefill Latency (ms)]]</f>
      </c>
      <c r="AB471" s="30">
        <f>Table753523[[#This Row], [Expected TPOT (ms)]]/Table753523[[#This Row], [TPOT (ms)]]</f>
      </c>
      <c r="AC471" s="50">
        <f>Table753523[[#This Row], [Prefill TFLOPS]]/989.5</f>
      </c>
      <c r="AD471" s="32">
        <f>Table753523[[#This Row], [Decode TFLOPS]]/1979</f>
      </c>
      <c r="AE4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2" customHeight="1" ht="17.25">
      <c r="A472" s="20">
        <v>8</v>
      </c>
      <c r="B472" s="34">
        <v>70</v>
      </c>
      <c r="C472" s="35">
        <f>Table753523[[#This Row], [Active Parameters (BN)]]/8</f>
      </c>
      <c r="D472" s="20">
        <v>10000</v>
      </c>
      <c r="E472" s="20">
        <v>200</v>
      </c>
      <c r="F472" s="23">
        <v>256</v>
      </c>
      <c r="G472" s="23">
        <v>252</v>
      </c>
      <c r="H472" s="23">
        <v>2520000</v>
      </c>
      <c r="I472" s="43">
        <v>37646</v>
      </c>
      <c r="J472" s="24">
        <v>68014.97224</v>
      </c>
      <c r="K472" s="24">
        <v>133.561712</v>
      </c>
      <c r="L472" s="24">
        <v>1.886768268</v>
      </c>
      <c r="M472" s="24">
        <v>281.8622151</v>
      </c>
      <c r="N472" s="24">
        <v>19149.54489</v>
      </c>
      <c r="O472" s="44">
        <v>798.0332673</v>
      </c>
      <c r="P472" s="44">
        <v>406.4558089</v>
      </c>
      <c r="Q472" s="25">
        <f>Table753523[[#This Row], [Total Latency (sec)]]*1000</f>
      </c>
      <c r="R472" s="25">
        <f>Table753523[[#This Row], [Total Latency (ms)]]-Table753523[[#This Row], [Prefill Latency (ms)]]</f>
      </c>
      <c r="S472" s="26">
        <f>Table753523[[#This Row], [Output tokens generated]]*1000/Table753523[[#This Row], [Total Latency (ms)]]/Table753523[[#This Row], [No. H200 GPU on single server]]</f>
      </c>
      <c r="T472" s="26">
        <f>Table753523[[#This Row], [Input tokens]]*1000/(989.5*10^12)*(2*10^9*Table753523[[#This Row], [Active Parameters per GPU (BN)]])</f>
      </c>
      <c r="U472" s="27">
        <f>Table753523[[#This Row], [Active Parameters per GPU (BN)]]*10^9*2/4800/1024^3*1000</f>
      </c>
      <c r="V472" s="27">
        <f>1979/2*10^12*Table753523[[#This Row], [No. H200 GPU on single server]]/2/70/10^9</f>
      </c>
      <c r="W472" s="46">
        <f>(Table753523[[#This Row], [Input tokens]]+Table753523[[#This Row], [Output tokens generated]])/Table753523[[#This Row], [Total Latency (ms)]]*1000</f>
      </c>
      <c r="X472" s="47">
        <f>Table753523[[#This Row], [Total throughput]]/Table753523[[#This Row], [Estimated Max throughput tokens/s]]</f>
      </c>
      <c r="Y472" s="20">
        <f>2*Table753523[[#This Row], [Active Parameters per GPU (BN)]]*Table753523[[#This Row], [Input tokens]]*10^9/Table753523[[#This Row], [Prefill Latency (ms)]]/10^12*1000</f>
      </c>
      <c r="Z472" s="26">
        <f>2*Table753523[[#This Row], [Active Parameters per GPU (BN)]]*Table753523[[#This Row], [Output tokens generated]]*10^9/(Table753523[[#This Row], [Total Latency (ms)]]-Table753523[[#This Row], [Prefill Latency (ms)]])/10^12*1000</f>
      </c>
      <c r="AA472" s="47">
        <f>Table753523[[#This Row], [Expected Prefill latency (ms)]]/Table753523[[#This Row], [Prefill Latency (ms)]]</f>
      </c>
      <c r="AB472" s="30">
        <f>Table753523[[#This Row], [Expected TPOT (ms)]]/Table753523[[#This Row], [TPOT (ms)]]</f>
      </c>
      <c r="AC472" s="50">
        <f>Table753523[[#This Row], [Prefill TFLOPS]]/989.5</f>
      </c>
      <c r="AD472" s="32">
        <f>Table753523[[#This Row], [Decode TFLOPS]]/1979</f>
      </c>
      <c r="AE4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3" customHeight="1" ht="17.25">
      <c r="A473" s="20">
        <v>8</v>
      </c>
      <c r="B473" s="34">
        <v>70</v>
      </c>
      <c r="C473" s="35">
        <f>Table753523[[#This Row], [Active Parameters (BN)]]/8</f>
      </c>
      <c r="D473" s="20">
        <v>10000</v>
      </c>
      <c r="E473" s="20">
        <v>200</v>
      </c>
      <c r="F473" s="23">
        <v>512</v>
      </c>
      <c r="G473" s="23">
        <v>503</v>
      </c>
      <c r="H473" s="23">
        <v>5030000</v>
      </c>
      <c r="I473" s="43">
        <v>73446</v>
      </c>
      <c r="J473" s="24">
        <v>133253.5353</v>
      </c>
      <c r="K473" s="24">
        <v>264.6110355</v>
      </c>
      <c r="L473" s="24">
        <v>1.900903335</v>
      </c>
      <c r="M473" s="24">
        <v>277.56212</v>
      </c>
      <c r="N473" s="24">
        <v>19286.59547</v>
      </c>
      <c r="O473" s="44">
        <v>809.5961689</v>
      </c>
      <c r="P473" s="44">
        <v>543.9677984</v>
      </c>
      <c r="Q473" s="25">
        <f>Table753523[[#This Row], [Total Latency (sec)]]*1000</f>
      </c>
      <c r="R473" s="25">
        <f>Table753523[[#This Row], [Total Latency (ms)]]-Table753523[[#This Row], [Prefill Latency (ms)]]</f>
      </c>
      <c r="S473" s="26">
        <f>Table753523[[#This Row], [Output tokens generated]]*1000/Table753523[[#This Row], [Total Latency (ms)]]/Table753523[[#This Row], [No. H200 GPU on single server]]</f>
      </c>
      <c r="T473" s="26">
        <f>Table753523[[#This Row], [Input tokens]]*1000/(989.5*10^12)*(2*10^9*Table753523[[#This Row], [Active Parameters per GPU (BN)]])</f>
      </c>
      <c r="U473" s="27">
        <f>Table753523[[#This Row], [Active Parameters per GPU (BN)]]*10^9*2/4800/1024^3*1000</f>
      </c>
      <c r="V473" s="27">
        <f>1979/2*10^12*Table753523[[#This Row], [No. H200 GPU on single server]]/2/70/10^9</f>
      </c>
      <c r="W473" s="46">
        <f>(Table753523[[#This Row], [Input tokens]]+Table753523[[#This Row], [Output tokens generated]])/Table753523[[#This Row], [Total Latency (ms)]]*1000</f>
      </c>
      <c r="X473" s="47">
        <f>Table753523[[#This Row], [Total throughput]]/Table753523[[#This Row], [Estimated Max throughput tokens/s]]</f>
      </c>
      <c r="Y473" s="20">
        <f>2*Table753523[[#This Row], [Active Parameters per GPU (BN)]]*Table753523[[#This Row], [Input tokens]]*10^9/Table753523[[#This Row], [Prefill Latency (ms)]]/10^12*1000</f>
      </c>
      <c r="Z473" s="26">
        <f>2*Table753523[[#This Row], [Active Parameters per GPU (BN)]]*Table753523[[#This Row], [Output tokens generated]]*10^9/(Table753523[[#This Row], [Total Latency (ms)]]-Table753523[[#This Row], [Prefill Latency (ms)]])/10^12*1000</f>
      </c>
      <c r="AA473" s="47">
        <f>Table753523[[#This Row], [Expected Prefill latency (ms)]]/Table753523[[#This Row], [Prefill Latency (ms)]]</f>
      </c>
      <c r="AB473" s="30">
        <f>Table753523[[#This Row], [Expected TPOT (ms)]]/Table753523[[#This Row], [TPOT (ms)]]</f>
      </c>
      <c r="AC473" s="50">
        <f>Table753523[[#This Row], [Prefill TFLOPS]]/989.5</f>
      </c>
      <c r="AD473" s="32">
        <f>Table753523[[#This Row], [Decode TFLOPS]]/1979</f>
      </c>
      <c r="AE4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4" customHeight="1" ht="17.25">
      <c r="A474" s="20">
        <v>8</v>
      </c>
      <c r="B474" s="34">
        <v>70</v>
      </c>
      <c r="C474" s="35">
        <f>Table753523[[#This Row], [Active Parameters (BN)]]/8</f>
      </c>
      <c r="D474" s="20">
        <v>10000</v>
      </c>
      <c r="E474" s="20">
        <v>200</v>
      </c>
      <c r="F474" s="23">
        <v>1024</v>
      </c>
      <c r="G474" s="23">
        <v>1009</v>
      </c>
      <c r="H474" s="23">
        <v>10090000</v>
      </c>
      <c r="I474" s="43">
        <v>146716</v>
      </c>
      <c r="J474" s="24">
        <v>264974.8234</v>
      </c>
      <c r="K474" s="24">
        <v>530.3645552</v>
      </c>
      <c r="L474" s="24">
        <v>1.902464994</v>
      </c>
      <c r="M474" s="24">
        <v>276.6323627</v>
      </c>
      <c r="N474" s="24">
        <v>19301.2823</v>
      </c>
      <c r="O474" s="44">
        <v>733.0303443</v>
      </c>
      <c r="P474" s="44">
        <v>639.6624224</v>
      </c>
      <c r="Q474" s="25">
        <f>Table753523[[#This Row], [Total Latency (sec)]]*1000</f>
      </c>
      <c r="R474" s="25">
        <f>Table753523[[#This Row], [Total Latency (ms)]]-Table753523[[#This Row], [Prefill Latency (ms)]]</f>
      </c>
      <c r="S474" s="26">
        <f>Table753523[[#This Row], [Output tokens generated]]*1000/Table753523[[#This Row], [Total Latency (ms)]]/Table753523[[#This Row], [No. H200 GPU on single server]]</f>
      </c>
      <c r="T474" s="26">
        <f>Table753523[[#This Row], [Input tokens]]*1000/(989.5*10^12)*(2*10^9*Table753523[[#This Row], [Active Parameters per GPU (BN)]])</f>
      </c>
      <c r="U474" s="27">
        <f>Table753523[[#This Row], [Active Parameters per GPU (BN)]]*10^9*2/4800/1024^3*1000</f>
      </c>
      <c r="V474" s="27">
        <f>1979/2*10^12*Table753523[[#This Row], [No. H200 GPU on single server]]/2/70/10^9</f>
      </c>
      <c r="W474" s="46">
        <f>(Table753523[[#This Row], [Input tokens]]+Table753523[[#This Row], [Output tokens generated]])/Table753523[[#This Row], [Total Latency (ms)]]*1000</f>
      </c>
      <c r="X474" s="47">
        <f>Table753523[[#This Row], [Total throughput]]/Table753523[[#This Row], [Estimated Max throughput tokens/s]]</f>
      </c>
      <c r="Y474" s="20">
        <f>2*Table753523[[#This Row], [Active Parameters per GPU (BN)]]*Table753523[[#This Row], [Input tokens]]*10^9/Table753523[[#This Row], [Prefill Latency (ms)]]/10^12*1000</f>
      </c>
      <c r="Z474" s="26">
        <f>2*Table753523[[#This Row], [Active Parameters per GPU (BN)]]*Table753523[[#This Row], [Output tokens generated]]*10^9/(Table753523[[#This Row], [Total Latency (ms)]]-Table753523[[#This Row], [Prefill Latency (ms)]])/10^12*1000</f>
      </c>
      <c r="AA474" s="47">
        <f>Table753523[[#This Row], [Expected Prefill latency (ms)]]/Table753523[[#This Row], [Prefill Latency (ms)]]</f>
      </c>
      <c r="AB474" s="30">
        <f>Table753523[[#This Row], [Expected TPOT (ms)]]/Table753523[[#This Row], [TPOT (ms)]]</f>
      </c>
      <c r="AC474" s="50">
        <f>Table753523[[#This Row], [Prefill TFLOPS]]/989.5</f>
      </c>
      <c r="AD474" s="32">
        <f>Table753523[[#This Row], [Decode TFLOPS]]/1979</f>
      </c>
      <c r="AE4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5" customHeight="1" ht="17.25">
      <c r="A475" s="20">
        <v>8</v>
      </c>
      <c r="B475" s="34">
        <v>70</v>
      </c>
      <c r="C475" s="35">
        <f>Table753523[[#This Row], [Active Parameters (BN)]]/8</f>
      </c>
      <c r="D475" s="20">
        <v>10000</v>
      </c>
      <c r="E475" s="20">
        <v>200</v>
      </c>
      <c r="F475" s="23">
        <v>2048</v>
      </c>
      <c r="G475" s="23">
        <v>2021</v>
      </c>
      <c r="H475" s="23">
        <v>20210000</v>
      </c>
      <c r="I475" s="43">
        <v>294147</v>
      </c>
      <c r="J475" s="24">
        <v>530824.2113</v>
      </c>
      <c r="K475" s="24">
        <v>1058.063209</v>
      </c>
      <c r="L475" s="24">
        <v>1.910093824</v>
      </c>
      <c r="M475" s="24">
        <v>278.0051301</v>
      </c>
      <c r="N475" s="24">
        <v>19378.94337</v>
      </c>
      <c r="O475" s="44">
        <v>838.4435396</v>
      </c>
      <c r="P475" s="44">
        <v>681.0859195</v>
      </c>
      <c r="Q475" s="25">
        <f>Table753523[[#This Row], [Total Latency (sec)]]*1000</f>
      </c>
      <c r="R475" s="25">
        <f>Table753523[[#This Row], [Total Latency (ms)]]-Table753523[[#This Row], [Prefill Latency (ms)]]</f>
      </c>
      <c r="S475" s="26">
        <f>Table753523[[#This Row], [Output tokens generated]]*1000/Table753523[[#This Row], [Total Latency (ms)]]/Table753523[[#This Row], [No. H200 GPU on single server]]</f>
      </c>
      <c r="T475" s="26">
        <f>Table753523[[#This Row], [Input tokens]]*1000/(989.5*10^12)*(2*10^9*Table753523[[#This Row], [Active Parameters per GPU (BN)]])</f>
      </c>
      <c r="U475" s="27">
        <f>Table753523[[#This Row], [Active Parameters per GPU (BN)]]*10^9*2/4800/1024^3*1000</f>
      </c>
      <c r="V475" s="27">
        <f>1979/2*10^12*Table753523[[#This Row], [No. H200 GPU on single server]]/2/70/10^9</f>
      </c>
      <c r="W475" s="46">
        <f>(Table753523[[#This Row], [Input tokens]]+Table753523[[#This Row], [Output tokens generated]])/Table753523[[#This Row], [Total Latency (ms)]]*1000</f>
      </c>
      <c r="X475" s="47">
        <f>Table753523[[#This Row], [Total throughput]]/Table753523[[#This Row], [Estimated Max throughput tokens/s]]</f>
      </c>
      <c r="Y475" s="20">
        <f>2*Table753523[[#This Row], [Active Parameters per GPU (BN)]]*Table753523[[#This Row], [Input tokens]]*10^9/Table753523[[#This Row], [Prefill Latency (ms)]]/10^12*1000</f>
      </c>
      <c r="Z475" s="26">
        <f>2*Table753523[[#This Row], [Active Parameters per GPU (BN)]]*Table753523[[#This Row], [Output tokens generated]]*10^9/(Table753523[[#This Row], [Total Latency (ms)]]-Table753523[[#This Row], [Prefill Latency (ms)]])/10^12*1000</f>
      </c>
      <c r="AA475" s="47">
        <f>Table753523[[#This Row], [Expected Prefill latency (ms)]]/Table753523[[#This Row], [Prefill Latency (ms)]]</f>
      </c>
      <c r="AB475" s="30">
        <f>Table753523[[#This Row], [Expected TPOT (ms)]]/Table753523[[#This Row], [TPOT (ms)]]</f>
      </c>
      <c r="AC475" s="50">
        <f>Table753523[[#This Row], [Prefill TFLOPS]]/989.5</f>
      </c>
      <c r="AD475" s="32">
        <f>Table753523[[#This Row], [Decode TFLOPS]]/1979</f>
      </c>
      <c r="AE4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6" customHeight="1" ht="17.25">
      <c r="A476" s="20">
        <v>8</v>
      </c>
      <c r="B476" s="34">
        <v>70</v>
      </c>
      <c r="C476" s="35">
        <f>Table753523[[#This Row], [Active Parameters (BN)]]/8</f>
      </c>
      <c r="D476" s="20">
        <v>10000</v>
      </c>
      <c r="E476" s="20">
        <v>200</v>
      </c>
      <c r="F476" s="23">
        <v>4096</v>
      </c>
      <c r="G476" s="23">
        <v>4045</v>
      </c>
      <c r="H476" s="23">
        <v>40450000</v>
      </c>
      <c r="I476" s="43">
        <v>587838</v>
      </c>
      <c r="J476" s="24">
        <v>1064944.878</v>
      </c>
      <c r="K476" s="24">
        <v>2119.043228</v>
      </c>
      <c r="L476" s="24">
        <v>1.90888036</v>
      </c>
      <c r="M476" s="24">
        <v>277.4072715</v>
      </c>
      <c r="N476" s="24">
        <v>19366.21087</v>
      </c>
      <c r="O476" s="44">
        <v>805.677167</v>
      </c>
      <c r="P476" s="44">
        <v>706.494082</v>
      </c>
      <c r="Q476" s="25">
        <f>Table753523[[#This Row], [Total Latency (sec)]]*1000</f>
      </c>
      <c r="R476" s="25">
        <f>Table753523[[#This Row], [Total Latency (ms)]]-Table753523[[#This Row], [Prefill Latency (ms)]]</f>
      </c>
      <c r="S476" s="26">
        <f>Table753523[[#This Row], [Output tokens generated]]*1000/Table753523[[#This Row], [Total Latency (ms)]]/Table753523[[#This Row], [No. H200 GPU on single server]]</f>
      </c>
      <c r="T476" s="26">
        <f>Table753523[[#This Row], [Input tokens]]*1000/(989.5*10^12)*(2*10^9*Table753523[[#This Row], [Active Parameters per GPU (BN)]])</f>
      </c>
      <c r="U476" s="27">
        <f>Table753523[[#This Row], [Active Parameters per GPU (BN)]]*10^9*2/4800/1024^3*1000</f>
      </c>
      <c r="V476" s="27">
        <f>1979/2*10^12*Table753523[[#This Row], [No. H200 GPU on single server]]/2/70/10^9</f>
      </c>
      <c r="W476" s="46">
        <f>(Table753523[[#This Row], [Input tokens]]+Table753523[[#This Row], [Output tokens generated]])/Table753523[[#This Row], [Total Latency (ms)]]*1000</f>
      </c>
      <c r="X476" s="47">
        <f>Table753523[[#This Row], [Total throughput]]/Table753523[[#This Row], [Estimated Max throughput tokens/s]]</f>
      </c>
      <c r="Y476" s="20">
        <f>2*Table753523[[#This Row], [Active Parameters per GPU (BN)]]*Table753523[[#This Row], [Input tokens]]*10^9/Table753523[[#This Row], [Prefill Latency (ms)]]/10^12*1000</f>
      </c>
      <c r="Z476" s="26">
        <f>2*Table753523[[#This Row], [Active Parameters per GPU (BN)]]*Table753523[[#This Row], [Output tokens generated]]*10^9/(Table753523[[#This Row], [Total Latency (ms)]]-Table753523[[#This Row], [Prefill Latency (ms)]])/10^12*1000</f>
      </c>
      <c r="AA476" s="47">
        <f>Table753523[[#This Row], [Expected Prefill latency (ms)]]/Table753523[[#This Row], [Prefill Latency (ms)]]</f>
      </c>
      <c r="AB476" s="30">
        <f>Table753523[[#This Row], [Expected TPOT (ms)]]/Table753523[[#This Row], [TPOT (ms)]]</f>
      </c>
      <c r="AC476" s="50">
        <f>Table753523[[#This Row], [Prefill TFLOPS]]/989.5</f>
      </c>
      <c r="AD476" s="32">
        <f>Table753523[[#This Row], [Decode TFLOPS]]/1979</f>
      </c>
      <c r="AE4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7" customHeight="1" ht="17.25">
      <c r="A477" s="20">
        <v>8</v>
      </c>
      <c r="B477" s="34">
        <v>70</v>
      </c>
      <c r="C477" s="35">
        <f>Table753523[[#This Row], [Active Parameters (BN)]]/8</f>
      </c>
      <c r="D477" s="20">
        <v>10000</v>
      </c>
      <c r="E477" s="20">
        <v>200</v>
      </c>
      <c r="F477" s="23">
        <v>8192</v>
      </c>
      <c r="G477" s="23">
        <v>8071</v>
      </c>
      <c r="H477" s="23">
        <v>80710000</v>
      </c>
      <c r="I477" s="43">
        <v>1170199</v>
      </c>
      <c r="J477" s="24">
        <v>2137839.908</v>
      </c>
      <c r="K477" s="24">
        <v>4242.218381</v>
      </c>
      <c r="L477" s="24">
        <v>1.90254232</v>
      </c>
      <c r="M477" s="24">
        <v>275.8460067</v>
      </c>
      <c r="N477" s="24">
        <v>19301.26921</v>
      </c>
      <c r="O477" s="44">
        <v>766.0345198</v>
      </c>
      <c r="P477" s="44">
        <v>722.5776334</v>
      </c>
      <c r="Q477" s="25">
        <f>Table753523[[#This Row], [Total Latency (sec)]]*1000</f>
      </c>
      <c r="R477" s="25">
        <f>Table753523[[#This Row], [Total Latency (ms)]]-Table753523[[#This Row], [Prefill Latency (ms)]]</f>
      </c>
      <c r="S477" s="26">
        <f>Table753523[[#This Row], [Output tokens generated]]*1000/Table753523[[#This Row], [Total Latency (ms)]]/Table753523[[#This Row], [No. H200 GPU on single server]]</f>
      </c>
      <c r="T477" s="26">
        <f>Table753523[[#This Row], [Input tokens]]*1000/(989.5*10^12)*(2*10^9*Table753523[[#This Row], [Active Parameters per GPU (BN)]])</f>
      </c>
      <c r="U477" s="27">
        <f>Table753523[[#This Row], [Active Parameters per GPU (BN)]]*10^9*2/4800/1024^3*1000</f>
      </c>
      <c r="V477" s="27">
        <f>1979/2*10^12*Table753523[[#This Row], [No. H200 GPU on single server]]/2/70/10^9</f>
      </c>
      <c r="W477" s="46">
        <f>(Table753523[[#This Row], [Input tokens]]+Table753523[[#This Row], [Output tokens generated]])/Table753523[[#This Row], [Total Latency (ms)]]*1000</f>
      </c>
      <c r="X477" s="47">
        <f>Table753523[[#This Row], [Total throughput]]/Table753523[[#This Row], [Estimated Max throughput tokens/s]]</f>
      </c>
      <c r="Y477" s="20">
        <f>2*Table753523[[#This Row], [Active Parameters per GPU (BN)]]*Table753523[[#This Row], [Input tokens]]*10^9/Table753523[[#This Row], [Prefill Latency (ms)]]/10^12*1000</f>
      </c>
      <c r="Z477" s="26">
        <f>2*Table753523[[#This Row], [Active Parameters per GPU (BN)]]*Table753523[[#This Row], [Output tokens generated]]*10^9/(Table753523[[#This Row], [Total Latency (ms)]]-Table753523[[#This Row], [Prefill Latency (ms)]])/10^12*1000</f>
      </c>
      <c r="AA477" s="47">
        <f>Table753523[[#This Row], [Expected Prefill latency (ms)]]/Table753523[[#This Row], [Prefill Latency (ms)]]</f>
      </c>
      <c r="AB477" s="30">
        <f>Table753523[[#This Row], [Expected TPOT (ms)]]/Table753523[[#This Row], [TPOT (ms)]]</f>
      </c>
      <c r="AC477" s="50">
        <f>Table753523[[#This Row], [Prefill TFLOPS]]/989.5</f>
      </c>
      <c r="AD477" s="32">
        <f>Table753523[[#This Row], [Decode TFLOPS]]/1979</f>
      </c>
      <c r="AE4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8" customHeight="1" ht="17.25">
      <c r="A478" s="20">
        <v>8</v>
      </c>
      <c r="B478" s="34">
        <v>70</v>
      </c>
      <c r="C478" s="35">
        <f>Table753523[[#This Row], [Active Parameters (BN)]]/8</f>
      </c>
      <c r="D478" s="20">
        <v>10000</v>
      </c>
      <c r="E478" s="20">
        <v>500</v>
      </c>
      <c r="F478" s="23">
        <v>1</v>
      </c>
      <c r="G478" s="23">
        <v>1</v>
      </c>
      <c r="H478" s="23">
        <v>10000</v>
      </c>
      <c r="I478" s="43">
        <v>170</v>
      </c>
      <c r="J478" s="24">
        <v>672.400767</v>
      </c>
      <c r="K478" s="24">
        <v>2.6855907</v>
      </c>
      <c r="L478" s="24">
        <v>0.37235756</v>
      </c>
      <c r="M478" s="24">
        <v>63.30078519</v>
      </c>
      <c r="N478" s="24">
        <v>3786.876384</v>
      </c>
      <c r="O478" s="44">
        <v>11.90941797</v>
      </c>
      <c r="P478" s="44">
        <v>11.3010302</v>
      </c>
      <c r="Q478" s="25">
        <f>Table753523[[#This Row], [Total Latency (sec)]]*1000</f>
      </c>
      <c r="R478" s="25">
        <f>Table753523[[#This Row], [Total Latency (ms)]]-Table753523[[#This Row], [Prefill Latency (ms)]]</f>
      </c>
      <c r="S478" s="26">
        <f>Table753523[[#This Row], [Output tokens generated]]*1000/Table753523[[#This Row], [Total Latency (ms)]]/Table753523[[#This Row], [No. H200 GPU on single server]]</f>
      </c>
      <c r="T478" s="26">
        <f>Table753523[[#This Row], [Input tokens]]*1000/(989.5*10^12)*(2*10^9*Table753523[[#This Row], [Active Parameters per GPU (BN)]])</f>
      </c>
      <c r="U478" s="27">
        <f>Table753523[[#This Row], [Active Parameters per GPU (BN)]]*10^9*2/4800/1024^3*1000</f>
      </c>
      <c r="V478" s="27">
        <f>1979/2*10^12*Table753523[[#This Row], [No. H200 GPU on single server]]/2/70/10^9</f>
      </c>
      <c r="W478" s="46">
        <f>(Table753523[[#This Row], [Input tokens]]+Table753523[[#This Row], [Output tokens generated]])/Table753523[[#This Row], [Total Latency (ms)]]*1000</f>
      </c>
      <c r="X478" s="47">
        <f>Table753523[[#This Row], [Total throughput]]/Table753523[[#This Row], [Estimated Max throughput tokens/s]]</f>
      </c>
      <c r="Y478" s="20">
        <f>2*Table753523[[#This Row], [Active Parameters per GPU (BN)]]*Table753523[[#This Row], [Input tokens]]*10^9/Table753523[[#This Row], [Prefill Latency (ms)]]/10^12*1000</f>
      </c>
      <c r="Z478" s="26">
        <f>2*Table753523[[#This Row], [Active Parameters per GPU (BN)]]*Table753523[[#This Row], [Output tokens generated]]*10^9/(Table753523[[#This Row], [Total Latency (ms)]]-Table753523[[#This Row], [Prefill Latency (ms)]])/10^12*1000</f>
      </c>
      <c r="AA478" s="47">
        <f>Table753523[[#This Row], [Expected Prefill latency (ms)]]/Table753523[[#This Row], [Prefill Latency (ms)]]</f>
      </c>
      <c r="AB478" s="30">
        <f>Table753523[[#This Row], [Expected TPOT (ms)]]/Table753523[[#This Row], [TPOT (ms)]]</f>
      </c>
      <c r="AC478" s="50">
        <f>Table753523[[#This Row], [Prefill TFLOPS]]/989.5</f>
      </c>
      <c r="AD478" s="32">
        <f>Table753523[[#This Row], [Decode TFLOPS]]/1979</f>
      </c>
      <c r="AE4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79" customHeight="1" ht="17.25">
      <c r="A479" s="20">
        <v>8</v>
      </c>
      <c r="B479" s="34">
        <v>70</v>
      </c>
      <c r="C479" s="35">
        <f>Table753523[[#This Row], [Active Parameters (BN)]]/8</f>
      </c>
      <c r="D479" s="20">
        <v>10000</v>
      </c>
      <c r="E479" s="20">
        <v>500</v>
      </c>
      <c r="F479" s="23">
        <v>2</v>
      </c>
      <c r="G479" s="23">
        <v>2</v>
      </c>
      <c r="H479" s="23">
        <v>20000</v>
      </c>
      <c r="I479" s="43">
        <v>208</v>
      </c>
      <c r="J479" s="24">
        <v>884.20321</v>
      </c>
      <c r="K479" s="24">
        <v>2.96652945</v>
      </c>
      <c r="L479" s="24">
        <v>0.674188486</v>
      </c>
      <c r="M479" s="24">
        <v>70.11560259</v>
      </c>
      <c r="N479" s="24">
        <v>6812.000467</v>
      </c>
      <c r="O479" s="44">
        <v>13.24348917</v>
      </c>
      <c r="P479" s="44">
        <v>13.28751759</v>
      </c>
      <c r="Q479" s="25">
        <f>Table753523[[#This Row], [Total Latency (sec)]]*1000</f>
      </c>
      <c r="R479" s="25">
        <f>Table753523[[#This Row], [Total Latency (ms)]]-Table753523[[#This Row], [Prefill Latency (ms)]]</f>
      </c>
      <c r="S479" s="26">
        <f>Table753523[[#This Row], [Output tokens generated]]*1000/Table753523[[#This Row], [Total Latency (ms)]]/Table753523[[#This Row], [No. H200 GPU on single server]]</f>
      </c>
      <c r="T479" s="26">
        <f>Table753523[[#This Row], [Input tokens]]*1000/(989.5*10^12)*(2*10^9*Table753523[[#This Row], [Active Parameters per GPU (BN)]])</f>
      </c>
      <c r="U479" s="27">
        <f>Table753523[[#This Row], [Active Parameters per GPU (BN)]]*10^9*2/4800/1024^3*1000</f>
      </c>
      <c r="V479" s="27">
        <f>1979/2*10^12*Table753523[[#This Row], [No. H200 GPU on single server]]/2/70/10^9</f>
      </c>
      <c r="W479" s="46">
        <f>(Table753523[[#This Row], [Input tokens]]+Table753523[[#This Row], [Output tokens generated]])/Table753523[[#This Row], [Total Latency (ms)]]*1000</f>
      </c>
      <c r="X479" s="47">
        <f>Table753523[[#This Row], [Total throughput]]/Table753523[[#This Row], [Estimated Max throughput tokens/s]]</f>
      </c>
      <c r="Y479" s="20">
        <f>2*Table753523[[#This Row], [Active Parameters per GPU (BN)]]*Table753523[[#This Row], [Input tokens]]*10^9/Table753523[[#This Row], [Prefill Latency (ms)]]/10^12*1000</f>
      </c>
      <c r="Z479" s="26">
        <f>2*Table753523[[#This Row], [Active Parameters per GPU (BN)]]*Table753523[[#This Row], [Output tokens generated]]*10^9/(Table753523[[#This Row], [Total Latency (ms)]]-Table753523[[#This Row], [Prefill Latency (ms)]])/10^12*1000</f>
      </c>
      <c r="AA479" s="47">
        <f>Table753523[[#This Row], [Expected Prefill latency (ms)]]/Table753523[[#This Row], [Prefill Latency (ms)]]</f>
      </c>
      <c r="AB479" s="30">
        <f>Table753523[[#This Row], [Expected TPOT (ms)]]/Table753523[[#This Row], [TPOT (ms)]]</f>
      </c>
      <c r="AC479" s="50">
        <f>Table753523[[#This Row], [Prefill TFLOPS]]/989.5</f>
      </c>
      <c r="AD479" s="32">
        <f>Table753523[[#This Row], [Decode TFLOPS]]/1979</f>
      </c>
      <c r="AE4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0" customHeight="1" ht="17.25">
      <c r="A480" s="20">
        <v>8</v>
      </c>
      <c r="B480" s="34">
        <v>70</v>
      </c>
      <c r="C480" s="35">
        <f>Table753523[[#This Row], [Active Parameters (BN)]]/8</f>
      </c>
      <c r="D480" s="20">
        <v>10000</v>
      </c>
      <c r="E480" s="20">
        <v>500</v>
      </c>
      <c r="F480" s="23">
        <v>4</v>
      </c>
      <c r="G480" s="23">
        <v>4</v>
      </c>
      <c r="H480" s="23">
        <v>40000</v>
      </c>
      <c r="I480" s="43">
        <v>810</v>
      </c>
      <c r="J480" s="24">
        <v>1708.020188</v>
      </c>
      <c r="K480" s="24">
        <v>7.704701214</v>
      </c>
      <c r="L480" s="24">
        <v>0.519163546</v>
      </c>
      <c r="M480" s="24">
        <v>105.130618</v>
      </c>
      <c r="N480" s="24">
        <v>5296.766074</v>
      </c>
      <c r="O480" s="44">
        <v>13.49482307</v>
      </c>
      <c r="P480" s="44">
        <v>12.65691842</v>
      </c>
      <c r="Q480" s="25">
        <f>Table753523[[#This Row], [Total Latency (sec)]]*1000</f>
      </c>
      <c r="R480" s="25">
        <f>Table753523[[#This Row], [Total Latency (ms)]]-Table753523[[#This Row], [Prefill Latency (ms)]]</f>
      </c>
      <c r="S480" s="26">
        <f>Table753523[[#This Row], [Output tokens generated]]*1000/Table753523[[#This Row], [Total Latency (ms)]]/Table753523[[#This Row], [No. H200 GPU on single server]]</f>
      </c>
      <c r="T480" s="26">
        <f>Table753523[[#This Row], [Input tokens]]*1000/(989.5*10^12)*(2*10^9*Table753523[[#This Row], [Active Parameters per GPU (BN)]])</f>
      </c>
      <c r="U480" s="27">
        <f>Table753523[[#This Row], [Active Parameters per GPU (BN)]]*10^9*2/4800/1024^3*1000</f>
      </c>
      <c r="V480" s="27">
        <f>1979/2*10^12*Table753523[[#This Row], [No. H200 GPU on single server]]/2/70/10^9</f>
      </c>
      <c r="W480" s="46">
        <f>(Table753523[[#This Row], [Input tokens]]+Table753523[[#This Row], [Output tokens generated]])/Table753523[[#This Row], [Total Latency (ms)]]*1000</f>
      </c>
      <c r="X480" s="47">
        <f>Table753523[[#This Row], [Total throughput]]/Table753523[[#This Row], [Estimated Max throughput tokens/s]]</f>
      </c>
      <c r="Y480" s="20">
        <f>2*Table753523[[#This Row], [Active Parameters per GPU (BN)]]*Table753523[[#This Row], [Input tokens]]*10^9/Table753523[[#This Row], [Prefill Latency (ms)]]/10^12*1000</f>
      </c>
      <c r="Z480" s="26">
        <f>2*Table753523[[#This Row], [Active Parameters per GPU (BN)]]*Table753523[[#This Row], [Output tokens generated]]*10^9/(Table753523[[#This Row], [Total Latency (ms)]]-Table753523[[#This Row], [Prefill Latency (ms)]])/10^12*1000</f>
      </c>
      <c r="AA480" s="47">
        <f>Table753523[[#This Row], [Expected Prefill latency (ms)]]/Table753523[[#This Row], [Prefill Latency (ms)]]</f>
      </c>
      <c r="AB480" s="30">
        <f>Table753523[[#This Row], [Expected TPOT (ms)]]/Table753523[[#This Row], [TPOT (ms)]]</f>
      </c>
      <c r="AC480" s="50">
        <f>Table753523[[#This Row], [Prefill TFLOPS]]/989.5</f>
      </c>
      <c r="AD480" s="32">
        <f>Table753523[[#This Row], [Decode TFLOPS]]/1979</f>
      </c>
      <c r="AE4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1" customHeight="1" ht="17.25">
      <c r="A481" s="20">
        <v>8</v>
      </c>
      <c r="B481" s="34">
        <v>70</v>
      </c>
      <c r="C481" s="35">
        <f>Table753523[[#This Row], [Active Parameters (BN)]]/8</f>
      </c>
      <c r="D481" s="20">
        <v>10000</v>
      </c>
      <c r="E481" s="20">
        <v>500</v>
      </c>
      <c r="F481" s="23">
        <v>8</v>
      </c>
      <c r="G481" s="23">
        <v>8</v>
      </c>
      <c r="H481" s="23">
        <v>80000</v>
      </c>
      <c r="I481" s="43">
        <v>1466</v>
      </c>
      <c r="J481" s="24">
        <v>3550.753556</v>
      </c>
      <c r="K481" s="24">
        <v>9.669362623</v>
      </c>
      <c r="L481" s="24">
        <v>0.827355464</v>
      </c>
      <c r="M481" s="24">
        <v>151.6128888</v>
      </c>
      <c r="N481" s="24">
        <v>8425.167529</v>
      </c>
      <c r="O481" s="44">
        <v>14.16288536</v>
      </c>
      <c r="P481" s="44">
        <v>13.22229366</v>
      </c>
      <c r="Q481" s="25">
        <f>Table753523[[#This Row], [Total Latency (sec)]]*1000</f>
      </c>
      <c r="R481" s="25">
        <f>Table753523[[#This Row], [Total Latency (ms)]]-Table753523[[#This Row], [Prefill Latency (ms)]]</f>
      </c>
      <c r="S481" s="26">
        <f>Table753523[[#This Row], [Output tokens generated]]*1000/Table753523[[#This Row], [Total Latency (ms)]]/Table753523[[#This Row], [No. H200 GPU on single server]]</f>
      </c>
      <c r="T481" s="26">
        <f>Table753523[[#This Row], [Input tokens]]*1000/(989.5*10^12)*(2*10^9*Table753523[[#This Row], [Active Parameters per GPU (BN)]])</f>
      </c>
      <c r="U481" s="27">
        <f>Table753523[[#This Row], [Active Parameters per GPU (BN)]]*10^9*2/4800/1024^3*1000</f>
      </c>
      <c r="V481" s="27">
        <f>1979/2*10^12*Table753523[[#This Row], [No. H200 GPU on single server]]/2/70/10^9</f>
      </c>
      <c r="W481" s="46">
        <f>(Table753523[[#This Row], [Input tokens]]+Table753523[[#This Row], [Output tokens generated]])/Table753523[[#This Row], [Total Latency (ms)]]*1000</f>
      </c>
      <c r="X481" s="47">
        <f>Table753523[[#This Row], [Total throughput]]/Table753523[[#This Row], [Estimated Max throughput tokens/s]]</f>
      </c>
      <c r="Y481" s="20">
        <f>2*Table753523[[#This Row], [Active Parameters per GPU (BN)]]*Table753523[[#This Row], [Input tokens]]*10^9/Table753523[[#This Row], [Prefill Latency (ms)]]/10^12*1000</f>
      </c>
      <c r="Z481" s="26">
        <f>2*Table753523[[#This Row], [Active Parameters per GPU (BN)]]*Table753523[[#This Row], [Output tokens generated]]*10^9/(Table753523[[#This Row], [Total Latency (ms)]]-Table753523[[#This Row], [Prefill Latency (ms)]])/10^12*1000</f>
      </c>
      <c r="AA481" s="47">
        <f>Table753523[[#This Row], [Expected Prefill latency (ms)]]/Table753523[[#This Row], [Prefill Latency (ms)]]</f>
      </c>
      <c r="AB481" s="30">
        <f>Table753523[[#This Row], [Expected TPOT (ms)]]/Table753523[[#This Row], [TPOT (ms)]]</f>
      </c>
      <c r="AC481" s="50">
        <f>Table753523[[#This Row], [Prefill TFLOPS]]/989.5</f>
      </c>
      <c r="AD481" s="32">
        <f>Table753523[[#This Row], [Decode TFLOPS]]/1979</f>
      </c>
      <c r="AE4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2" customHeight="1" ht="17.25">
      <c r="A482" s="20">
        <v>8</v>
      </c>
      <c r="B482" s="34">
        <v>70</v>
      </c>
      <c r="C482" s="35">
        <f>Table753523[[#This Row], [Active Parameters (BN)]]/8</f>
      </c>
      <c r="D482" s="20">
        <v>10000</v>
      </c>
      <c r="E482" s="20">
        <v>500</v>
      </c>
      <c r="F482" s="23">
        <v>16</v>
      </c>
      <c r="G482" s="23">
        <v>15</v>
      </c>
      <c r="H482" s="23">
        <v>150000</v>
      </c>
      <c r="I482" s="43">
        <v>3457</v>
      </c>
      <c r="J482" s="24">
        <v>6485.642853</v>
      </c>
      <c r="K482" s="24">
        <v>13.7982709</v>
      </c>
      <c r="L482" s="24">
        <v>1.087092731</v>
      </c>
      <c r="M482" s="24">
        <v>250.5386381</v>
      </c>
      <c r="N482" s="24">
        <v>11121.46595</v>
      </c>
      <c r="O482" s="44">
        <v>25.88245484</v>
      </c>
      <c r="P482" s="44">
        <v>17.87861598</v>
      </c>
      <c r="Q482" s="25">
        <f>Table753523[[#This Row], [Total Latency (sec)]]*1000</f>
      </c>
      <c r="R482" s="25">
        <f>Table753523[[#This Row], [Total Latency (ms)]]-Table753523[[#This Row], [Prefill Latency (ms)]]</f>
      </c>
      <c r="S482" s="26">
        <f>Table753523[[#This Row], [Output tokens generated]]*1000/Table753523[[#This Row], [Total Latency (ms)]]/Table753523[[#This Row], [No. H200 GPU on single server]]</f>
      </c>
      <c r="T482" s="26">
        <f>Table753523[[#This Row], [Input tokens]]*1000/(989.5*10^12)*(2*10^9*Table753523[[#This Row], [Active Parameters per GPU (BN)]])</f>
      </c>
      <c r="U482" s="27">
        <f>Table753523[[#This Row], [Active Parameters per GPU (BN)]]*10^9*2/4800/1024^3*1000</f>
      </c>
      <c r="V482" s="27">
        <f>1979/2*10^12*Table753523[[#This Row], [No. H200 GPU on single server]]/2/70/10^9</f>
      </c>
      <c r="W482" s="46">
        <f>(Table753523[[#This Row], [Input tokens]]+Table753523[[#This Row], [Output tokens generated]])/Table753523[[#This Row], [Total Latency (ms)]]*1000</f>
      </c>
      <c r="X482" s="47">
        <f>Table753523[[#This Row], [Total throughput]]/Table753523[[#This Row], [Estimated Max throughput tokens/s]]</f>
      </c>
      <c r="Y482" s="20">
        <f>2*Table753523[[#This Row], [Active Parameters per GPU (BN)]]*Table753523[[#This Row], [Input tokens]]*10^9/Table753523[[#This Row], [Prefill Latency (ms)]]/10^12*1000</f>
      </c>
      <c r="Z482" s="26">
        <f>2*Table753523[[#This Row], [Active Parameters per GPU (BN)]]*Table753523[[#This Row], [Output tokens generated]]*10^9/(Table753523[[#This Row], [Total Latency (ms)]]-Table753523[[#This Row], [Prefill Latency (ms)]])/10^12*1000</f>
      </c>
      <c r="AA482" s="47">
        <f>Table753523[[#This Row], [Expected Prefill latency (ms)]]/Table753523[[#This Row], [Prefill Latency (ms)]]</f>
      </c>
      <c r="AB482" s="30">
        <f>Table753523[[#This Row], [Expected TPOT (ms)]]/Table753523[[#This Row], [TPOT (ms)]]</f>
      </c>
      <c r="AC482" s="50">
        <f>Table753523[[#This Row], [Prefill TFLOPS]]/989.5</f>
      </c>
      <c r="AD482" s="32">
        <f>Table753523[[#This Row], [Decode TFLOPS]]/1979</f>
      </c>
      <c r="AE4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3" customHeight="1" ht="17.25">
      <c r="A483" s="20">
        <v>8</v>
      </c>
      <c r="B483" s="34">
        <v>70</v>
      </c>
      <c r="C483" s="35">
        <f>Table753523[[#This Row], [Active Parameters (BN)]]/8</f>
      </c>
      <c r="D483" s="20">
        <v>10000</v>
      </c>
      <c r="E483" s="20">
        <v>500</v>
      </c>
      <c r="F483" s="23">
        <v>32</v>
      </c>
      <c r="G483" s="23">
        <v>31</v>
      </c>
      <c r="H483" s="23">
        <v>310000</v>
      </c>
      <c r="I483" s="43">
        <v>6141</v>
      </c>
      <c r="J483" s="24">
        <v>11218.13095</v>
      </c>
      <c r="K483" s="24">
        <v>21.96201636</v>
      </c>
      <c r="L483" s="24">
        <v>1.411527953</v>
      </c>
      <c r="M483" s="24">
        <v>279.6191342</v>
      </c>
      <c r="N483" s="24">
        <v>14394.89867</v>
      </c>
      <c r="O483" s="44">
        <v>45.08564607</v>
      </c>
      <c r="P483" s="44">
        <v>34.1067282</v>
      </c>
      <c r="Q483" s="25">
        <f>Table753523[[#This Row], [Total Latency (sec)]]*1000</f>
      </c>
      <c r="R483" s="25">
        <f>Table753523[[#This Row], [Total Latency (ms)]]-Table753523[[#This Row], [Prefill Latency (ms)]]</f>
      </c>
      <c r="S483" s="26">
        <f>Table753523[[#This Row], [Output tokens generated]]*1000/Table753523[[#This Row], [Total Latency (ms)]]/Table753523[[#This Row], [No. H200 GPU on single server]]</f>
      </c>
      <c r="T483" s="26">
        <f>Table753523[[#This Row], [Input tokens]]*1000/(989.5*10^12)*(2*10^9*Table753523[[#This Row], [Active Parameters per GPU (BN)]])</f>
      </c>
      <c r="U483" s="27">
        <f>Table753523[[#This Row], [Active Parameters per GPU (BN)]]*10^9*2/4800/1024^3*1000</f>
      </c>
      <c r="V483" s="27">
        <f>1979/2*10^12*Table753523[[#This Row], [No. H200 GPU on single server]]/2/70/10^9</f>
      </c>
      <c r="W483" s="46">
        <f>(Table753523[[#This Row], [Input tokens]]+Table753523[[#This Row], [Output tokens generated]])/Table753523[[#This Row], [Total Latency (ms)]]*1000</f>
      </c>
      <c r="X483" s="47">
        <f>Table753523[[#This Row], [Total throughput]]/Table753523[[#This Row], [Estimated Max throughput tokens/s]]</f>
      </c>
      <c r="Y483" s="20">
        <f>2*Table753523[[#This Row], [Active Parameters per GPU (BN)]]*Table753523[[#This Row], [Input tokens]]*10^9/Table753523[[#This Row], [Prefill Latency (ms)]]/10^12*1000</f>
      </c>
      <c r="Z483" s="26">
        <f>2*Table753523[[#This Row], [Active Parameters per GPU (BN)]]*Table753523[[#This Row], [Output tokens generated]]*10^9/(Table753523[[#This Row], [Total Latency (ms)]]-Table753523[[#This Row], [Prefill Latency (ms)]])/10^12*1000</f>
      </c>
      <c r="AA483" s="47">
        <f>Table753523[[#This Row], [Expected Prefill latency (ms)]]/Table753523[[#This Row], [Prefill Latency (ms)]]</f>
      </c>
      <c r="AB483" s="30">
        <f>Table753523[[#This Row], [Expected TPOT (ms)]]/Table753523[[#This Row], [TPOT (ms)]]</f>
      </c>
      <c r="AC483" s="50">
        <f>Table753523[[#This Row], [Prefill TFLOPS]]/989.5</f>
      </c>
      <c r="AD483" s="32">
        <f>Table753523[[#This Row], [Decode TFLOPS]]/1979</f>
      </c>
      <c r="AE4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4" customHeight="1" ht="17.25">
      <c r="A484" s="20">
        <v>8</v>
      </c>
      <c r="B484" s="34">
        <v>70</v>
      </c>
      <c r="C484" s="35">
        <f>Table753523[[#This Row], [Active Parameters (BN)]]/8</f>
      </c>
      <c r="D484" s="20">
        <v>10000</v>
      </c>
      <c r="E484" s="20">
        <v>500</v>
      </c>
      <c r="F484" s="23">
        <v>64</v>
      </c>
      <c r="G484" s="23">
        <v>62</v>
      </c>
      <c r="H484" s="23">
        <v>620000</v>
      </c>
      <c r="I484" s="43">
        <v>15550</v>
      </c>
      <c r="J484" s="24">
        <v>19574.92103</v>
      </c>
      <c r="K484" s="24">
        <v>38.60943718</v>
      </c>
      <c r="L484" s="24">
        <v>1.605825014</v>
      </c>
      <c r="M484" s="24">
        <v>402.7512736</v>
      </c>
      <c r="N484" s="24">
        <v>16461.00141</v>
      </c>
      <c r="O484" s="44">
        <v>143.398122</v>
      </c>
      <c r="P484" s="44">
        <v>59.89950337</v>
      </c>
      <c r="Q484" s="25">
        <f>Table753523[[#This Row], [Total Latency (sec)]]*1000</f>
      </c>
      <c r="R484" s="25">
        <f>Table753523[[#This Row], [Total Latency (ms)]]-Table753523[[#This Row], [Prefill Latency (ms)]]</f>
      </c>
      <c r="S484" s="26">
        <f>Table753523[[#This Row], [Output tokens generated]]*1000/Table753523[[#This Row], [Total Latency (ms)]]/Table753523[[#This Row], [No. H200 GPU on single server]]</f>
      </c>
      <c r="T484" s="26">
        <f>Table753523[[#This Row], [Input tokens]]*1000/(989.5*10^12)*(2*10^9*Table753523[[#This Row], [Active Parameters per GPU (BN)]])</f>
      </c>
      <c r="U484" s="27">
        <f>Table753523[[#This Row], [Active Parameters per GPU (BN)]]*10^9*2/4800/1024^3*1000</f>
      </c>
      <c r="V484" s="27">
        <f>1979/2*10^12*Table753523[[#This Row], [No. H200 GPU on single server]]/2/70/10^9</f>
      </c>
      <c r="W484" s="46">
        <f>(Table753523[[#This Row], [Input tokens]]+Table753523[[#This Row], [Output tokens generated]])/Table753523[[#This Row], [Total Latency (ms)]]*1000</f>
      </c>
      <c r="X484" s="47">
        <f>Table753523[[#This Row], [Total throughput]]/Table753523[[#This Row], [Estimated Max throughput tokens/s]]</f>
      </c>
      <c r="Y484" s="20">
        <f>2*Table753523[[#This Row], [Active Parameters per GPU (BN)]]*Table753523[[#This Row], [Input tokens]]*10^9/Table753523[[#This Row], [Prefill Latency (ms)]]/10^12*1000</f>
      </c>
      <c r="Z484" s="26">
        <f>2*Table753523[[#This Row], [Active Parameters per GPU (BN)]]*Table753523[[#This Row], [Output tokens generated]]*10^9/(Table753523[[#This Row], [Total Latency (ms)]]-Table753523[[#This Row], [Prefill Latency (ms)]])/10^12*1000</f>
      </c>
      <c r="AA484" s="47">
        <f>Table753523[[#This Row], [Expected Prefill latency (ms)]]/Table753523[[#This Row], [Prefill Latency (ms)]]</f>
      </c>
      <c r="AB484" s="30">
        <f>Table753523[[#This Row], [Expected TPOT (ms)]]/Table753523[[#This Row], [TPOT (ms)]]</f>
      </c>
      <c r="AC484" s="50">
        <f>Table753523[[#This Row], [Prefill TFLOPS]]/989.5</f>
      </c>
      <c r="AD484" s="32">
        <f>Table753523[[#This Row], [Decode TFLOPS]]/1979</f>
      </c>
      <c r="AE4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5" customHeight="1" ht="17.25">
      <c r="A485" s="20">
        <v>8</v>
      </c>
      <c r="B485" s="34">
        <v>70</v>
      </c>
      <c r="C485" s="35">
        <f>Table753523[[#This Row], [Active Parameters (BN)]]/8</f>
      </c>
      <c r="D485" s="20">
        <v>10000</v>
      </c>
      <c r="E485" s="20">
        <v>500</v>
      </c>
      <c r="F485" s="23">
        <v>128</v>
      </c>
      <c r="G485" s="23">
        <v>126</v>
      </c>
      <c r="H485" s="23">
        <v>1260000</v>
      </c>
      <c r="I485" s="43">
        <v>31545</v>
      </c>
      <c r="J485" s="24">
        <v>35890.55065</v>
      </c>
      <c r="K485" s="24">
        <v>71.97969981</v>
      </c>
      <c r="L485" s="24">
        <v>1.750493547</v>
      </c>
      <c r="M485" s="24">
        <v>438.2485629</v>
      </c>
      <c r="N485" s="24">
        <v>17943.18403</v>
      </c>
      <c r="O485" s="44">
        <v>347.1825933</v>
      </c>
      <c r="P485" s="44">
        <v>123.2969683</v>
      </c>
      <c r="Q485" s="25">
        <f>Table753523[[#This Row], [Total Latency (sec)]]*1000</f>
      </c>
      <c r="R485" s="25">
        <f>Table753523[[#This Row], [Total Latency (ms)]]-Table753523[[#This Row], [Prefill Latency (ms)]]</f>
      </c>
      <c r="S485" s="26">
        <f>Table753523[[#This Row], [Output tokens generated]]*1000/Table753523[[#This Row], [Total Latency (ms)]]/Table753523[[#This Row], [No. H200 GPU on single server]]</f>
      </c>
      <c r="T485" s="26">
        <f>Table753523[[#This Row], [Input tokens]]*1000/(989.5*10^12)*(2*10^9*Table753523[[#This Row], [Active Parameters per GPU (BN)]])</f>
      </c>
      <c r="U485" s="27">
        <f>Table753523[[#This Row], [Active Parameters per GPU (BN)]]*10^9*2/4800/1024^3*1000</f>
      </c>
      <c r="V485" s="27">
        <f>1979/2*10^12*Table753523[[#This Row], [No. H200 GPU on single server]]/2/70/10^9</f>
      </c>
      <c r="W485" s="46">
        <f>(Table753523[[#This Row], [Input tokens]]+Table753523[[#This Row], [Output tokens generated]])/Table753523[[#This Row], [Total Latency (ms)]]*1000</f>
      </c>
      <c r="X485" s="47">
        <f>Table753523[[#This Row], [Total throughput]]/Table753523[[#This Row], [Estimated Max throughput tokens/s]]</f>
      </c>
      <c r="Y485" s="20">
        <f>2*Table753523[[#This Row], [Active Parameters per GPU (BN)]]*Table753523[[#This Row], [Input tokens]]*10^9/Table753523[[#This Row], [Prefill Latency (ms)]]/10^12*1000</f>
      </c>
      <c r="Z485" s="26">
        <f>2*Table753523[[#This Row], [Active Parameters per GPU (BN)]]*Table753523[[#This Row], [Output tokens generated]]*10^9/(Table753523[[#This Row], [Total Latency (ms)]]-Table753523[[#This Row], [Prefill Latency (ms)]])/10^12*1000</f>
      </c>
      <c r="AA485" s="47">
        <f>Table753523[[#This Row], [Expected Prefill latency (ms)]]/Table753523[[#This Row], [Prefill Latency (ms)]]</f>
      </c>
      <c r="AB485" s="30">
        <f>Table753523[[#This Row], [Expected TPOT (ms)]]/Table753523[[#This Row], [TPOT (ms)]]</f>
      </c>
      <c r="AC485" s="50">
        <f>Table753523[[#This Row], [Prefill TFLOPS]]/989.5</f>
      </c>
      <c r="AD485" s="32">
        <f>Table753523[[#This Row], [Decode TFLOPS]]/1979</f>
      </c>
      <c r="AE4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6" customHeight="1" ht="17.25">
      <c r="A486" s="20">
        <v>8</v>
      </c>
      <c r="B486" s="34">
        <v>70</v>
      </c>
      <c r="C486" s="35">
        <f>Table753523[[#This Row], [Active Parameters (BN)]]/8</f>
      </c>
      <c r="D486" s="20">
        <v>10000</v>
      </c>
      <c r="E486" s="20">
        <v>500</v>
      </c>
      <c r="F486" s="23">
        <v>256</v>
      </c>
      <c r="G486" s="23">
        <v>252</v>
      </c>
      <c r="H486" s="23">
        <v>2520000</v>
      </c>
      <c r="I486" s="43">
        <v>64605</v>
      </c>
      <c r="J486" s="24">
        <v>67781.34157</v>
      </c>
      <c r="K486" s="24">
        <v>140.7226892</v>
      </c>
      <c r="L486" s="24">
        <v>1.790756</v>
      </c>
      <c r="M486" s="24">
        <v>459.0944103</v>
      </c>
      <c r="N486" s="24">
        <v>18366.65441</v>
      </c>
      <c r="O486" s="44">
        <v>771.1181687</v>
      </c>
      <c r="P486" s="44">
        <v>245.5306319</v>
      </c>
      <c r="Q486" s="25">
        <f>Table753523[[#This Row], [Total Latency (sec)]]*1000</f>
      </c>
      <c r="R486" s="25">
        <f>Table753523[[#This Row], [Total Latency (ms)]]-Table753523[[#This Row], [Prefill Latency (ms)]]</f>
      </c>
      <c r="S486" s="26">
        <f>Table753523[[#This Row], [Output tokens generated]]*1000/Table753523[[#This Row], [Total Latency (ms)]]/Table753523[[#This Row], [No. H200 GPU on single server]]</f>
      </c>
      <c r="T486" s="26">
        <f>Table753523[[#This Row], [Input tokens]]*1000/(989.5*10^12)*(2*10^9*Table753523[[#This Row], [Active Parameters per GPU (BN)]])</f>
      </c>
      <c r="U486" s="27">
        <f>Table753523[[#This Row], [Active Parameters per GPU (BN)]]*10^9*2/4800/1024^3*1000</f>
      </c>
      <c r="V486" s="27">
        <f>1979/2*10^12*Table753523[[#This Row], [No. H200 GPU on single server]]/2/70/10^9</f>
      </c>
      <c r="W486" s="46">
        <f>(Table753523[[#This Row], [Input tokens]]+Table753523[[#This Row], [Output tokens generated]])/Table753523[[#This Row], [Total Latency (ms)]]*1000</f>
      </c>
      <c r="X486" s="47">
        <f>Table753523[[#This Row], [Total throughput]]/Table753523[[#This Row], [Estimated Max throughput tokens/s]]</f>
      </c>
      <c r="Y486" s="20">
        <f>2*Table753523[[#This Row], [Active Parameters per GPU (BN)]]*Table753523[[#This Row], [Input tokens]]*10^9/Table753523[[#This Row], [Prefill Latency (ms)]]/10^12*1000</f>
      </c>
      <c r="Z486" s="26">
        <f>2*Table753523[[#This Row], [Active Parameters per GPU (BN)]]*Table753523[[#This Row], [Output tokens generated]]*10^9/(Table753523[[#This Row], [Total Latency (ms)]]-Table753523[[#This Row], [Prefill Latency (ms)]])/10^12*1000</f>
      </c>
      <c r="AA486" s="47">
        <f>Table753523[[#This Row], [Expected Prefill latency (ms)]]/Table753523[[#This Row], [Prefill Latency (ms)]]</f>
      </c>
      <c r="AB486" s="30">
        <f>Table753523[[#This Row], [Expected TPOT (ms)]]/Table753523[[#This Row], [TPOT (ms)]]</f>
      </c>
      <c r="AC486" s="50">
        <f>Table753523[[#This Row], [Prefill TFLOPS]]/989.5</f>
      </c>
      <c r="AD486" s="32">
        <f>Table753523[[#This Row], [Decode TFLOPS]]/1979</f>
      </c>
      <c r="AE4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7" customHeight="1" ht="17.25">
      <c r="A487" s="20">
        <v>8</v>
      </c>
      <c r="B487" s="34">
        <v>70</v>
      </c>
      <c r="C487" s="35">
        <f>Table753523[[#This Row], [Active Parameters (BN)]]/8</f>
      </c>
      <c r="D487" s="20">
        <v>10000</v>
      </c>
      <c r="E487" s="20">
        <v>500</v>
      </c>
      <c r="F487" s="23">
        <v>512</v>
      </c>
      <c r="G487" s="23">
        <v>503</v>
      </c>
      <c r="H487" s="23">
        <v>5030000</v>
      </c>
      <c r="I487" s="43">
        <v>132705</v>
      </c>
      <c r="J487" s="24">
        <v>134036.5171</v>
      </c>
      <c r="K487" s="24">
        <v>283.5148019</v>
      </c>
      <c r="L487" s="24">
        <v>1.77415781</v>
      </c>
      <c r="M487" s="24">
        <v>468.0707996</v>
      </c>
      <c r="N487" s="24">
        <v>18209.6489</v>
      </c>
      <c r="O487" s="44">
        <v>575.2102625</v>
      </c>
      <c r="P487" s="44">
        <v>345.7374311</v>
      </c>
      <c r="Q487" s="25">
        <f>Table753523[[#This Row], [Total Latency (sec)]]*1000</f>
      </c>
      <c r="R487" s="25">
        <f>Table753523[[#This Row], [Total Latency (ms)]]-Table753523[[#This Row], [Prefill Latency (ms)]]</f>
      </c>
      <c r="S487" s="26">
        <f>Table753523[[#This Row], [Output tokens generated]]*1000/Table753523[[#This Row], [Total Latency (ms)]]/Table753523[[#This Row], [No. H200 GPU on single server]]</f>
      </c>
      <c r="T487" s="26">
        <f>Table753523[[#This Row], [Input tokens]]*1000/(989.5*10^12)*(2*10^9*Table753523[[#This Row], [Active Parameters per GPU (BN)]])</f>
      </c>
      <c r="U487" s="27">
        <f>Table753523[[#This Row], [Active Parameters per GPU (BN)]]*10^9*2/4800/1024^3*1000</f>
      </c>
      <c r="V487" s="27">
        <f>1979/2*10^12*Table753523[[#This Row], [No. H200 GPU on single server]]/2/70/10^9</f>
      </c>
      <c r="W487" s="46">
        <f>(Table753523[[#This Row], [Input tokens]]+Table753523[[#This Row], [Output tokens generated]])/Table753523[[#This Row], [Total Latency (ms)]]*1000</f>
      </c>
      <c r="X487" s="47">
        <f>Table753523[[#This Row], [Total throughput]]/Table753523[[#This Row], [Estimated Max throughput tokens/s]]</f>
      </c>
      <c r="Y487" s="20">
        <f>2*Table753523[[#This Row], [Active Parameters per GPU (BN)]]*Table753523[[#This Row], [Input tokens]]*10^9/Table753523[[#This Row], [Prefill Latency (ms)]]/10^12*1000</f>
      </c>
      <c r="Z487" s="26">
        <f>2*Table753523[[#This Row], [Active Parameters per GPU (BN)]]*Table753523[[#This Row], [Output tokens generated]]*10^9/(Table753523[[#This Row], [Total Latency (ms)]]-Table753523[[#This Row], [Prefill Latency (ms)]])/10^12*1000</f>
      </c>
      <c r="AA487" s="47">
        <f>Table753523[[#This Row], [Expected Prefill latency (ms)]]/Table753523[[#This Row], [Prefill Latency (ms)]]</f>
      </c>
      <c r="AB487" s="30">
        <f>Table753523[[#This Row], [Expected TPOT (ms)]]/Table753523[[#This Row], [TPOT (ms)]]</f>
      </c>
      <c r="AC487" s="50">
        <f>Table753523[[#This Row], [Prefill TFLOPS]]/989.5</f>
      </c>
      <c r="AD487" s="32">
        <f>Table753523[[#This Row], [Decode TFLOPS]]/1979</f>
      </c>
      <c r="AE4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8" customHeight="1" ht="17.25">
      <c r="A488" s="20">
        <v>8</v>
      </c>
      <c r="B488" s="34">
        <v>70</v>
      </c>
      <c r="C488" s="35">
        <f>Table753523[[#This Row], [Active Parameters (BN)]]/8</f>
      </c>
      <c r="D488" s="20">
        <v>10000</v>
      </c>
      <c r="E488" s="20">
        <v>500</v>
      </c>
      <c r="F488" s="23">
        <v>1024</v>
      </c>
      <c r="G488" s="23">
        <v>1009</v>
      </c>
      <c r="H488" s="23">
        <v>10090000</v>
      </c>
      <c r="I488" s="43">
        <v>271276</v>
      </c>
      <c r="J488" s="24">
        <v>274666.2532</v>
      </c>
      <c r="K488" s="24">
        <v>561.4273505</v>
      </c>
      <c r="L488" s="24">
        <v>1.797204926</v>
      </c>
      <c r="M488" s="24">
        <v>483.1898549</v>
      </c>
      <c r="N488" s="24">
        <v>18455.23912</v>
      </c>
      <c r="O488" s="44">
        <v>489.1908719</v>
      </c>
      <c r="P488" s="44">
        <v>375.4773733</v>
      </c>
      <c r="Q488" s="25">
        <f>Table753523[[#This Row], [Total Latency (sec)]]*1000</f>
      </c>
      <c r="R488" s="25">
        <f>Table753523[[#This Row], [Total Latency (ms)]]-Table753523[[#This Row], [Prefill Latency (ms)]]</f>
      </c>
      <c r="S488" s="26">
        <f>Table753523[[#This Row], [Output tokens generated]]*1000/Table753523[[#This Row], [Total Latency (ms)]]/Table753523[[#This Row], [No. H200 GPU on single server]]</f>
      </c>
      <c r="T488" s="26">
        <f>Table753523[[#This Row], [Input tokens]]*1000/(989.5*10^12)*(2*10^9*Table753523[[#This Row], [Active Parameters per GPU (BN)]])</f>
      </c>
      <c r="U488" s="27">
        <f>Table753523[[#This Row], [Active Parameters per GPU (BN)]]*10^9*2/4800/1024^3*1000</f>
      </c>
      <c r="V488" s="27">
        <f>1979/2*10^12*Table753523[[#This Row], [No. H200 GPU on single server]]/2/70/10^9</f>
      </c>
      <c r="W488" s="46">
        <f>(Table753523[[#This Row], [Input tokens]]+Table753523[[#This Row], [Output tokens generated]])/Table753523[[#This Row], [Total Latency (ms)]]*1000</f>
      </c>
      <c r="X488" s="47">
        <f>Table753523[[#This Row], [Total throughput]]/Table753523[[#This Row], [Estimated Max throughput tokens/s]]</f>
      </c>
      <c r="Y488" s="20">
        <f>2*Table753523[[#This Row], [Active Parameters per GPU (BN)]]*Table753523[[#This Row], [Input tokens]]*10^9/Table753523[[#This Row], [Prefill Latency (ms)]]/10^12*1000</f>
      </c>
      <c r="Z488" s="26">
        <f>2*Table753523[[#This Row], [Active Parameters per GPU (BN)]]*Table753523[[#This Row], [Output tokens generated]]*10^9/(Table753523[[#This Row], [Total Latency (ms)]]-Table753523[[#This Row], [Prefill Latency (ms)]])/10^12*1000</f>
      </c>
      <c r="AA488" s="47">
        <f>Table753523[[#This Row], [Expected Prefill latency (ms)]]/Table753523[[#This Row], [Prefill Latency (ms)]]</f>
      </c>
      <c r="AB488" s="30">
        <f>Table753523[[#This Row], [Expected TPOT (ms)]]/Table753523[[#This Row], [TPOT (ms)]]</f>
      </c>
      <c r="AC488" s="50">
        <f>Table753523[[#This Row], [Prefill TFLOPS]]/989.5</f>
      </c>
      <c r="AD488" s="32">
        <f>Table753523[[#This Row], [Decode TFLOPS]]/1979</f>
      </c>
      <c r="AE4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89" customHeight="1" ht="17.25">
      <c r="A489" s="20">
        <v>8</v>
      </c>
      <c r="B489" s="34">
        <v>70</v>
      </c>
      <c r="C489" s="35">
        <f>Table753523[[#This Row], [Active Parameters (BN)]]/8</f>
      </c>
      <c r="D489" s="20">
        <v>10000</v>
      </c>
      <c r="E489" s="20">
        <v>500</v>
      </c>
      <c r="F489" s="23">
        <v>2048</v>
      </c>
      <c r="G489" s="23">
        <v>2016</v>
      </c>
      <c r="H489" s="23">
        <v>20160000</v>
      </c>
      <c r="I489" s="43">
        <v>531105</v>
      </c>
      <c r="J489" s="24">
        <v>554433.1496</v>
      </c>
      <c r="K489" s="24">
        <v>1119.624993</v>
      </c>
      <c r="L489" s="24">
        <v>1.800602892</v>
      </c>
      <c r="M489" s="24">
        <v>474.3597217</v>
      </c>
      <c r="N489" s="24">
        <v>18480.38864</v>
      </c>
      <c r="O489" s="44">
        <v>607.9405913</v>
      </c>
      <c r="P489" s="44">
        <v>408.4081353</v>
      </c>
      <c r="Q489" s="25">
        <f>Table753523[[#This Row], [Total Latency (sec)]]*1000</f>
      </c>
      <c r="R489" s="25">
        <f>Table753523[[#This Row], [Total Latency (ms)]]-Table753523[[#This Row], [Prefill Latency (ms)]]</f>
      </c>
      <c r="S489" s="26">
        <f>Table753523[[#This Row], [Output tokens generated]]*1000/Table753523[[#This Row], [Total Latency (ms)]]/Table753523[[#This Row], [No. H200 GPU on single server]]</f>
      </c>
      <c r="T489" s="26">
        <f>Table753523[[#This Row], [Input tokens]]*1000/(989.5*10^12)*(2*10^9*Table753523[[#This Row], [Active Parameters per GPU (BN)]])</f>
      </c>
      <c r="U489" s="27">
        <f>Table753523[[#This Row], [Active Parameters per GPU (BN)]]*10^9*2/4800/1024^3*1000</f>
      </c>
      <c r="V489" s="27">
        <f>1979/2*10^12*Table753523[[#This Row], [No. H200 GPU on single server]]/2/70/10^9</f>
      </c>
      <c r="W489" s="46">
        <f>(Table753523[[#This Row], [Input tokens]]+Table753523[[#This Row], [Output tokens generated]])/Table753523[[#This Row], [Total Latency (ms)]]*1000</f>
      </c>
      <c r="X489" s="47">
        <f>Table753523[[#This Row], [Total throughput]]/Table753523[[#This Row], [Estimated Max throughput tokens/s]]</f>
      </c>
      <c r="Y489" s="20">
        <f>2*Table753523[[#This Row], [Active Parameters per GPU (BN)]]*Table753523[[#This Row], [Input tokens]]*10^9/Table753523[[#This Row], [Prefill Latency (ms)]]/10^12*1000</f>
      </c>
      <c r="Z489" s="26">
        <f>2*Table753523[[#This Row], [Active Parameters per GPU (BN)]]*Table753523[[#This Row], [Output tokens generated]]*10^9/(Table753523[[#This Row], [Total Latency (ms)]]-Table753523[[#This Row], [Prefill Latency (ms)]])/10^12*1000</f>
      </c>
      <c r="AA489" s="47">
        <f>Table753523[[#This Row], [Expected Prefill latency (ms)]]/Table753523[[#This Row], [Prefill Latency (ms)]]</f>
      </c>
      <c r="AB489" s="30">
        <f>Table753523[[#This Row], [Expected TPOT (ms)]]/Table753523[[#This Row], [TPOT (ms)]]</f>
      </c>
      <c r="AC489" s="50">
        <f>Table753523[[#This Row], [Prefill TFLOPS]]/989.5</f>
      </c>
      <c r="AD489" s="32">
        <f>Table753523[[#This Row], [Decode TFLOPS]]/1979</f>
      </c>
      <c r="AE4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0" customHeight="1" ht="17.25">
      <c r="A490" s="20">
        <v>8</v>
      </c>
      <c r="B490" s="34">
        <v>70</v>
      </c>
      <c r="C490" s="35">
        <f>Table753523[[#This Row], [Active Parameters (BN)]]/8</f>
      </c>
      <c r="D490" s="20">
        <v>10000</v>
      </c>
      <c r="E490" s="20">
        <v>500</v>
      </c>
      <c r="F490" s="23">
        <v>4096</v>
      </c>
      <c r="G490" s="23">
        <v>4043</v>
      </c>
      <c r="H490" s="23">
        <v>40430000</v>
      </c>
      <c r="I490" s="43">
        <v>1078588</v>
      </c>
      <c r="J490" s="24">
        <v>1117360.192</v>
      </c>
      <c r="K490" s="24">
        <v>2238.477566</v>
      </c>
      <c r="L490" s="24">
        <v>1.80613827</v>
      </c>
      <c r="M490" s="24">
        <v>481.8399863</v>
      </c>
      <c r="N490" s="24">
        <v>18543.22269</v>
      </c>
      <c r="O490" s="44">
        <v>539.5564454</v>
      </c>
      <c r="P490" s="44">
        <v>416.1271484</v>
      </c>
      <c r="Q490" s="25">
        <f>Table753523[[#This Row], [Total Latency (sec)]]*1000</f>
      </c>
      <c r="R490" s="25">
        <f>Table753523[[#This Row], [Total Latency (ms)]]-Table753523[[#This Row], [Prefill Latency (ms)]]</f>
      </c>
      <c r="S490" s="26">
        <f>Table753523[[#This Row], [Output tokens generated]]*1000/Table753523[[#This Row], [Total Latency (ms)]]/Table753523[[#This Row], [No. H200 GPU on single server]]</f>
      </c>
      <c r="T490" s="26">
        <f>Table753523[[#This Row], [Input tokens]]*1000/(989.5*10^12)*(2*10^9*Table753523[[#This Row], [Active Parameters per GPU (BN)]])</f>
      </c>
      <c r="U490" s="27">
        <f>Table753523[[#This Row], [Active Parameters per GPU (BN)]]*10^9*2/4800/1024^3*1000</f>
      </c>
      <c r="V490" s="27">
        <f>1979/2*10^12*Table753523[[#This Row], [No. H200 GPU on single server]]/2/70/10^9</f>
      </c>
      <c r="W490" s="46">
        <f>(Table753523[[#This Row], [Input tokens]]+Table753523[[#This Row], [Output tokens generated]])/Table753523[[#This Row], [Total Latency (ms)]]*1000</f>
      </c>
      <c r="X490" s="47">
        <f>Table753523[[#This Row], [Total throughput]]/Table753523[[#This Row], [Estimated Max throughput tokens/s]]</f>
      </c>
      <c r="Y490" s="20">
        <f>2*Table753523[[#This Row], [Active Parameters per GPU (BN)]]*Table753523[[#This Row], [Input tokens]]*10^9/Table753523[[#This Row], [Prefill Latency (ms)]]/10^12*1000</f>
      </c>
      <c r="Z490" s="26">
        <f>2*Table753523[[#This Row], [Active Parameters per GPU (BN)]]*Table753523[[#This Row], [Output tokens generated]]*10^9/(Table753523[[#This Row], [Total Latency (ms)]]-Table753523[[#This Row], [Prefill Latency (ms)]])/10^12*1000</f>
      </c>
      <c r="AA490" s="47">
        <f>Table753523[[#This Row], [Expected Prefill latency (ms)]]/Table753523[[#This Row], [Prefill Latency (ms)]]</f>
      </c>
      <c r="AB490" s="30">
        <f>Table753523[[#This Row], [Expected TPOT (ms)]]/Table753523[[#This Row], [TPOT (ms)]]</f>
      </c>
      <c r="AC490" s="50">
        <f>Table753523[[#This Row], [Prefill TFLOPS]]/989.5</f>
      </c>
      <c r="AD490" s="32">
        <f>Table753523[[#This Row], [Decode TFLOPS]]/1979</f>
      </c>
      <c r="AE4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1" customHeight="1" ht="17.25">
      <c r="A491" s="20">
        <v>8</v>
      </c>
      <c r="B491" s="34">
        <v>70</v>
      </c>
      <c r="C491" s="35">
        <f>Table753523[[#This Row], [Active Parameters (BN)]]/8</f>
      </c>
      <c r="D491" s="20">
        <v>10000</v>
      </c>
      <c r="E491" s="20">
        <v>500</v>
      </c>
      <c r="F491" s="23">
        <v>8192</v>
      </c>
      <c r="G491" s="23">
        <v>8069</v>
      </c>
      <c r="H491" s="23">
        <v>80690000</v>
      </c>
      <c r="I491" s="43">
        <v>2146735</v>
      </c>
      <c r="J491" s="24">
        <v>2238253.693</v>
      </c>
      <c r="K491" s="24">
        <v>4477.16179</v>
      </c>
      <c r="L491" s="24">
        <v>1.802257854</v>
      </c>
      <c r="M491" s="24">
        <v>479.4856878</v>
      </c>
      <c r="N491" s="24">
        <v>18502.06423</v>
      </c>
      <c r="O491" s="44">
        <v>474.1121103</v>
      </c>
      <c r="P491" s="44">
        <v>425.6648565</v>
      </c>
      <c r="Q491" s="25">
        <f>Table753523[[#This Row], [Total Latency (sec)]]*1000</f>
      </c>
      <c r="R491" s="25">
        <f>Table753523[[#This Row], [Total Latency (ms)]]-Table753523[[#This Row], [Prefill Latency (ms)]]</f>
      </c>
      <c r="S491" s="26">
        <f>Table753523[[#This Row], [Output tokens generated]]*1000/Table753523[[#This Row], [Total Latency (ms)]]/Table753523[[#This Row], [No. H200 GPU on single server]]</f>
      </c>
      <c r="T491" s="26">
        <f>Table753523[[#This Row], [Input tokens]]*1000/(989.5*10^12)*(2*10^9*Table753523[[#This Row], [Active Parameters per GPU (BN)]])</f>
      </c>
      <c r="U491" s="27">
        <f>Table753523[[#This Row], [Active Parameters per GPU (BN)]]*10^9*2/4800/1024^3*1000</f>
      </c>
      <c r="V491" s="27">
        <f>1979/2*10^12*Table753523[[#This Row], [No. H200 GPU on single server]]/2/70/10^9</f>
      </c>
      <c r="W491" s="46">
        <f>(Table753523[[#This Row], [Input tokens]]+Table753523[[#This Row], [Output tokens generated]])/Table753523[[#This Row], [Total Latency (ms)]]*1000</f>
      </c>
      <c r="X491" s="47">
        <f>Table753523[[#This Row], [Total throughput]]/Table753523[[#This Row], [Estimated Max throughput tokens/s]]</f>
      </c>
      <c r="Y491" s="20">
        <f>2*Table753523[[#This Row], [Active Parameters per GPU (BN)]]*Table753523[[#This Row], [Input tokens]]*10^9/Table753523[[#This Row], [Prefill Latency (ms)]]/10^12*1000</f>
      </c>
      <c r="Z491" s="26">
        <f>2*Table753523[[#This Row], [Active Parameters per GPU (BN)]]*Table753523[[#This Row], [Output tokens generated]]*10^9/(Table753523[[#This Row], [Total Latency (ms)]]-Table753523[[#This Row], [Prefill Latency (ms)]])/10^12*1000</f>
      </c>
      <c r="AA491" s="47">
        <f>Table753523[[#This Row], [Expected Prefill latency (ms)]]/Table753523[[#This Row], [Prefill Latency (ms)]]</f>
      </c>
      <c r="AB491" s="30">
        <f>Table753523[[#This Row], [Expected TPOT (ms)]]/Table753523[[#This Row], [TPOT (ms)]]</f>
      </c>
      <c r="AC491" s="50">
        <f>Table753523[[#This Row], [Prefill TFLOPS]]/989.5</f>
      </c>
      <c r="AD491" s="32">
        <f>Table753523[[#This Row], [Decode TFLOPS]]/1979</f>
      </c>
      <c r="AE4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2" customHeight="1" ht="17.25">
      <c r="A492" s="20">
        <v>8</v>
      </c>
      <c r="B492" s="34">
        <v>70</v>
      </c>
      <c r="C492" s="35">
        <f>Table753523[[#This Row], [Active Parameters (BN)]]/8</f>
      </c>
      <c r="D492" s="20">
        <v>15000</v>
      </c>
      <c r="E492" s="20">
        <v>1000</v>
      </c>
      <c r="F492" s="23">
        <v>1</v>
      </c>
      <c r="G492" s="23">
        <v>1</v>
      </c>
      <c r="H492" s="23">
        <v>15000</v>
      </c>
      <c r="I492" s="43">
        <v>164</v>
      </c>
      <c r="J492" s="24">
        <v>915.63679</v>
      </c>
      <c r="K492" s="24">
        <v>2.870825094</v>
      </c>
      <c r="L492" s="24">
        <v>0.348331914</v>
      </c>
      <c r="M492" s="24">
        <v>57.12643391</v>
      </c>
      <c r="N492" s="24">
        <v>5282.105145</v>
      </c>
      <c r="O492" s="44">
        <v>11.99199179</v>
      </c>
      <c r="P492" s="44">
        <v>11.3538018</v>
      </c>
      <c r="Q492" s="25">
        <f>Table753523[[#This Row], [Total Latency (sec)]]*1000</f>
      </c>
      <c r="R492" s="25">
        <f>Table753523[[#This Row], [Total Latency (ms)]]-Table753523[[#This Row], [Prefill Latency (ms)]]</f>
      </c>
      <c r="S492" s="26">
        <f>Table753523[[#This Row], [Output tokens generated]]*1000/Table753523[[#This Row], [Total Latency (ms)]]/Table753523[[#This Row], [No. H200 GPU on single server]]</f>
      </c>
      <c r="T492" s="26">
        <f>Table753523[[#This Row], [Input tokens]]*1000/(989.5*10^12)*(2*10^9*Table753523[[#This Row], [Active Parameters per GPU (BN)]])</f>
      </c>
      <c r="U492" s="27">
        <f>Table753523[[#This Row], [Active Parameters per GPU (BN)]]*10^9*2/4800/1024^3*1000</f>
      </c>
      <c r="V492" s="27">
        <f>1979/2*10^12*Table753523[[#This Row], [No. H200 GPU on single server]]/2/70/10^9</f>
      </c>
      <c r="W492" s="46">
        <f>(Table753523[[#This Row], [Input tokens]]+Table753523[[#This Row], [Output tokens generated]])/Table753523[[#This Row], [Total Latency (ms)]]*1000</f>
      </c>
      <c r="X492" s="47">
        <f>Table753523[[#This Row], [Total throughput]]/Table753523[[#This Row], [Estimated Max throughput tokens/s]]</f>
      </c>
      <c r="Y492" s="20">
        <f>2*Table753523[[#This Row], [Active Parameters per GPU (BN)]]*Table753523[[#This Row], [Input tokens]]*10^9/Table753523[[#This Row], [Prefill Latency (ms)]]/10^12*1000</f>
      </c>
      <c r="Z492" s="26">
        <f>2*Table753523[[#This Row], [Active Parameters per GPU (BN)]]*Table753523[[#This Row], [Output tokens generated]]*10^9/(Table753523[[#This Row], [Total Latency (ms)]]-Table753523[[#This Row], [Prefill Latency (ms)]])/10^12*1000</f>
      </c>
      <c r="AA492" s="47">
        <f>Table753523[[#This Row], [Expected Prefill latency (ms)]]/Table753523[[#This Row], [Prefill Latency (ms)]]</f>
      </c>
      <c r="AB492" s="30">
        <f>Table753523[[#This Row], [Expected TPOT (ms)]]/Table753523[[#This Row], [TPOT (ms)]]</f>
      </c>
      <c r="AC492" s="50">
        <f>Table753523[[#This Row], [Prefill TFLOPS]]/989.5</f>
      </c>
      <c r="AD492" s="32">
        <f>Table753523[[#This Row], [Decode TFLOPS]]/1979</f>
      </c>
      <c r="AE4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3" customHeight="1" ht="17.25">
      <c r="A493" s="20">
        <v>8</v>
      </c>
      <c r="B493" s="34">
        <v>70</v>
      </c>
      <c r="C493" s="35">
        <f>Table753523[[#This Row], [Active Parameters (BN)]]/8</f>
      </c>
      <c r="D493" s="20">
        <v>15000</v>
      </c>
      <c r="E493" s="20">
        <v>1000</v>
      </c>
      <c r="F493" s="23">
        <v>2</v>
      </c>
      <c r="G493" s="23">
        <v>2</v>
      </c>
      <c r="H493" s="23">
        <v>30000</v>
      </c>
      <c r="I493" s="43">
        <v>1135</v>
      </c>
      <c r="J493" s="24">
        <v>1368.892266</v>
      </c>
      <c r="K493" s="24">
        <v>18.64077495</v>
      </c>
      <c r="L493" s="24">
        <v>0.107291677</v>
      </c>
      <c r="M493" s="24">
        <v>60.88802654</v>
      </c>
      <c r="N493" s="24">
        <v>1670.263177</v>
      </c>
      <c r="O493" s="44">
        <v>14.96497356</v>
      </c>
      <c r="P493" s="44">
        <v>16.78800729</v>
      </c>
      <c r="Q493" s="25">
        <f>Table753523[[#This Row], [Total Latency (sec)]]*1000</f>
      </c>
      <c r="R493" s="25">
        <f>Table753523[[#This Row], [Total Latency (ms)]]-Table753523[[#This Row], [Prefill Latency (ms)]]</f>
      </c>
      <c r="S493" s="26">
        <f>Table753523[[#This Row], [Output tokens generated]]*1000/Table753523[[#This Row], [Total Latency (ms)]]/Table753523[[#This Row], [No. H200 GPU on single server]]</f>
      </c>
      <c r="T493" s="26">
        <f>Table753523[[#This Row], [Input tokens]]*1000/(989.5*10^12)*(2*10^9*Table753523[[#This Row], [Active Parameters per GPU (BN)]])</f>
      </c>
      <c r="U493" s="27">
        <f>Table753523[[#This Row], [Active Parameters per GPU (BN)]]*10^9*2/4800/1024^3*1000</f>
      </c>
      <c r="V493" s="27">
        <f>1979/2*10^12*Table753523[[#This Row], [No. H200 GPU on single server]]/2/70/10^9</f>
      </c>
      <c r="W493" s="46">
        <f>(Table753523[[#This Row], [Input tokens]]+Table753523[[#This Row], [Output tokens generated]])/Table753523[[#This Row], [Total Latency (ms)]]*1000</f>
      </c>
      <c r="X493" s="47">
        <f>Table753523[[#This Row], [Total throughput]]/Table753523[[#This Row], [Estimated Max throughput tokens/s]]</f>
      </c>
      <c r="Y493" s="20">
        <f>2*Table753523[[#This Row], [Active Parameters per GPU (BN)]]*Table753523[[#This Row], [Input tokens]]*10^9/Table753523[[#This Row], [Prefill Latency (ms)]]/10^12*1000</f>
      </c>
      <c r="Z493" s="26">
        <f>2*Table753523[[#This Row], [Active Parameters per GPU (BN)]]*Table753523[[#This Row], [Output tokens generated]]*10^9/(Table753523[[#This Row], [Total Latency (ms)]]-Table753523[[#This Row], [Prefill Latency (ms)]])/10^12*1000</f>
      </c>
      <c r="AA493" s="47">
        <f>Table753523[[#This Row], [Expected Prefill latency (ms)]]/Table753523[[#This Row], [Prefill Latency (ms)]]</f>
      </c>
      <c r="AB493" s="30">
        <f>Table753523[[#This Row], [Expected TPOT (ms)]]/Table753523[[#This Row], [TPOT (ms)]]</f>
      </c>
      <c r="AC493" s="50">
        <f>Table753523[[#This Row], [Prefill TFLOPS]]/989.5</f>
      </c>
      <c r="AD493" s="32">
        <f>Table753523[[#This Row], [Decode TFLOPS]]/1979</f>
      </c>
      <c r="AE4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4" customHeight="1" ht="17.25">
      <c r="A494" s="20">
        <v>8</v>
      </c>
      <c r="B494" s="34">
        <v>70</v>
      </c>
      <c r="C494" s="35">
        <f>Table753523[[#This Row], [Active Parameters (BN)]]/8</f>
      </c>
      <c r="D494" s="20">
        <v>15000</v>
      </c>
      <c r="E494" s="20">
        <v>1000</v>
      </c>
      <c r="F494" s="23">
        <v>4</v>
      </c>
      <c r="G494" s="23">
        <v>4</v>
      </c>
      <c r="H494" s="23">
        <v>60000</v>
      </c>
      <c r="I494" s="43">
        <v>1839</v>
      </c>
      <c r="J494" s="24">
        <v>3276.358977</v>
      </c>
      <c r="K494" s="24">
        <v>20.17982484</v>
      </c>
      <c r="L494" s="24">
        <v>0.198217776</v>
      </c>
      <c r="M494" s="24">
        <v>91.13062253</v>
      </c>
      <c r="N494" s="24">
        <v>3064.397263</v>
      </c>
      <c r="O494" s="44">
        <v>13.51200568</v>
      </c>
      <c r="P494" s="44">
        <v>14.37834937</v>
      </c>
      <c r="Q494" s="25">
        <f>Table753523[[#This Row], [Total Latency (sec)]]*1000</f>
      </c>
      <c r="R494" s="25">
        <f>Table753523[[#This Row], [Total Latency (ms)]]-Table753523[[#This Row], [Prefill Latency (ms)]]</f>
      </c>
      <c r="S494" s="26">
        <f>Table753523[[#This Row], [Output tokens generated]]*1000/Table753523[[#This Row], [Total Latency (ms)]]/Table753523[[#This Row], [No. H200 GPU on single server]]</f>
      </c>
      <c r="T494" s="26">
        <f>Table753523[[#This Row], [Input tokens]]*1000/(989.5*10^12)*(2*10^9*Table753523[[#This Row], [Active Parameters per GPU (BN)]])</f>
      </c>
      <c r="U494" s="27">
        <f>Table753523[[#This Row], [Active Parameters per GPU (BN)]]*10^9*2/4800/1024^3*1000</f>
      </c>
      <c r="V494" s="27">
        <f>1979/2*10^12*Table753523[[#This Row], [No. H200 GPU on single server]]/2/70/10^9</f>
      </c>
      <c r="W494" s="46">
        <f>(Table753523[[#This Row], [Input tokens]]+Table753523[[#This Row], [Output tokens generated]])/Table753523[[#This Row], [Total Latency (ms)]]*1000</f>
      </c>
      <c r="X494" s="47">
        <f>Table753523[[#This Row], [Total throughput]]/Table753523[[#This Row], [Estimated Max throughput tokens/s]]</f>
      </c>
      <c r="Y494" s="20">
        <f>2*Table753523[[#This Row], [Active Parameters per GPU (BN)]]*Table753523[[#This Row], [Input tokens]]*10^9/Table753523[[#This Row], [Prefill Latency (ms)]]/10^12*1000</f>
      </c>
      <c r="Z494" s="26">
        <f>2*Table753523[[#This Row], [Active Parameters per GPU (BN)]]*Table753523[[#This Row], [Output tokens generated]]*10^9/(Table753523[[#This Row], [Total Latency (ms)]]-Table753523[[#This Row], [Prefill Latency (ms)]])/10^12*1000</f>
      </c>
      <c r="AA494" s="47">
        <f>Table753523[[#This Row], [Expected Prefill latency (ms)]]/Table753523[[#This Row], [Prefill Latency (ms)]]</f>
      </c>
      <c r="AB494" s="30">
        <f>Table753523[[#This Row], [Expected TPOT (ms)]]/Table753523[[#This Row], [TPOT (ms)]]</f>
      </c>
      <c r="AC494" s="50">
        <f>Table753523[[#This Row], [Prefill TFLOPS]]/989.5</f>
      </c>
      <c r="AD494" s="32">
        <f>Table753523[[#This Row], [Decode TFLOPS]]/1979</f>
      </c>
      <c r="AE4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5" customHeight="1" ht="17.25">
      <c r="A495" s="20">
        <v>8</v>
      </c>
      <c r="B495" s="34">
        <v>70</v>
      </c>
      <c r="C495" s="35">
        <f>Table753523[[#This Row], [Active Parameters (BN)]]/8</f>
      </c>
      <c r="D495" s="20">
        <v>15000</v>
      </c>
      <c r="E495" s="20">
        <v>1000</v>
      </c>
      <c r="F495" s="23">
        <v>8</v>
      </c>
      <c r="G495" s="23">
        <v>8</v>
      </c>
      <c r="H495" s="23">
        <v>120000</v>
      </c>
      <c r="I495" s="43">
        <v>3351</v>
      </c>
      <c r="J495" s="24">
        <v>5612.073051</v>
      </c>
      <c r="K495" s="24">
        <v>23.11833812</v>
      </c>
      <c r="L495" s="24">
        <v>0.346045635</v>
      </c>
      <c r="M495" s="24">
        <v>144.9498654</v>
      </c>
      <c r="N495" s="24">
        <v>5335.634393</v>
      </c>
      <c r="O495" s="44">
        <v>14.44100603</v>
      </c>
      <c r="P495" s="44">
        <v>14.5809257</v>
      </c>
      <c r="Q495" s="25">
        <f>Table753523[[#This Row], [Total Latency (sec)]]*1000</f>
      </c>
      <c r="R495" s="25">
        <f>Table753523[[#This Row], [Total Latency (ms)]]-Table753523[[#This Row], [Prefill Latency (ms)]]</f>
      </c>
      <c r="S495" s="26">
        <f>Table753523[[#This Row], [Output tokens generated]]*1000/Table753523[[#This Row], [Total Latency (ms)]]/Table753523[[#This Row], [No. H200 GPU on single server]]</f>
      </c>
      <c r="T495" s="26">
        <f>Table753523[[#This Row], [Input tokens]]*1000/(989.5*10^12)*(2*10^9*Table753523[[#This Row], [Active Parameters per GPU (BN)]])</f>
      </c>
      <c r="U495" s="27">
        <f>Table753523[[#This Row], [Active Parameters per GPU (BN)]]*10^9*2/4800/1024^3*1000</f>
      </c>
      <c r="V495" s="27">
        <f>1979/2*10^12*Table753523[[#This Row], [No. H200 GPU on single server]]/2/70/10^9</f>
      </c>
      <c r="W495" s="46">
        <f>(Table753523[[#This Row], [Input tokens]]+Table753523[[#This Row], [Output tokens generated]])/Table753523[[#This Row], [Total Latency (ms)]]*1000</f>
      </c>
      <c r="X495" s="47">
        <f>Table753523[[#This Row], [Total throughput]]/Table753523[[#This Row], [Estimated Max throughput tokens/s]]</f>
      </c>
      <c r="Y495" s="20">
        <f>2*Table753523[[#This Row], [Active Parameters per GPU (BN)]]*Table753523[[#This Row], [Input tokens]]*10^9/Table753523[[#This Row], [Prefill Latency (ms)]]/10^12*1000</f>
      </c>
      <c r="Z495" s="26">
        <f>2*Table753523[[#This Row], [Active Parameters per GPU (BN)]]*Table753523[[#This Row], [Output tokens generated]]*10^9/(Table753523[[#This Row], [Total Latency (ms)]]-Table753523[[#This Row], [Prefill Latency (ms)]])/10^12*1000</f>
      </c>
      <c r="AA495" s="47">
        <f>Table753523[[#This Row], [Expected Prefill latency (ms)]]/Table753523[[#This Row], [Prefill Latency (ms)]]</f>
      </c>
      <c r="AB495" s="30">
        <f>Table753523[[#This Row], [Expected TPOT (ms)]]/Table753523[[#This Row], [TPOT (ms)]]</f>
      </c>
      <c r="AC495" s="50">
        <f>Table753523[[#This Row], [Prefill TFLOPS]]/989.5</f>
      </c>
      <c r="AD495" s="32">
        <f>Table753523[[#This Row], [Decode TFLOPS]]/1979</f>
      </c>
      <c r="AE4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6" customHeight="1" ht="17.25">
      <c r="A496" s="20">
        <v>8</v>
      </c>
      <c r="B496" s="34">
        <v>70</v>
      </c>
      <c r="C496" s="35">
        <f>Table753523[[#This Row], [Active Parameters (BN)]]/8</f>
      </c>
      <c r="D496" s="20">
        <v>15000</v>
      </c>
      <c r="E496" s="20">
        <v>1000</v>
      </c>
      <c r="F496" s="23">
        <v>16</v>
      </c>
      <c r="G496" s="23">
        <v>15</v>
      </c>
      <c r="H496" s="23">
        <v>225000</v>
      </c>
      <c r="I496" s="43">
        <v>5995</v>
      </c>
      <c r="J496" s="24">
        <v>9417.404268</v>
      </c>
      <c r="K496" s="24">
        <v>31.7228323</v>
      </c>
      <c r="L496" s="24">
        <v>0.472845547</v>
      </c>
      <c r="M496" s="24">
        <v>188.9806038</v>
      </c>
      <c r="N496" s="24">
        <v>7281.663814</v>
      </c>
      <c r="O496" s="44">
        <v>35.09347579</v>
      </c>
      <c r="P496" s="44">
        <v>24.51788735</v>
      </c>
      <c r="Q496" s="25">
        <f>Table753523[[#This Row], [Total Latency (sec)]]*1000</f>
      </c>
      <c r="R496" s="25">
        <f>Table753523[[#This Row], [Total Latency (ms)]]-Table753523[[#This Row], [Prefill Latency (ms)]]</f>
      </c>
      <c r="S496" s="26">
        <f>Table753523[[#This Row], [Output tokens generated]]*1000/Table753523[[#This Row], [Total Latency (ms)]]/Table753523[[#This Row], [No. H200 GPU on single server]]</f>
      </c>
      <c r="T496" s="26">
        <f>Table753523[[#This Row], [Input tokens]]*1000/(989.5*10^12)*(2*10^9*Table753523[[#This Row], [Active Parameters per GPU (BN)]])</f>
      </c>
      <c r="U496" s="27">
        <f>Table753523[[#This Row], [Active Parameters per GPU (BN)]]*10^9*2/4800/1024^3*1000</f>
      </c>
      <c r="V496" s="27">
        <f>1979/2*10^12*Table753523[[#This Row], [No. H200 GPU on single server]]/2/70/10^9</f>
      </c>
      <c r="W496" s="46">
        <f>(Table753523[[#This Row], [Input tokens]]+Table753523[[#This Row], [Output tokens generated]])/Table753523[[#This Row], [Total Latency (ms)]]*1000</f>
      </c>
      <c r="X496" s="47">
        <f>Table753523[[#This Row], [Total throughput]]/Table753523[[#This Row], [Estimated Max throughput tokens/s]]</f>
      </c>
      <c r="Y496" s="20">
        <f>2*Table753523[[#This Row], [Active Parameters per GPU (BN)]]*Table753523[[#This Row], [Input tokens]]*10^9/Table753523[[#This Row], [Prefill Latency (ms)]]/10^12*1000</f>
      </c>
      <c r="Z496" s="26">
        <f>2*Table753523[[#This Row], [Active Parameters per GPU (BN)]]*Table753523[[#This Row], [Output tokens generated]]*10^9/(Table753523[[#This Row], [Total Latency (ms)]]-Table753523[[#This Row], [Prefill Latency (ms)]])/10^12*1000</f>
      </c>
      <c r="AA496" s="47">
        <f>Table753523[[#This Row], [Expected Prefill latency (ms)]]/Table753523[[#This Row], [Prefill Latency (ms)]]</f>
      </c>
      <c r="AB496" s="30">
        <f>Table753523[[#This Row], [Expected TPOT (ms)]]/Table753523[[#This Row], [TPOT (ms)]]</f>
      </c>
      <c r="AC496" s="50">
        <f>Table753523[[#This Row], [Prefill TFLOPS]]/989.5</f>
      </c>
      <c r="AD496" s="32">
        <f>Table753523[[#This Row], [Decode TFLOPS]]/1979</f>
      </c>
      <c r="AE4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7" customHeight="1" ht="17.25">
      <c r="A497" s="20">
        <v>8</v>
      </c>
      <c r="B497" s="34">
        <v>70</v>
      </c>
      <c r="C497" s="35">
        <f>Table753523[[#This Row], [Active Parameters (BN)]]/8</f>
      </c>
      <c r="D497" s="20">
        <v>15000</v>
      </c>
      <c r="E497" s="20">
        <v>1000</v>
      </c>
      <c r="F497" s="23">
        <v>32</v>
      </c>
      <c r="G497" s="23">
        <v>31</v>
      </c>
      <c r="H497" s="23">
        <v>465000</v>
      </c>
      <c r="I497" s="43">
        <v>13408</v>
      </c>
      <c r="J497" s="24">
        <v>16032.66659</v>
      </c>
      <c r="K497" s="24">
        <v>45.65518168</v>
      </c>
      <c r="L497" s="24">
        <v>0.679002883</v>
      </c>
      <c r="M497" s="24">
        <v>293.6796987</v>
      </c>
      <c r="N497" s="24">
        <v>10478.72295</v>
      </c>
      <c r="O497" s="44">
        <v>69.76358069</v>
      </c>
      <c r="P497" s="44">
        <v>39.5075089</v>
      </c>
      <c r="Q497" s="25">
        <f>Table753523[[#This Row], [Total Latency (sec)]]*1000</f>
      </c>
      <c r="R497" s="25">
        <f>Table753523[[#This Row], [Total Latency (ms)]]-Table753523[[#This Row], [Prefill Latency (ms)]]</f>
      </c>
      <c r="S497" s="26">
        <f>Table753523[[#This Row], [Output tokens generated]]*1000/Table753523[[#This Row], [Total Latency (ms)]]/Table753523[[#This Row], [No. H200 GPU on single server]]</f>
      </c>
      <c r="T497" s="26">
        <f>Table753523[[#This Row], [Input tokens]]*1000/(989.5*10^12)*(2*10^9*Table753523[[#This Row], [Active Parameters per GPU (BN)]])</f>
      </c>
      <c r="U497" s="27">
        <f>Table753523[[#This Row], [Active Parameters per GPU (BN)]]*10^9*2/4800/1024^3*1000</f>
      </c>
      <c r="V497" s="27">
        <f>1979/2*10^12*Table753523[[#This Row], [No. H200 GPU on single server]]/2/70/10^9</f>
      </c>
      <c r="W497" s="46">
        <f>(Table753523[[#This Row], [Input tokens]]+Table753523[[#This Row], [Output tokens generated]])/Table753523[[#This Row], [Total Latency (ms)]]*1000</f>
      </c>
      <c r="X497" s="47">
        <f>Table753523[[#This Row], [Total throughput]]/Table753523[[#This Row], [Estimated Max throughput tokens/s]]</f>
      </c>
      <c r="Y497" s="20">
        <f>2*Table753523[[#This Row], [Active Parameters per GPU (BN)]]*Table753523[[#This Row], [Input tokens]]*10^9/Table753523[[#This Row], [Prefill Latency (ms)]]/10^12*1000</f>
      </c>
      <c r="Z497" s="26">
        <f>2*Table753523[[#This Row], [Active Parameters per GPU (BN)]]*Table753523[[#This Row], [Output tokens generated]]*10^9/(Table753523[[#This Row], [Total Latency (ms)]]-Table753523[[#This Row], [Prefill Latency (ms)]])/10^12*1000</f>
      </c>
      <c r="AA497" s="47">
        <f>Table753523[[#This Row], [Expected Prefill latency (ms)]]/Table753523[[#This Row], [Prefill Latency (ms)]]</f>
      </c>
      <c r="AB497" s="30">
        <f>Table753523[[#This Row], [Expected TPOT (ms)]]/Table753523[[#This Row], [TPOT (ms)]]</f>
      </c>
      <c r="AC497" s="50">
        <f>Table753523[[#This Row], [Prefill TFLOPS]]/989.5</f>
      </c>
      <c r="AD497" s="32">
        <f>Table753523[[#This Row], [Decode TFLOPS]]/1979</f>
      </c>
      <c r="AE4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8" customHeight="1" ht="17.25">
      <c r="A498" s="20">
        <v>8</v>
      </c>
      <c r="B498" s="34">
        <v>70</v>
      </c>
      <c r="C498" s="35">
        <f>Table753523[[#This Row], [Active Parameters (BN)]]/8</f>
      </c>
      <c r="D498" s="20">
        <v>15000</v>
      </c>
      <c r="E498" s="20">
        <v>1000</v>
      </c>
      <c r="F498" s="23">
        <v>64</v>
      </c>
      <c r="G498" s="23">
        <v>62</v>
      </c>
      <c r="H498" s="23">
        <v>930000</v>
      </c>
      <c r="I498" s="43">
        <v>20994</v>
      </c>
      <c r="J498" s="24">
        <v>28997.59937</v>
      </c>
      <c r="K498" s="24">
        <v>71.43865279</v>
      </c>
      <c r="L498" s="24">
        <v>0.867877509</v>
      </c>
      <c r="M498" s="24">
        <v>293.8745228</v>
      </c>
      <c r="N498" s="24">
        <v>13312.03715</v>
      </c>
      <c r="O498" s="44">
        <v>391.0013211</v>
      </c>
      <c r="P498" s="44">
        <v>81.77402699</v>
      </c>
      <c r="Q498" s="25">
        <f>Table753523[[#This Row], [Total Latency (sec)]]*1000</f>
      </c>
      <c r="R498" s="25">
        <f>Table753523[[#This Row], [Total Latency (ms)]]-Table753523[[#This Row], [Prefill Latency (ms)]]</f>
      </c>
      <c r="S498" s="26">
        <f>Table753523[[#This Row], [Output tokens generated]]*1000/Table753523[[#This Row], [Total Latency (ms)]]/Table753523[[#This Row], [No. H200 GPU on single server]]</f>
      </c>
      <c r="T498" s="26">
        <f>Table753523[[#This Row], [Input tokens]]*1000/(989.5*10^12)*(2*10^9*Table753523[[#This Row], [Active Parameters per GPU (BN)]])</f>
      </c>
      <c r="U498" s="27">
        <f>Table753523[[#This Row], [Active Parameters per GPU (BN)]]*10^9*2/4800/1024^3*1000</f>
      </c>
      <c r="V498" s="27">
        <f>1979/2*10^12*Table753523[[#This Row], [No. H200 GPU on single server]]/2/70/10^9</f>
      </c>
      <c r="W498" s="46">
        <f>(Table753523[[#This Row], [Input tokens]]+Table753523[[#This Row], [Output tokens generated]])/Table753523[[#This Row], [Total Latency (ms)]]*1000</f>
      </c>
      <c r="X498" s="47">
        <f>Table753523[[#This Row], [Total throughput]]/Table753523[[#This Row], [Estimated Max throughput tokens/s]]</f>
      </c>
      <c r="Y498" s="20">
        <f>2*Table753523[[#This Row], [Active Parameters per GPU (BN)]]*Table753523[[#This Row], [Input tokens]]*10^9/Table753523[[#This Row], [Prefill Latency (ms)]]/10^12*1000</f>
      </c>
      <c r="Z498" s="26">
        <f>2*Table753523[[#This Row], [Active Parameters per GPU (BN)]]*Table753523[[#This Row], [Output tokens generated]]*10^9/(Table753523[[#This Row], [Total Latency (ms)]]-Table753523[[#This Row], [Prefill Latency (ms)]])/10^12*1000</f>
      </c>
      <c r="AA498" s="47">
        <f>Table753523[[#This Row], [Expected Prefill latency (ms)]]/Table753523[[#This Row], [Prefill Latency (ms)]]</f>
      </c>
      <c r="AB498" s="30">
        <f>Table753523[[#This Row], [Expected TPOT (ms)]]/Table753523[[#This Row], [TPOT (ms)]]</f>
      </c>
      <c r="AC498" s="50">
        <f>Table753523[[#This Row], [Prefill TFLOPS]]/989.5</f>
      </c>
      <c r="AD498" s="32">
        <f>Table753523[[#This Row], [Decode TFLOPS]]/1979</f>
      </c>
      <c r="AE4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499" customHeight="1" ht="17.25">
      <c r="A499" s="20">
        <v>8</v>
      </c>
      <c r="B499" s="34">
        <v>70</v>
      </c>
      <c r="C499" s="35">
        <f>Table753523[[#This Row], [Active Parameters (BN)]]/8</f>
      </c>
      <c r="D499" s="20">
        <v>15000</v>
      </c>
      <c r="E499" s="20">
        <v>1000</v>
      </c>
      <c r="F499" s="23">
        <v>128</v>
      </c>
      <c r="G499" s="23">
        <v>125</v>
      </c>
      <c r="H499" s="23">
        <v>1875000</v>
      </c>
      <c r="I499" s="43">
        <v>50910</v>
      </c>
      <c r="J499" s="24">
        <v>55682.48185</v>
      </c>
      <c r="K499" s="24">
        <v>125.5746352</v>
      </c>
      <c r="L499" s="24">
        <v>0.995423955</v>
      </c>
      <c r="M499" s="24">
        <v>405.4162683</v>
      </c>
      <c r="N499" s="24">
        <v>15336.77559</v>
      </c>
      <c r="O499" s="44">
        <v>1449.608476</v>
      </c>
      <c r="P499" s="44">
        <v>132.7957449</v>
      </c>
      <c r="Q499" s="25">
        <f>Table753523[[#This Row], [Total Latency (sec)]]*1000</f>
      </c>
      <c r="R499" s="25">
        <f>Table753523[[#This Row], [Total Latency (ms)]]-Table753523[[#This Row], [Prefill Latency (ms)]]</f>
      </c>
      <c r="S499" s="26">
        <f>Table753523[[#This Row], [Output tokens generated]]*1000/Table753523[[#This Row], [Total Latency (ms)]]/Table753523[[#This Row], [No. H200 GPU on single server]]</f>
      </c>
      <c r="T499" s="26">
        <f>Table753523[[#This Row], [Input tokens]]*1000/(989.5*10^12)*(2*10^9*Table753523[[#This Row], [Active Parameters per GPU (BN)]])</f>
      </c>
      <c r="U499" s="27">
        <f>Table753523[[#This Row], [Active Parameters per GPU (BN)]]*10^9*2/4800/1024^3*1000</f>
      </c>
      <c r="V499" s="27">
        <f>1979/2*10^12*Table753523[[#This Row], [No. H200 GPU on single server]]/2/70/10^9</f>
      </c>
      <c r="W499" s="46">
        <f>(Table753523[[#This Row], [Input tokens]]+Table753523[[#This Row], [Output tokens generated]])/Table753523[[#This Row], [Total Latency (ms)]]*1000</f>
      </c>
      <c r="X499" s="47">
        <f>Table753523[[#This Row], [Total throughput]]/Table753523[[#This Row], [Estimated Max throughput tokens/s]]</f>
      </c>
      <c r="Y499" s="20">
        <f>2*Table753523[[#This Row], [Active Parameters per GPU (BN)]]*Table753523[[#This Row], [Input tokens]]*10^9/Table753523[[#This Row], [Prefill Latency (ms)]]/10^12*1000</f>
      </c>
      <c r="Z499" s="26">
        <f>2*Table753523[[#This Row], [Active Parameters per GPU (BN)]]*Table753523[[#This Row], [Output tokens generated]]*10^9/(Table753523[[#This Row], [Total Latency (ms)]]-Table753523[[#This Row], [Prefill Latency (ms)]])/10^12*1000</f>
      </c>
      <c r="AA499" s="47">
        <f>Table753523[[#This Row], [Expected Prefill latency (ms)]]/Table753523[[#This Row], [Prefill Latency (ms)]]</f>
      </c>
      <c r="AB499" s="30">
        <f>Table753523[[#This Row], [Expected TPOT (ms)]]/Table753523[[#This Row], [TPOT (ms)]]</f>
      </c>
      <c r="AC499" s="50">
        <f>Table753523[[#This Row], [Prefill TFLOPS]]/989.5</f>
      </c>
      <c r="AD499" s="32">
        <f>Table753523[[#This Row], [Decode TFLOPS]]/1979</f>
      </c>
      <c r="AE4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0" customHeight="1" ht="17.25">
      <c r="A500" s="20">
        <v>8</v>
      </c>
      <c r="B500" s="34">
        <v>70</v>
      </c>
      <c r="C500" s="35">
        <f>Table753523[[#This Row], [Active Parameters (BN)]]/8</f>
      </c>
      <c r="D500" s="20">
        <v>15000</v>
      </c>
      <c r="E500" s="20">
        <v>1000</v>
      </c>
      <c r="F500" s="23">
        <v>256</v>
      </c>
      <c r="G500" s="23">
        <v>246</v>
      </c>
      <c r="H500" s="23">
        <v>3690000</v>
      </c>
      <c r="I500" s="43">
        <v>108195</v>
      </c>
      <c r="J500" s="24">
        <v>107636.0537</v>
      </c>
      <c r="K500" s="24">
        <v>241.786499</v>
      </c>
      <c r="L500" s="24">
        <v>1.017426536</v>
      </c>
      <c r="M500" s="24">
        <v>447.481561</v>
      </c>
      <c r="N500" s="24">
        <v>15708.87959</v>
      </c>
      <c r="O500" s="44">
        <v>981.2979978</v>
      </c>
      <c r="P500" s="44">
        <v>211.2124328</v>
      </c>
      <c r="Q500" s="25">
        <f>Table753523[[#This Row], [Total Latency (sec)]]*1000</f>
      </c>
      <c r="R500" s="25">
        <f>Table753523[[#This Row], [Total Latency (ms)]]-Table753523[[#This Row], [Prefill Latency (ms)]]</f>
      </c>
      <c r="S500" s="26">
        <f>Table753523[[#This Row], [Output tokens generated]]*1000/Table753523[[#This Row], [Total Latency (ms)]]/Table753523[[#This Row], [No. H200 GPU on single server]]</f>
      </c>
      <c r="T500" s="26">
        <f>Table753523[[#This Row], [Input tokens]]*1000/(989.5*10^12)*(2*10^9*Table753523[[#This Row], [Active Parameters per GPU (BN)]])</f>
      </c>
      <c r="U500" s="27">
        <f>Table753523[[#This Row], [Active Parameters per GPU (BN)]]*10^9*2/4800/1024^3*1000</f>
      </c>
      <c r="V500" s="27">
        <f>1979/2*10^12*Table753523[[#This Row], [No. H200 GPU on single server]]/2/70/10^9</f>
      </c>
      <c r="W500" s="46">
        <f>(Table753523[[#This Row], [Input tokens]]+Table753523[[#This Row], [Output tokens generated]])/Table753523[[#This Row], [Total Latency (ms)]]*1000</f>
      </c>
      <c r="X500" s="47">
        <f>Table753523[[#This Row], [Total throughput]]/Table753523[[#This Row], [Estimated Max throughput tokens/s]]</f>
      </c>
      <c r="Y500" s="20">
        <f>2*Table753523[[#This Row], [Active Parameters per GPU (BN)]]*Table753523[[#This Row], [Input tokens]]*10^9/Table753523[[#This Row], [Prefill Latency (ms)]]/10^12*1000</f>
      </c>
      <c r="Z500" s="26">
        <f>2*Table753523[[#This Row], [Active Parameters per GPU (BN)]]*Table753523[[#This Row], [Output tokens generated]]*10^9/(Table753523[[#This Row], [Total Latency (ms)]]-Table753523[[#This Row], [Prefill Latency (ms)]])/10^12*1000</f>
      </c>
      <c r="AA500" s="47">
        <f>Table753523[[#This Row], [Expected Prefill latency (ms)]]/Table753523[[#This Row], [Prefill Latency (ms)]]</f>
      </c>
      <c r="AB500" s="30">
        <f>Table753523[[#This Row], [Expected TPOT (ms)]]/Table753523[[#This Row], [TPOT (ms)]]</f>
      </c>
      <c r="AC500" s="50">
        <f>Table753523[[#This Row], [Prefill TFLOPS]]/989.5</f>
      </c>
      <c r="AD500" s="32">
        <f>Table753523[[#This Row], [Decode TFLOPS]]/1979</f>
      </c>
      <c r="AE5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1" customHeight="1" ht="17.25">
      <c r="A501" s="20">
        <v>8</v>
      </c>
      <c r="B501" s="34">
        <v>70</v>
      </c>
      <c r="C501" s="35">
        <f>Table753523[[#This Row], [Active Parameters (BN)]]/8</f>
      </c>
      <c r="D501" s="20">
        <v>15000</v>
      </c>
      <c r="E501" s="20">
        <v>1000</v>
      </c>
      <c r="F501" s="23">
        <v>512</v>
      </c>
      <c r="G501" s="23">
        <v>496</v>
      </c>
      <c r="H501" s="23">
        <v>7440000</v>
      </c>
      <c r="I501" s="43">
        <v>225405</v>
      </c>
      <c r="J501" s="24">
        <v>221249.7045</v>
      </c>
      <c r="K501" s="24">
        <v>483.3636207</v>
      </c>
      <c r="L501" s="24">
        <v>1.026142595</v>
      </c>
      <c r="M501" s="24">
        <v>466.3259508</v>
      </c>
      <c r="N501" s="24">
        <v>15858.46487</v>
      </c>
      <c r="O501" s="44">
        <v>598.4613065</v>
      </c>
      <c r="P501" s="44">
        <v>245.9850482</v>
      </c>
      <c r="Q501" s="25">
        <f>Table753523[[#This Row], [Total Latency (sec)]]*1000</f>
      </c>
      <c r="R501" s="25">
        <f>Table753523[[#This Row], [Total Latency (ms)]]-Table753523[[#This Row], [Prefill Latency (ms)]]</f>
      </c>
      <c r="S501" s="26">
        <f>Table753523[[#This Row], [Output tokens generated]]*1000/Table753523[[#This Row], [Total Latency (ms)]]/Table753523[[#This Row], [No. H200 GPU on single server]]</f>
      </c>
      <c r="T501" s="26">
        <f>Table753523[[#This Row], [Input tokens]]*1000/(989.5*10^12)*(2*10^9*Table753523[[#This Row], [Active Parameters per GPU (BN)]])</f>
      </c>
      <c r="U501" s="27">
        <f>Table753523[[#This Row], [Active Parameters per GPU (BN)]]*10^9*2/4800/1024^3*1000</f>
      </c>
      <c r="V501" s="27">
        <f>1979/2*10^12*Table753523[[#This Row], [No. H200 GPU on single server]]/2/70/10^9</f>
      </c>
      <c r="W501" s="46">
        <f>(Table753523[[#This Row], [Input tokens]]+Table753523[[#This Row], [Output tokens generated]])/Table753523[[#This Row], [Total Latency (ms)]]*1000</f>
      </c>
      <c r="X501" s="47">
        <f>Table753523[[#This Row], [Total throughput]]/Table753523[[#This Row], [Estimated Max throughput tokens/s]]</f>
      </c>
      <c r="Y501" s="20">
        <f>2*Table753523[[#This Row], [Active Parameters per GPU (BN)]]*Table753523[[#This Row], [Input tokens]]*10^9/Table753523[[#This Row], [Prefill Latency (ms)]]/10^12*1000</f>
      </c>
      <c r="Z501" s="26">
        <f>2*Table753523[[#This Row], [Active Parameters per GPU (BN)]]*Table753523[[#This Row], [Output tokens generated]]*10^9/(Table753523[[#This Row], [Total Latency (ms)]]-Table753523[[#This Row], [Prefill Latency (ms)]])/10^12*1000</f>
      </c>
      <c r="AA501" s="47">
        <f>Table753523[[#This Row], [Expected Prefill latency (ms)]]/Table753523[[#This Row], [Prefill Latency (ms)]]</f>
      </c>
      <c r="AB501" s="30">
        <f>Table753523[[#This Row], [Expected TPOT (ms)]]/Table753523[[#This Row], [TPOT (ms)]]</f>
      </c>
      <c r="AC501" s="50">
        <f>Table753523[[#This Row], [Prefill TFLOPS]]/989.5</f>
      </c>
      <c r="AD501" s="32">
        <f>Table753523[[#This Row], [Decode TFLOPS]]/1979</f>
      </c>
      <c r="AE5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2" customHeight="1" ht="17.25">
      <c r="A502" s="20">
        <v>8</v>
      </c>
      <c r="B502" s="34">
        <v>70</v>
      </c>
      <c r="C502" s="35">
        <f>Table753523[[#This Row], [Active Parameters (BN)]]/8</f>
      </c>
      <c r="D502" s="20">
        <v>15000</v>
      </c>
      <c r="E502" s="20">
        <v>1000</v>
      </c>
      <c r="F502" s="23">
        <v>1024</v>
      </c>
      <c r="G502" s="23">
        <v>1004</v>
      </c>
      <c r="H502" s="23">
        <v>15060000</v>
      </c>
      <c r="I502" s="43">
        <v>447698</v>
      </c>
      <c r="J502" s="24">
        <v>457462.7482</v>
      </c>
      <c r="K502" s="24">
        <v>954.4514409</v>
      </c>
      <c r="L502" s="24">
        <v>1.051913127</v>
      </c>
      <c r="M502" s="24">
        <v>469.0631506</v>
      </c>
      <c r="N502" s="24">
        <v>16247.76006</v>
      </c>
      <c r="O502" s="44">
        <v>461.7510735</v>
      </c>
      <c r="P502" s="44">
        <v>269.0320442</v>
      </c>
      <c r="Q502" s="25">
        <f>Table753523[[#This Row], [Total Latency (sec)]]*1000</f>
      </c>
      <c r="R502" s="25">
        <f>Table753523[[#This Row], [Total Latency (ms)]]-Table753523[[#This Row], [Prefill Latency (ms)]]</f>
      </c>
      <c r="S502" s="26">
        <f>Table753523[[#This Row], [Output tokens generated]]*1000/Table753523[[#This Row], [Total Latency (ms)]]/Table753523[[#This Row], [No. H200 GPU on single server]]</f>
      </c>
      <c r="T502" s="26">
        <f>Table753523[[#This Row], [Input tokens]]*1000/(989.5*10^12)*(2*10^9*Table753523[[#This Row], [Active Parameters per GPU (BN)]])</f>
      </c>
      <c r="U502" s="27">
        <f>Table753523[[#This Row], [Active Parameters per GPU (BN)]]*10^9*2/4800/1024^3*1000</f>
      </c>
      <c r="V502" s="27">
        <f>1979/2*10^12*Table753523[[#This Row], [No. H200 GPU on single server]]/2/70/10^9</f>
      </c>
      <c r="W502" s="46">
        <f>(Table753523[[#This Row], [Input tokens]]+Table753523[[#This Row], [Output tokens generated]])/Table753523[[#This Row], [Total Latency (ms)]]*1000</f>
      </c>
      <c r="X502" s="47">
        <f>Table753523[[#This Row], [Total throughput]]/Table753523[[#This Row], [Estimated Max throughput tokens/s]]</f>
      </c>
      <c r="Y502" s="20">
        <f>2*Table753523[[#This Row], [Active Parameters per GPU (BN)]]*Table753523[[#This Row], [Input tokens]]*10^9/Table753523[[#This Row], [Prefill Latency (ms)]]/10^12*1000</f>
      </c>
      <c r="Z502" s="26">
        <f>2*Table753523[[#This Row], [Active Parameters per GPU (BN)]]*Table753523[[#This Row], [Output tokens generated]]*10^9/(Table753523[[#This Row], [Total Latency (ms)]]-Table753523[[#This Row], [Prefill Latency (ms)]])/10^12*1000</f>
      </c>
      <c r="AA502" s="47">
        <f>Table753523[[#This Row], [Expected Prefill latency (ms)]]/Table753523[[#This Row], [Prefill Latency (ms)]]</f>
      </c>
      <c r="AB502" s="30">
        <f>Table753523[[#This Row], [Expected TPOT (ms)]]/Table753523[[#This Row], [TPOT (ms)]]</f>
      </c>
      <c r="AC502" s="50">
        <f>Table753523[[#This Row], [Prefill TFLOPS]]/989.5</f>
      </c>
      <c r="AD502" s="32">
        <f>Table753523[[#This Row], [Decode TFLOPS]]/1979</f>
      </c>
      <c r="AE5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3" customHeight="1" ht="17.25">
      <c r="A503" s="20">
        <v>8</v>
      </c>
      <c r="B503" s="34">
        <v>70</v>
      </c>
      <c r="C503" s="35">
        <f>Table753523[[#This Row], [Active Parameters (BN)]]/8</f>
      </c>
      <c r="D503" s="20">
        <v>15000</v>
      </c>
      <c r="E503" s="20">
        <v>1000</v>
      </c>
      <c r="F503" s="23">
        <v>2048</v>
      </c>
      <c r="G503" s="23">
        <v>2012</v>
      </c>
      <c r="H503" s="23">
        <v>30180000</v>
      </c>
      <c r="I503" s="43">
        <v>883919</v>
      </c>
      <c r="J503" s="24">
        <v>928186.2627</v>
      </c>
      <c r="K503" s="24">
        <v>1888.602615</v>
      </c>
      <c r="L503" s="24">
        <v>1.06533793</v>
      </c>
      <c r="M503" s="24">
        <v>468.0280504</v>
      </c>
      <c r="N503" s="24">
        <v>16448.097</v>
      </c>
      <c r="O503" s="44">
        <v>382.2382768</v>
      </c>
      <c r="P503" s="44">
        <v>283.7489728</v>
      </c>
      <c r="Q503" s="25">
        <f>Table753523[[#This Row], [Total Latency (sec)]]*1000</f>
      </c>
      <c r="R503" s="25">
        <f>Table753523[[#This Row], [Total Latency (ms)]]-Table753523[[#This Row], [Prefill Latency (ms)]]</f>
      </c>
      <c r="S503" s="26">
        <f>Table753523[[#This Row], [Output tokens generated]]*1000/Table753523[[#This Row], [Total Latency (ms)]]/Table753523[[#This Row], [No. H200 GPU on single server]]</f>
      </c>
      <c r="T503" s="26">
        <f>Table753523[[#This Row], [Input tokens]]*1000/(989.5*10^12)*(2*10^9*Table753523[[#This Row], [Active Parameters per GPU (BN)]])</f>
      </c>
      <c r="U503" s="27">
        <f>Table753523[[#This Row], [Active Parameters per GPU (BN)]]*10^9*2/4800/1024^3*1000</f>
      </c>
      <c r="V503" s="27">
        <f>1979/2*10^12*Table753523[[#This Row], [No. H200 GPU on single server]]/2/70/10^9</f>
      </c>
      <c r="W503" s="46">
        <f>(Table753523[[#This Row], [Input tokens]]+Table753523[[#This Row], [Output tokens generated]])/Table753523[[#This Row], [Total Latency (ms)]]*1000</f>
      </c>
      <c r="X503" s="47">
        <f>Table753523[[#This Row], [Total throughput]]/Table753523[[#This Row], [Estimated Max throughput tokens/s]]</f>
      </c>
      <c r="Y503" s="20">
        <f>2*Table753523[[#This Row], [Active Parameters per GPU (BN)]]*Table753523[[#This Row], [Input tokens]]*10^9/Table753523[[#This Row], [Prefill Latency (ms)]]/10^12*1000</f>
      </c>
      <c r="Z503" s="26">
        <f>2*Table753523[[#This Row], [Active Parameters per GPU (BN)]]*Table753523[[#This Row], [Output tokens generated]]*10^9/(Table753523[[#This Row], [Total Latency (ms)]]-Table753523[[#This Row], [Prefill Latency (ms)]])/10^12*1000</f>
      </c>
      <c r="AA503" s="47">
        <f>Table753523[[#This Row], [Expected Prefill latency (ms)]]/Table753523[[#This Row], [Prefill Latency (ms)]]</f>
      </c>
      <c r="AB503" s="30">
        <f>Table753523[[#This Row], [Expected TPOT (ms)]]/Table753523[[#This Row], [TPOT (ms)]]</f>
      </c>
      <c r="AC503" s="50">
        <f>Table753523[[#This Row], [Prefill TFLOPS]]/989.5</f>
      </c>
      <c r="AD503" s="32">
        <f>Table753523[[#This Row], [Decode TFLOPS]]/1979</f>
      </c>
      <c r="AE5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4" customHeight="1" ht="17.25">
      <c r="A504" s="20">
        <v>8</v>
      </c>
      <c r="B504" s="34">
        <v>70</v>
      </c>
      <c r="C504" s="35">
        <f>Table753523[[#This Row], [Active Parameters (BN)]]/8</f>
      </c>
      <c r="D504" s="20">
        <v>15000</v>
      </c>
      <c r="E504" s="20">
        <v>1000</v>
      </c>
      <c r="F504" s="23">
        <v>4096</v>
      </c>
      <c r="G504" s="23">
        <v>4016</v>
      </c>
      <c r="H504" s="23">
        <v>60240000</v>
      </c>
      <c r="I504" s="43">
        <v>1696160</v>
      </c>
      <c r="J504" s="24">
        <v>1856780.227</v>
      </c>
      <c r="K504" s="24">
        <v>3738.232323</v>
      </c>
      <c r="L504" s="24">
        <v>1.074304552</v>
      </c>
      <c r="M504" s="24">
        <v>453.7331694</v>
      </c>
      <c r="N504" s="24">
        <v>16568.30144</v>
      </c>
      <c r="O504" s="44">
        <v>435.3467592</v>
      </c>
      <c r="P504" s="44">
        <v>300.0228394</v>
      </c>
      <c r="Q504" s="25">
        <f>Table753523[[#This Row], [Total Latency (sec)]]*1000</f>
      </c>
      <c r="R504" s="25">
        <f>Table753523[[#This Row], [Total Latency (ms)]]-Table753523[[#This Row], [Prefill Latency (ms)]]</f>
      </c>
      <c r="S504" s="26">
        <f>Table753523[[#This Row], [Output tokens generated]]*1000/Table753523[[#This Row], [Total Latency (ms)]]/Table753523[[#This Row], [No. H200 GPU on single server]]</f>
      </c>
      <c r="T504" s="26">
        <f>Table753523[[#This Row], [Input tokens]]*1000/(989.5*10^12)*(2*10^9*Table753523[[#This Row], [Active Parameters per GPU (BN)]])</f>
      </c>
      <c r="U504" s="27">
        <f>Table753523[[#This Row], [Active Parameters per GPU (BN)]]*10^9*2/4800/1024^3*1000</f>
      </c>
      <c r="V504" s="27">
        <f>1979/2*10^12*Table753523[[#This Row], [No. H200 GPU on single server]]/2/70/10^9</f>
      </c>
      <c r="W504" s="46">
        <f>(Table753523[[#This Row], [Input tokens]]+Table753523[[#This Row], [Output tokens generated]])/Table753523[[#This Row], [Total Latency (ms)]]*1000</f>
      </c>
      <c r="X504" s="47">
        <f>Table753523[[#This Row], [Total throughput]]/Table753523[[#This Row], [Estimated Max throughput tokens/s]]</f>
      </c>
      <c r="Y504" s="20">
        <f>2*Table753523[[#This Row], [Active Parameters per GPU (BN)]]*Table753523[[#This Row], [Input tokens]]*10^9/Table753523[[#This Row], [Prefill Latency (ms)]]/10^12*1000</f>
      </c>
      <c r="Z504" s="26">
        <f>2*Table753523[[#This Row], [Active Parameters per GPU (BN)]]*Table753523[[#This Row], [Output tokens generated]]*10^9/(Table753523[[#This Row], [Total Latency (ms)]]-Table753523[[#This Row], [Prefill Latency (ms)]])/10^12*1000</f>
      </c>
      <c r="AA504" s="47">
        <f>Table753523[[#This Row], [Expected Prefill latency (ms)]]/Table753523[[#This Row], [Prefill Latency (ms)]]</f>
      </c>
      <c r="AB504" s="30">
        <f>Table753523[[#This Row], [Expected TPOT (ms)]]/Table753523[[#This Row], [TPOT (ms)]]</f>
      </c>
      <c r="AC504" s="50">
        <f>Table753523[[#This Row], [Prefill TFLOPS]]/989.5</f>
      </c>
      <c r="AD504" s="32">
        <f>Table753523[[#This Row], [Decode TFLOPS]]/1979</f>
      </c>
      <c r="AE5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5" customHeight="1" ht="17.25">
      <c r="A505" s="20">
        <v>8</v>
      </c>
      <c r="B505" s="34">
        <v>70</v>
      </c>
      <c r="C505" s="35">
        <f>Table753523[[#This Row], [Active Parameters (BN)]]/8</f>
      </c>
      <c r="D505" s="20">
        <v>15000</v>
      </c>
      <c r="E505" s="20">
        <v>1000</v>
      </c>
      <c r="F505" s="23">
        <v>8192</v>
      </c>
      <c r="G505" s="23">
        <v>8029</v>
      </c>
      <c r="H505" s="23">
        <v>120435000</v>
      </c>
      <c r="I505" s="43">
        <v>3416199</v>
      </c>
      <c r="J505" s="24">
        <v>3727551.58</v>
      </c>
      <c r="K505" s="24">
        <v>7487.872038</v>
      </c>
      <c r="L505" s="24">
        <v>1.072267255</v>
      </c>
      <c r="M505" s="24">
        <v>456.2309535</v>
      </c>
      <c r="N505" s="24">
        <v>16540.23979</v>
      </c>
      <c r="O505" s="44">
        <v>352.9902774</v>
      </c>
      <c r="P505" s="44">
        <v>302.539528</v>
      </c>
      <c r="Q505" s="25">
        <f>Table753523[[#This Row], [Total Latency (sec)]]*1000</f>
      </c>
      <c r="R505" s="25">
        <f>Table753523[[#This Row], [Total Latency (ms)]]-Table753523[[#This Row], [Prefill Latency (ms)]]</f>
      </c>
      <c r="S505" s="26">
        <f>Table753523[[#This Row], [Output tokens generated]]*1000/Table753523[[#This Row], [Total Latency (ms)]]/Table753523[[#This Row], [No. H200 GPU on single server]]</f>
      </c>
      <c r="T505" s="26">
        <f>Table753523[[#This Row], [Input tokens]]*1000/(989.5*10^12)*(2*10^9*Table753523[[#This Row], [Active Parameters per GPU (BN)]])</f>
      </c>
      <c r="U505" s="27">
        <f>Table753523[[#This Row], [Active Parameters per GPU (BN)]]*10^9*2/4800/1024^3*1000</f>
      </c>
      <c r="V505" s="27">
        <f>1979/2*10^12*Table753523[[#This Row], [No. H200 GPU on single server]]/2/70/10^9</f>
      </c>
      <c r="W505" s="46">
        <f>(Table753523[[#This Row], [Input tokens]]+Table753523[[#This Row], [Output tokens generated]])/Table753523[[#This Row], [Total Latency (ms)]]*1000</f>
      </c>
      <c r="X505" s="47">
        <f>Table753523[[#This Row], [Total throughput]]/Table753523[[#This Row], [Estimated Max throughput tokens/s]]</f>
      </c>
      <c r="Y505" s="20">
        <f>2*Table753523[[#This Row], [Active Parameters per GPU (BN)]]*Table753523[[#This Row], [Input tokens]]*10^9/Table753523[[#This Row], [Prefill Latency (ms)]]/10^12*1000</f>
      </c>
      <c r="Z505" s="26">
        <f>2*Table753523[[#This Row], [Active Parameters per GPU (BN)]]*Table753523[[#This Row], [Output tokens generated]]*10^9/(Table753523[[#This Row], [Total Latency (ms)]]-Table753523[[#This Row], [Prefill Latency (ms)]])/10^12*1000</f>
      </c>
      <c r="AA505" s="47">
        <f>Table753523[[#This Row], [Expected Prefill latency (ms)]]/Table753523[[#This Row], [Prefill Latency (ms)]]</f>
      </c>
      <c r="AB505" s="30">
        <f>Table753523[[#This Row], [Expected TPOT (ms)]]/Table753523[[#This Row], [TPOT (ms)]]</f>
      </c>
      <c r="AC505" s="50">
        <f>Table753523[[#This Row], [Prefill TFLOPS]]/989.5</f>
      </c>
      <c r="AD505" s="32">
        <f>Table753523[[#This Row], [Decode TFLOPS]]/1979</f>
      </c>
      <c r="AE5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6" customHeight="1" ht="17.25">
      <c r="A506" s="20">
        <v>8</v>
      </c>
      <c r="B506" s="34">
        <v>70</v>
      </c>
      <c r="C506" s="35">
        <f>Table753523[[#This Row], [Active Parameters (BN)]]/8</f>
      </c>
      <c r="D506" s="20">
        <v>20000</v>
      </c>
      <c r="E506" s="20">
        <v>50</v>
      </c>
      <c r="F506" s="23">
        <v>1</v>
      </c>
      <c r="G506" s="23">
        <v>1</v>
      </c>
      <c r="H506" s="23">
        <v>20000</v>
      </c>
      <c r="I506" s="43">
        <v>50</v>
      </c>
      <c r="J506" s="24">
        <v>1516.470766</v>
      </c>
      <c r="K506" s="24">
        <v>2.81629981</v>
      </c>
      <c r="L506" s="24">
        <v>0.355075833</v>
      </c>
      <c r="M506" s="24">
        <v>17.75379163</v>
      </c>
      <c r="N506" s="24">
        <v>7119.270444</v>
      </c>
      <c r="O506" s="44">
        <v>26.51694743</v>
      </c>
      <c r="P506" s="44">
        <v>26.51519737</v>
      </c>
      <c r="Q506" s="25">
        <f>Table753523[[#This Row], [Total Latency (sec)]]*1000</f>
      </c>
      <c r="R506" s="25">
        <f>Table753523[[#This Row], [Total Latency (ms)]]-Table753523[[#This Row], [Prefill Latency (ms)]]</f>
      </c>
      <c r="S506" s="26">
        <f>Table753523[[#This Row], [Output tokens generated]]*1000/Table753523[[#This Row], [Total Latency (ms)]]/Table753523[[#This Row], [No. H200 GPU on single server]]</f>
      </c>
      <c r="T506" s="26">
        <f>Table753523[[#This Row], [Input tokens]]*1000/(989.5*10^12)*(2*10^9*Table753523[[#This Row], [Active Parameters per GPU (BN)]])</f>
      </c>
      <c r="U506" s="27">
        <f>Table753523[[#This Row], [Active Parameters per GPU (BN)]]*10^9*2/4800/1024^3*1000</f>
      </c>
      <c r="V506" s="27">
        <f>1979/2*10^12*Table753523[[#This Row], [No. H200 GPU on single server]]/2/70/10^9</f>
      </c>
      <c r="W506" s="46">
        <f>(Table753523[[#This Row], [Input tokens]]+Table753523[[#This Row], [Output tokens generated]])/Table753523[[#This Row], [Total Latency (ms)]]*1000</f>
      </c>
      <c r="X506" s="47">
        <f>Table753523[[#This Row], [Total throughput]]/Table753523[[#This Row], [Estimated Max throughput tokens/s]]</f>
      </c>
      <c r="Y506" s="20">
        <f>2*Table753523[[#This Row], [Active Parameters per GPU (BN)]]*Table753523[[#This Row], [Input tokens]]*10^9/Table753523[[#This Row], [Prefill Latency (ms)]]/10^12*1000</f>
      </c>
      <c r="Z506" s="26">
        <f>2*Table753523[[#This Row], [Active Parameters per GPU (BN)]]*Table753523[[#This Row], [Output tokens generated]]*10^9/(Table753523[[#This Row], [Total Latency (ms)]]-Table753523[[#This Row], [Prefill Latency (ms)]])/10^12*1000</f>
      </c>
      <c r="AA506" s="47">
        <f>Table753523[[#This Row], [Expected Prefill latency (ms)]]/Table753523[[#This Row], [Prefill Latency (ms)]]</f>
      </c>
      <c r="AB506" s="30">
        <f>Table753523[[#This Row], [Expected TPOT (ms)]]/Table753523[[#This Row], [TPOT (ms)]]</f>
      </c>
      <c r="AC506" s="50">
        <f>Table753523[[#This Row], [Prefill TFLOPS]]/989.5</f>
      </c>
      <c r="AD506" s="32">
        <f>Table753523[[#This Row], [Decode TFLOPS]]/1979</f>
      </c>
      <c r="AE5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7" customHeight="1" ht="17.25">
      <c r="A507" s="20">
        <v>8</v>
      </c>
      <c r="B507" s="34">
        <v>70</v>
      </c>
      <c r="C507" s="35">
        <f>Table753523[[#This Row], [Active Parameters (BN)]]/8</f>
      </c>
      <c r="D507" s="20">
        <v>20000</v>
      </c>
      <c r="E507" s="20">
        <v>50</v>
      </c>
      <c r="F507" s="23">
        <v>2</v>
      </c>
      <c r="G507" s="23">
        <v>2</v>
      </c>
      <c r="H507" s="23">
        <v>40000</v>
      </c>
      <c r="I507" s="43">
        <v>100</v>
      </c>
      <c r="J507" s="24">
        <v>2576.522623</v>
      </c>
      <c r="K507" s="24">
        <v>3.970177842</v>
      </c>
      <c r="L507" s="24">
        <v>0.503755771</v>
      </c>
      <c r="M507" s="24">
        <v>25.18778855</v>
      </c>
      <c r="N507" s="24">
        <v>10100.30321</v>
      </c>
      <c r="O507" s="44">
        <v>27.38252655</v>
      </c>
      <c r="P507" s="44">
        <v>27.37960479</v>
      </c>
      <c r="Q507" s="25">
        <f>Table753523[[#This Row], [Total Latency (sec)]]*1000</f>
      </c>
      <c r="R507" s="25">
        <f>Table753523[[#This Row], [Total Latency (ms)]]-Table753523[[#This Row], [Prefill Latency (ms)]]</f>
      </c>
      <c r="S507" s="26">
        <f>Table753523[[#This Row], [Output tokens generated]]*1000/Table753523[[#This Row], [Total Latency (ms)]]/Table753523[[#This Row], [No. H200 GPU on single server]]</f>
      </c>
      <c r="T507" s="26">
        <f>Table753523[[#This Row], [Input tokens]]*1000/(989.5*10^12)*(2*10^9*Table753523[[#This Row], [Active Parameters per GPU (BN)]])</f>
      </c>
      <c r="U507" s="27">
        <f>Table753523[[#This Row], [Active Parameters per GPU (BN)]]*10^9*2/4800/1024^3*1000</f>
      </c>
      <c r="V507" s="27">
        <f>1979/2*10^12*Table753523[[#This Row], [No. H200 GPU on single server]]/2/70/10^9</f>
      </c>
      <c r="W507" s="46">
        <f>(Table753523[[#This Row], [Input tokens]]+Table753523[[#This Row], [Output tokens generated]])/Table753523[[#This Row], [Total Latency (ms)]]*1000</f>
      </c>
      <c r="X507" s="47">
        <f>Table753523[[#This Row], [Total throughput]]/Table753523[[#This Row], [Estimated Max throughput tokens/s]]</f>
      </c>
      <c r="Y507" s="20">
        <f>2*Table753523[[#This Row], [Active Parameters per GPU (BN)]]*Table753523[[#This Row], [Input tokens]]*10^9/Table753523[[#This Row], [Prefill Latency (ms)]]/10^12*1000</f>
      </c>
      <c r="Z507" s="26">
        <f>2*Table753523[[#This Row], [Active Parameters per GPU (BN)]]*Table753523[[#This Row], [Output tokens generated]]*10^9/(Table753523[[#This Row], [Total Latency (ms)]]-Table753523[[#This Row], [Prefill Latency (ms)]])/10^12*1000</f>
      </c>
      <c r="AA507" s="47">
        <f>Table753523[[#This Row], [Expected Prefill latency (ms)]]/Table753523[[#This Row], [Prefill Latency (ms)]]</f>
      </c>
      <c r="AB507" s="30">
        <f>Table753523[[#This Row], [Expected TPOT (ms)]]/Table753523[[#This Row], [TPOT (ms)]]</f>
      </c>
      <c r="AC507" s="50">
        <f>Table753523[[#This Row], [Prefill TFLOPS]]/989.5</f>
      </c>
      <c r="AD507" s="32">
        <f>Table753523[[#This Row], [Decode TFLOPS]]/1979</f>
      </c>
      <c r="AE5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8" customHeight="1" ht="17.25">
      <c r="A508" s="20">
        <v>8</v>
      </c>
      <c r="B508" s="34">
        <v>70</v>
      </c>
      <c r="C508" s="35">
        <f>Table753523[[#This Row], [Active Parameters (BN)]]/8</f>
      </c>
      <c r="D508" s="20">
        <v>20000</v>
      </c>
      <c r="E508" s="20">
        <v>50</v>
      </c>
      <c r="F508" s="23">
        <v>4</v>
      </c>
      <c r="G508" s="23">
        <v>4</v>
      </c>
      <c r="H508" s="23">
        <v>80000</v>
      </c>
      <c r="I508" s="43">
        <v>146</v>
      </c>
      <c r="J508" s="24">
        <v>4610.798921</v>
      </c>
      <c r="K508" s="24">
        <v>6.065296527</v>
      </c>
      <c r="L508" s="24">
        <v>0.659489603</v>
      </c>
      <c r="M508" s="24">
        <v>24.07137052</v>
      </c>
      <c r="N508" s="24">
        <v>13213.86343</v>
      </c>
      <c r="O508" s="44">
        <v>30.2583246</v>
      </c>
      <c r="P508" s="44">
        <v>27.68066483</v>
      </c>
      <c r="Q508" s="25">
        <f>Table753523[[#This Row], [Total Latency (sec)]]*1000</f>
      </c>
      <c r="R508" s="25">
        <f>Table753523[[#This Row], [Total Latency (ms)]]-Table753523[[#This Row], [Prefill Latency (ms)]]</f>
      </c>
      <c r="S508" s="26">
        <f>Table753523[[#This Row], [Output tokens generated]]*1000/Table753523[[#This Row], [Total Latency (ms)]]/Table753523[[#This Row], [No. H200 GPU on single server]]</f>
      </c>
      <c r="T508" s="26">
        <f>Table753523[[#This Row], [Input tokens]]*1000/(989.5*10^12)*(2*10^9*Table753523[[#This Row], [Active Parameters per GPU (BN)]])</f>
      </c>
      <c r="U508" s="27">
        <f>Table753523[[#This Row], [Active Parameters per GPU (BN)]]*10^9*2/4800/1024^3*1000</f>
      </c>
      <c r="V508" s="27">
        <f>1979/2*10^12*Table753523[[#This Row], [No. H200 GPU on single server]]/2/70/10^9</f>
      </c>
      <c r="W508" s="46">
        <f>(Table753523[[#This Row], [Input tokens]]+Table753523[[#This Row], [Output tokens generated]])/Table753523[[#This Row], [Total Latency (ms)]]*1000</f>
      </c>
      <c r="X508" s="47">
        <f>Table753523[[#This Row], [Total throughput]]/Table753523[[#This Row], [Estimated Max throughput tokens/s]]</f>
      </c>
      <c r="Y508" s="20">
        <f>2*Table753523[[#This Row], [Active Parameters per GPU (BN)]]*Table753523[[#This Row], [Input tokens]]*10^9/Table753523[[#This Row], [Prefill Latency (ms)]]/10^12*1000</f>
      </c>
      <c r="Z508" s="26">
        <f>2*Table753523[[#This Row], [Active Parameters per GPU (BN)]]*Table753523[[#This Row], [Output tokens generated]]*10^9/(Table753523[[#This Row], [Total Latency (ms)]]-Table753523[[#This Row], [Prefill Latency (ms)]])/10^12*1000</f>
      </c>
      <c r="AA508" s="47">
        <f>Table753523[[#This Row], [Expected Prefill latency (ms)]]/Table753523[[#This Row], [Prefill Latency (ms)]]</f>
      </c>
      <c r="AB508" s="30">
        <f>Table753523[[#This Row], [Expected TPOT (ms)]]/Table753523[[#This Row], [TPOT (ms)]]</f>
      </c>
      <c r="AC508" s="50">
        <f>Table753523[[#This Row], [Prefill TFLOPS]]/989.5</f>
      </c>
      <c r="AD508" s="32">
        <f>Table753523[[#This Row], [Decode TFLOPS]]/1979</f>
      </c>
      <c r="AE5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09" customHeight="1" ht="17.25">
      <c r="A509" s="20">
        <v>8</v>
      </c>
      <c r="B509" s="34">
        <v>70</v>
      </c>
      <c r="C509" s="35">
        <f>Table753523[[#This Row], [Active Parameters (BN)]]/8</f>
      </c>
      <c r="D509" s="20">
        <v>20000</v>
      </c>
      <c r="E509" s="20">
        <v>50</v>
      </c>
      <c r="F509" s="23">
        <v>8</v>
      </c>
      <c r="G509" s="23">
        <v>8</v>
      </c>
      <c r="H509" s="23">
        <v>160000</v>
      </c>
      <c r="I509" s="43">
        <v>338</v>
      </c>
      <c r="J509" s="24">
        <v>7642.387185</v>
      </c>
      <c r="K509" s="24">
        <v>10.4583309</v>
      </c>
      <c r="L509" s="24">
        <v>0.764940417</v>
      </c>
      <c r="M509" s="24">
        <v>32.31873262</v>
      </c>
      <c r="N509" s="24">
        <v>15331.12707</v>
      </c>
      <c r="O509" s="44">
        <v>83.00287931</v>
      </c>
      <c r="P509" s="44">
        <v>58.37469624</v>
      </c>
      <c r="Q509" s="25">
        <f>Table753523[[#This Row], [Total Latency (sec)]]*1000</f>
      </c>
      <c r="R509" s="25">
        <f>Table753523[[#This Row], [Total Latency (ms)]]-Table753523[[#This Row], [Prefill Latency (ms)]]</f>
      </c>
      <c r="S509" s="26">
        <f>Table753523[[#This Row], [Output tokens generated]]*1000/Table753523[[#This Row], [Total Latency (ms)]]/Table753523[[#This Row], [No. H200 GPU on single server]]</f>
      </c>
      <c r="T509" s="26">
        <f>Table753523[[#This Row], [Input tokens]]*1000/(989.5*10^12)*(2*10^9*Table753523[[#This Row], [Active Parameters per GPU (BN)]])</f>
      </c>
      <c r="U509" s="27">
        <f>Table753523[[#This Row], [Active Parameters per GPU (BN)]]*10^9*2/4800/1024^3*1000</f>
      </c>
      <c r="V509" s="27">
        <f>1979/2*10^12*Table753523[[#This Row], [No. H200 GPU on single server]]/2/70/10^9</f>
      </c>
      <c r="W509" s="46">
        <f>(Table753523[[#This Row], [Input tokens]]+Table753523[[#This Row], [Output tokens generated]])/Table753523[[#This Row], [Total Latency (ms)]]*1000</f>
      </c>
      <c r="X509" s="47">
        <f>Table753523[[#This Row], [Total throughput]]/Table753523[[#This Row], [Estimated Max throughput tokens/s]]</f>
      </c>
      <c r="Y509" s="20">
        <f>2*Table753523[[#This Row], [Active Parameters per GPU (BN)]]*Table753523[[#This Row], [Input tokens]]*10^9/Table753523[[#This Row], [Prefill Latency (ms)]]/10^12*1000</f>
      </c>
      <c r="Z509" s="26">
        <f>2*Table753523[[#This Row], [Active Parameters per GPU (BN)]]*Table753523[[#This Row], [Output tokens generated]]*10^9/(Table753523[[#This Row], [Total Latency (ms)]]-Table753523[[#This Row], [Prefill Latency (ms)]])/10^12*1000</f>
      </c>
      <c r="AA509" s="47">
        <f>Table753523[[#This Row], [Expected Prefill latency (ms)]]/Table753523[[#This Row], [Prefill Latency (ms)]]</f>
      </c>
      <c r="AB509" s="30">
        <f>Table753523[[#This Row], [Expected TPOT (ms)]]/Table753523[[#This Row], [TPOT (ms)]]</f>
      </c>
      <c r="AC509" s="50">
        <f>Table753523[[#This Row], [Prefill TFLOPS]]/989.5</f>
      </c>
      <c r="AD509" s="32">
        <f>Table753523[[#This Row], [Decode TFLOPS]]/1979</f>
      </c>
      <c r="AE5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0" customHeight="1" ht="17.25">
      <c r="A510" s="20">
        <v>8</v>
      </c>
      <c r="B510" s="34">
        <v>70</v>
      </c>
      <c r="C510" s="35">
        <f>Table753523[[#This Row], [Active Parameters (BN)]]/8</f>
      </c>
      <c r="D510" s="20">
        <v>20000</v>
      </c>
      <c r="E510" s="20">
        <v>50</v>
      </c>
      <c r="F510" s="23">
        <v>16</v>
      </c>
      <c r="G510" s="23">
        <v>16</v>
      </c>
      <c r="H510" s="23">
        <v>320000</v>
      </c>
      <c r="I510" s="43">
        <v>609</v>
      </c>
      <c r="J510" s="24">
        <v>12756.73127</v>
      </c>
      <c r="K510" s="24">
        <v>19.16572389</v>
      </c>
      <c r="L510" s="24">
        <v>0.834823672</v>
      </c>
      <c r="M510" s="24">
        <v>31.77547602</v>
      </c>
      <c r="N510" s="24">
        <v>16728.24892</v>
      </c>
      <c r="O510" s="44">
        <v>242.6588507</v>
      </c>
      <c r="P510" s="44">
        <v>153.4560619</v>
      </c>
      <c r="Q510" s="25">
        <f>Table753523[[#This Row], [Total Latency (sec)]]*1000</f>
      </c>
      <c r="R510" s="25">
        <f>Table753523[[#This Row], [Total Latency (ms)]]-Table753523[[#This Row], [Prefill Latency (ms)]]</f>
      </c>
      <c r="S510" s="26">
        <f>Table753523[[#This Row], [Output tokens generated]]*1000/Table753523[[#This Row], [Total Latency (ms)]]/Table753523[[#This Row], [No. H200 GPU on single server]]</f>
      </c>
      <c r="T510" s="26">
        <f>Table753523[[#This Row], [Input tokens]]*1000/(989.5*10^12)*(2*10^9*Table753523[[#This Row], [Active Parameters per GPU (BN)]])</f>
      </c>
      <c r="U510" s="27">
        <f>Table753523[[#This Row], [Active Parameters per GPU (BN)]]*10^9*2/4800/1024^3*1000</f>
      </c>
      <c r="V510" s="27">
        <f>1979/2*10^12*Table753523[[#This Row], [No. H200 GPU on single server]]/2/70/10^9</f>
      </c>
      <c r="W510" s="46">
        <f>(Table753523[[#This Row], [Input tokens]]+Table753523[[#This Row], [Output tokens generated]])/Table753523[[#This Row], [Total Latency (ms)]]*1000</f>
      </c>
      <c r="X510" s="47">
        <f>Table753523[[#This Row], [Total throughput]]/Table753523[[#This Row], [Estimated Max throughput tokens/s]]</f>
      </c>
      <c r="Y510" s="20">
        <f>2*Table753523[[#This Row], [Active Parameters per GPU (BN)]]*Table753523[[#This Row], [Input tokens]]*10^9/Table753523[[#This Row], [Prefill Latency (ms)]]/10^12*1000</f>
      </c>
      <c r="Z510" s="26">
        <f>2*Table753523[[#This Row], [Active Parameters per GPU (BN)]]*Table753523[[#This Row], [Output tokens generated]]*10^9/(Table753523[[#This Row], [Total Latency (ms)]]-Table753523[[#This Row], [Prefill Latency (ms)]])/10^12*1000</f>
      </c>
      <c r="AA510" s="47">
        <f>Table753523[[#This Row], [Expected Prefill latency (ms)]]/Table753523[[#This Row], [Prefill Latency (ms)]]</f>
      </c>
      <c r="AB510" s="30">
        <f>Table753523[[#This Row], [Expected TPOT (ms)]]/Table753523[[#This Row], [TPOT (ms)]]</f>
      </c>
      <c r="AC510" s="50">
        <f>Table753523[[#This Row], [Prefill TFLOPS]]/989.5</f>
      </c>
      <c r="AD510" s="32">
        <f>Table753523[[#This Row], [Decode TFLOPS]]/1979</f>
      </c>
      <c r="AE5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1" customHeight="1" ht="17.25">
      <c r="A511" s="20">
        <v>8</v>
      </c>
      <c r="B511" s="34">
        <v>70</v>
      </c>
      <c r="C511" s="35">
        <f>Table753523[[#This Row], [Active Parameters (BN)]]/8</f>
      </c>
      <c r="D511" s="20">
        <v>20000</v>
      </c>
      <c r="E511" s="20">
        <v>50</v>
      </c>
      <c r="F511" s="23">
        <v>32</v>
      </c>
      <c r="G511" s="23">
        <v>32</v>
      </c>
      <c r="H511" s="23">
        <v>640000</v>
      </c>
      <c r="I511" s="43">
        <v>1323</v>
      </c>
      <c r="J511" s="24">
        <v>21884.11512</v>
      </c>
      <c r="K511" s="24">
        <v>36.6571934</v>
      </c>
      <c r="L511" s="24">
        <v>0.87295281</v>
      </c>
      <c r="M511" s="24">
        <v>36.09114275</v>
      </c>
      <c r="N511" s="24">
        <v>17495.14735</v>
      </c>
      <c r="O511" s="44">
        <v>585.6317447</v>
      </c>
      <c r="P511" s="44">
        <v>335.6471846</v>
      </c>
      <c r="Q511" s="25">
        <f>Table753523[[#This Row], [Total Latency (sec)]]*1000</f>
      </c>
      <c r="R511" s="25">
        <f>Table753523[[#This Row], [Total Latency (ms)]]-Table753523[[#This Row], [Prefill Latency (ms)]]</f>
      </c>
      <c r="S511" s="26">
        <f>Table753523[[#This Row], [Output tokens generated]]*1000/Table753523[[#This Row], [Total Latency (ms)]]/Table753523[[#This Row], [No. H200 GPU on single server]]</f>
      </c>
      <c r="T511" s="26">
        <f>Table753523[[#This Row], [Input tokens]]*1000/(989.5*10^12)*(2*10^9*Table753523[[#This Row], [Active Parameters per GPU (BN)]])</f>
      </c>
      <c r="U511" s="27">
        <f>Table753523[[#This Row], [Active Parameters per GPU (BN)]]*10^9*2/4800/1024^3*1000</f>
      </c>
      <c r="V511" s="27">
        <f>1979/2*10^12*Table753523[[#This Row], [No. H200 GPU on single server]]/2/70/10^9</f>
      </c>
      <c r="W511" s="46">
        <f>(Table753523[[#This Row], [Input tokens]]+Table753523[[#This Row], [Output tokens generated]])/Table753523[[#This Row], [Total Latency (ms)]]*1000</f>
      </c>
      <c r="X511" s="47">
        <f>Table753523[[#This Row], [Total throughput]]/Table753523[[#This Row], [Estimated Max throughput tokens/s]]</f>
      </c>
      <c r="Y511" s="20">
        <f>2*Table753523[[#This Row], [Active Parameters per GPU (BN)]]*Table753523[[#This Row], [Input tokens]]*10^9/Table753523[[#This Row], [Prefill Latency (ms)]]/10^12*1000</f>
      </c>
      <c r="Z511" s="26">
        <f>2*Table753523[[#This Row], [Active Parameters per GPU (BN)]]*Table753523[[#This Row], [Output tokens generated]]*10^9/(Table753523[[#This Row], [Total Latency (ms)]]-Table753523[[#This Row], [Prefill Latency (ms)]])/10^12*1000</f>
      </c>
      <c r="AA511" s="47">
        <f>Table753523[[#This Row], [Expected Prefill latency (ms)]]/Table753523[[#This Row], [Prefill Latency (ms)]]</f>
      </c>
      <c r="AB511" s="30">
        <f>Table753523[[#This Row], [Expected TPOT (ms)]]/Table753523[[#This Row], [TPOT (ms)]]</f>
      </c>
      <c r="AC511" s="50">
        <f>Table753523[[#This Row], [Prefill TFLOPS]]/989.5</f>
      </c>
      <c r="AD511" s="32">
        <f>Table753523[[#This Row], [Decode TFLOPS]]/1979</f>
      </c>
      <c r="AE5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2" customHeight="1" ht="17.25">
      <c r="A512" s="20">
        <v>8</v>
      </c>
      <c r="B512" s="34">
        <v>70</v>
      </c>
      <c r="C512" s="35">
        <f>Table753523[[#This Row], [Active Parameters (BN)]]/8</f>
      </c>
      <c r="D512" s="20">
        <v>20000</v>
      </c>
      <c r="E512" s="20">
        <v>50</v>
      </c>
      <c r="F512" s="23">
        <v>64</v>
      </c>
      <c r="G512" s="23">
        <v>63</v>
      </c>
      <c r="H512" s="23">
        <v>1260000</v>
      </c>
      <c r="I512" s="43">
        <v>2662</v>
      </c>
      <c r="J512" s="24">
        <v>40678.69094</v>
      </c>
      <c r="K512" s="24">
        <v>71.32601875</v>
      </c>
      <c r="L512" s="24">
        <v>0.883268141</v>
      </c>
      <c r="M512" s="24">
        <v>37.321584</v>
      </c>
      <c r="N512" s="24">
        <v>17702.68441</v>
      </c>
      <c r="O512" s="44">
        <v>983.7338247</v>
      </c>
      <c r="P512" s="44">
        <v>698.8903588</v>
      </c>
      <c r="Q512" s="25">
        <f>Table753523[[#This Row], [Total Latency (sec)]]*1000</f>
      </c>
      <c r="R512" s="25">
        <f>Table753523[[#This Row], [Total Latency (ms)]]-Table753523[[#This Row], [Prefill Latency (ms)]]</f>
      </c>
      <c r="S512" s="26">
        <f>Table753523[[#This Row], [Output tokens generated]]*1000/Table753523[[#This Row], [Total Latency (ms)]]/Table753523[[#This Row], [No. H200 GPU on single server]]</f>
      </c>
      <c r="T512" s="26">
        <f>Table753523[[#This Row], [Input tokens]]*1000/(989.5*10^12)*(2*10^9*Table753523[[#This Row], [Active Parameters per GPU (BN)]])</f>
      </c>
      <c r="U512" s="27">
        <f>Table753523[[#This Row], [Active Parameters per GPU (BN)]]*10^9*2/4800/1024^3*1000</f>
      </c>
      <c r="V512" s="27">
        <f>1979/2*10^12*Table753523[[#This Row], [No. H200 GPU on single server]]/2/70/10^9</f>
      </c>
      <c r="W512" s="46">
        <f>(Table753523[[#This Row], [Input tokens]]+Table753523[[#This Row], [Output tokens generated]])/Table753523[[#This Row], [Total Latency (ms)]]*1000</f>
      </c>
      <c r="X512" s="47">
        <f>Table753523[[#This Row], [Total throughput]]/Table753523[[#This Row], [Estimated Max throughput tokens/s]]</f>
      </c>
      <c r="Y512" s="20">
        <f>2*Table753523[[#This Row], [Active Parameters per GPU (BN)]]*Table753523[[#This Row], [Input tokens]]*10^9/Table753523[[#This Row], [Prefill Latency (ms)]]/10^12*1000</f>
      </c>
      <c r="Z512" s="26">
        <f>2*Table753523[[#This Row], [Active Parameters per GPU (BN)]]*Table753523[[#This Row], [Output tokens generated]]*10^9/(Table753523[[#This Row], [Total Latency (ms)]]-Table753523[[#This Row], [Prefill Latency (ms)]])/10^12*1000</f>
      </c>
      <c r="AA512" s="47">
        <f>Table753523[[#This Row], [Expected Prefill latency (ms)]]/Table753523[[#This Row], [Prefill Latency (ms)]]</f>
      </c>
      <c r="AB512" s="30">
        <f>Table753523[[#This Row], [Expected TPOT (ms)]]/Table753523[[#This Row], [TPOT (ms)]]</f>
      </c>
      <c r="AC512" s="50">
        <f>Table753523[[#This Row], [Prefill TFLOPS]]/989.5</f>
      </c>
      <c r="AD512" s="32">
        <f>Table753523[[#This Row], [Decode TFLOPS]]/1979</f>
      </c>
      <c r="AE5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3" customHeight="1" ht="17.25">
      <c r="A513" s="20">
        <v>8</v>
      </c>
      <c r="B513" s="34">
        <v>70</v>
      </c>
      <c r="C513" s="35">
        <f>Table753523[[#This Row], [Active Parameters (BN)]]/8</f>
      </c>
      <c r="D513" s="20">
        <v>20000</v>
      </c>
      <c r="E513" s="20">
        <v>50</v>
      </c>
      <c r="F513" s="23">
        <v>128</v>
      </c>
      <c r="G513" s="23">
        <v>126</v>
      </c>
      <c r="H513" s="23">
        <v>2520000</v>
      </c>
      <c r="I513" s="43">
        <v>5544</v>
      </c>
      <c r="J513" s="24">
        <v>76879.21586</v>
      </c>
      <c r="K513" s="24">
        <v>142.0404456</v>
      </c>
      <c r="L513" s="24">
        <v>0.887071281</v>
      </c>
      <c r="M513" s="24">
        <v>39.03113635</v>
      </c>
      <c r="N513" s="24">
        <v>17780.45675</v>
      </c>
      <c r="O513" s="44">
        <v>1881.704921</v>
      </c>
      <c r="P513" s="44">
        <v>1350.572191</v>
      </c>
      <c r="Q513" s="25">
        <f>Table753523[[#This Row], [Total Latency (sec)]]*1000</f>
      </c>
      <c r="R513" s="25">
        <f>Table753523[[#This Row], [Total Latency (ms)]]-Table753523[[#This Row], [Prefill Latency (ms)]]</f>
      </c>
      <c r="S513" s="26">
        <f>Table753523[[#This Row], [Output tokens generated]]*1000/Table753523[[#This Row], [Total Latency (ms)]]/Table753523[[#This Row], [No. H200 GPU on single server]]</f>
      </c>
      <c r="T513" s="26">
        <f>Table753523[[#This Row], [Input tokens]]*1000/(989.5*10^12)*(2*10^9*Table753523[[#This Row], [Active Parameters per GPU (BN)]])</f>
      </c>
      <c r="U513" s="27">
        <f>Table753523[[#This Row], [Active Parameters per GPU (BN)]]*10^9*2/4800/1024^3*1000</f>
      </c>
      <c r="V513" s="27">
        <f>1979/2*10^12*Table753523[[#This Row], [No. H200 GPU on single server]]/2/70/10^9</f>
      </c>
      <c r="W513" s="46">
        <f>(Table753523[[#This Row], [Input tokens]]+Table753523[[#This Row], [Output tokens generated]])/Table753523[[#This Row], [Total Latency (ms)]]*1000</f>
      </c>
      <c r="X513" s="47">
        <f>Table753523[[#This Row], [Total throughput]]/Table753523[[#This Row], [Estimated Max throughput tokens/s]]</f>
      </c>
      <c r="Y513" s="20">
        <f>2*Table753523[[#This Row], [Active Parameters per GPU (BN)]]*Table753523[[#This Row], [Input tokens]]*10^9/Table753523[[#This Row], [Prefill Latency (ms)]]/10^12*1000</f>
      </c>
      <c r="Z513" s="26">
        <f>2*Table753523[[#This Row], [Active Parameters per GPU (BN)]]*Table753523[[#This Row], [Output tokens generated]]*10^9/(Table753523[[#This Row], [Total Latency (ms)]]-Table753523[[#This Row], [Prefill Latency (ms)]])/10^12*1000</f>
      </c>
      <c r="AA513" s="47">
        <f>Table753523[[#This Row], [Expected Prefill latency (ms)]]/Table753523[[#This Row], [Prefill Latency (ms)]]</f>
      </c>
      <c r="AB513" s="30">
        <f>Table753523[[#This Row], [Expected TPOT (ms)]]/Table753523[[#This Row], [TPOT (ms)]]</f>
      </c>
      <c r="AC513" s="50">
        <f>Table753523[[#This Row], [Prefill TFLOPS]]/989.5</f>
      </c>
      <c r="AD513" s="32">
        <f>Table753523[[#This Row], [Decode TFLOPS]]/1979</f>
      </c>
      <c r="AE5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4" customHeight="1" ht="17.25">
      <c r="A514" s="20">
        <v>8</v>
      </c>
      <c r="B514" s="34">
        <v>70</v>
      </c>
      <c r="C514" s="35">
        <f>Table753523[[#This Row], [Active Parameters (BN)]]/8</f>
      </c>
      <c r="D514" s="20">
        <v>20000</v>
      </c>
      <c r="E514" s="20">
        <v>50</v>
      </c>
      <c r="F514" s="23">
        <v>256</v>
      </c>
      <c r="G514" s="23">
        <v>251</v>
      </c>
      <c r="H514" s="23">
        <v>5020000</v>
      </c>
      <c r="I514" s="43">
        <v>10791</v>
      </c>
      <c r="J514" s="24">
        <v>147511.8757</v>
      </c>
      <c r="K514" s="24">
        <v>283.1774511</v>
      </c>
      <c r="L514" s="24">
        <v>0.886370009</v>
      </c>
      <c r="M514" s="24">
        <v>38.10684769</v>
      </c>
      <c r="N514" s="24">
        <v>17765.50703</v>
      </c>
      <c r="O514" s="44">
        <v>2031.202321</v>
      </c>
      <c r="P514" s="44">
        <v>1554.913243</v>
      </c>
      <c r="Q514" s="25">
        <f>Table753523[[#This Row], [Total Latency (sec)]]*1000</f>
      </c>
      <c r="R514" s="25">
        <f>Table753523[[#This Row], [Total Latency (ms)]]-Table753523[[#This Row], [Prefill Latency (ms)]]</f>
      </c>
      <c r="S514" s="26">
        <f>Table753523[[#This Row], [Output tokens generated]]*1000/Table753523[[#This Row], [Total Latency (ms)]]/Table753523[[#This Row], [No. H200 GPU on single server]]</f>
      </c>
      <c r="T514" s="26">
        <f>Table753523[[#This Row], [Input tokens]]*1000/(989.5*10^12)*(2*10^9*Table753523[[#This Row], [Active Parameters per GPU (BN)]])</f>
      </c>
      <c r="U514" s="27">
        <f>Table753523[[#This Row], [Active Parameters per GPU (BN)]]*10^9*2/4800/1024^3*1000</f>
      </c>
      <c r="V514" s="27">
        <f>1979/2*10^12*Table753523[[#This Row], [No. H200 GPU on single server]]/2/70/10^9</f>
      </c>
      <c r="W514" s="46">
        <f>(Table753523[[#This Row], [Input tokens]]+Table753523[[#This Row], [Output tokens generated]])/Table753523[[#This Row], [Total Latency (ms)]]*1000</f>
      </c>
      <c r="X514" s="47">
        <f>Table753523[[#This Row], [Total throughput]]/Table753523[[#This Row], [Estimated Max throughput tokens/s]]</f>
      </c>
      <c r="Y514" s="20">
        <f>2*Table753523[[#This Row], [Active Parameters per GPU (BN)]]*Table753523[[#This Row], [Input tokens]]*10^9/Table753523[[#This Row], [Prefill Latency (ms)]]/10^12*1000</f>
      </c>
      <c r="Z514" s="26">
        <f>2*Table753523[[#This Row], [Active Parameters per GPU (BN)]]*Table753523[[#This Row], [Output tokens generated]]*10^9/(Table753523[[#This Row], [Total Latency (ms)]]-Table753523[[#This Row], [Prefill Latency (ms)]])/10^12*1000</f>
      </c>
      <c r="AA514" s="47">
        <f>Table753523[[#This Row], [Expected Prefill latency (ms)]]/Table753523[[#This Row], [Prefill Latency (ms)]]</f>
      </c>
      <c r="AB514" s="30">
        <f>Table753523[[#This Row], [Expected TPOT (ms)]]/Table753523[[#This Row], [TPOT (ms)]]</f>
      </c>
      <c r="AC514" s="50">
        <f>Table753523[[#This Row], [Prefill TFLOPS]]/989.5</f>
      </c>
      <c r="AD514" s="32">
        <f>Table753523[[#This Row], [Decode TFLOPS]]/1979</f>
      </c>
      <c r="AE5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5" customHeight="1" ht="17.25">
      <c r="A515" s="20">
        <v>8</v>
      </c>
      <c r="B515" s="34">
        <v>70</v>
      </c>
      <c r="C515" s="35">
        <f>Table753523[[#This Row], [Active Parameters (BN)]]/8</f>
      </c>
      <c r="D515" s="20">
        <v>20000</v>
      </c>
      <c r="E515" s="20">
        <v>50</v>
      </c>
      <c r="F515" s="23">
        <v>512</v>
      </c>
      <c r="G515" s="23">
        <v>497</v>
      </c>
      <c r="H515" s="23">
        <v>9940000</v>
      </c>
      <c r="I515" s="43">
        <v>21897</v>
      </c>
      <c r="J515" s="24">
        <v>287536.8111</v>
      </c>
      <c r="K515" s="24">
        <v>565.5201501</v>
      </c>
      <c r="L515" s="24">
        <v>0.878836943</v>
      </c>
      <c r="M515" s="24">
        <v>38.72010572</v>
      </c>
      <c r="N515" s="24">
        <v>17615.45897</v>
      </c>
      <c r="O515" s="44">
        <v>1988.935662</v>
      </c>
      <c r="P515" s="44">
        <v>1648.860032</v>
      </c>
      <c r="Q515" s="25">
        <f>Table753523[[#This Row], [Total Latency (sec)]]*1000</f>
      </c>
      <c r="R515" s="25">
        <f>Table753523[[#This Row], [Total Latency (ms)]]-Table753523[[#This Row], [Prefill Latency (ms)]]</f>
      </c>
      <c r="S515" s="26">
        <f>Table753523[[#This Row], [Output tokens generated]]*1000/Table753523[[#This Row], [Total Latency (ms)]]/Table753523[[#This Row], [No. H200 GPU on single server]]</f>
      </c>
      <c r="T515" s="26">
        <f>Table753523[[#This Row], [Input tokens]]*1000/(989.5*10^12)*(2*10^9*Table753523[[#This Row], [Active Parameters per GPU (BN)]])</f>
      </c>
      <c r="U515" s="27">
        <f>Table753523[[#This Row], [Active Parameters per GPU (BN)]]*10^9*2/4800/1024^3*1000</f>
      </c>
      <c r="V515" s="27">
        <f>1979/2*10^12*Table753523[[#This Row], [No. H200 GPU on single server]]/2/70/10^9</f>
      </c>
      <c r="W515" s="46">
        <f>(Table753523[[#This Row], [Input tokens]]+Table753523[[#This Row], [Output tokens generated]])/Table753523[[#This Row], [Total Latency (ms)]]*1000</f>
      </c>
      <c r="X515" s="47">
        <f>Table753523[[#This Row], [Total throughput]]/Table753523[[#This Row], [Estimated Max throughput tokens/s]]</f>
      </c>
      <c r="Y515" s="20">
        <f>2*Table753523[[#This Row], [Active Parameters per GPU (BN)]]*Table753523[[#This Row], [Input tokens]]*10^9/Table753523[[#This Row], [Prefill Latency (ms)]]/10^12*1000</f>
      </c>
      <c r="Z515" s="26">
        <f>2*Table753523[[#This Row], [Active Parameters per GPU (BN)]]*Table753523[[#This Row], [Output tokens generated]]*10^9/(Table753523[[#This Row], [Total Latency (ms)]]-Table753523[[#This Row], [Prefill Latency (ms)]])/10^12*1000</f>
      </c>
      <c r="AA515" s="47">
        <f>Table753523[[#This Row], [Expected Prefill latency (ms)]]/Table753523[[#This Row], [Prefill Latency (ms)]]</f>
      </c>
      <c r="AB515" s="30">
        <f>Table753523[[#This Row], [Expected TPOT (ms)]]/Table753523[[#This Row], [TPOT (ms)]]</f>
      </c>
      <c r="AC515" s="50">
        <f>Table753523[[#This Row], [Prefill TFLOPS]]/989.5</f>
      </c>
      <c r="AD515" s="32">
        <f>Table753523[[#This Row], [Decode TFLOPS]]/1979</f>
      </c>
      <c r="AE5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6" customHeight="1" ht="17.25">
      <c r="A516" s="20">
        <v>8</v>
      </c>
      <c r="B516" s="34">
        <v>70</v>
      </c>
      <c r="C516" s="35">
        <f>Table753523[[#This Row], [Active Parameters (BN)]]/8</f>
      </c>
      <c r="D516" s="20">
        <v>20000</v>
      </c>
      <c r="E516" s="20">
        <v>50</v>
      </c>
      <c r="F516" s="23">
        <v>1024</v>
      </c>
      <c r="G516" s="23">
        <v>1001</v>
      </c>
      <c r="H516" s="23">
        <v>20020000</v>
      </c>
      <c r="I516" s="43">
        <v>43637</v>
      </c>
      <c r="J516" s="24">
        <v>574269.0147</v>
      </c>
      <c r="K516" s="24">
        <v>1133.046846</v>
      </c>
      <c r="L516" s="24">
        <v>0.883458618</v>
      </c>
      <c r="M516" s="24">
        <v>38.51297073</v>
      </c>
      <c r="N516" s="24">
        <v>17707.68532</v>
      </c>
      <c r="O516" s="44">
        <v>2169.204786</v>
      </c>
      <c r="P516" s="44">
        <v>1915.220402</v>
      </c>
      <c r="Q516" s="25">
        <f>Table753523[[#This Row], [Total Latency (sec)]]*1000</f>
      </c>
      <c r="R516" s="25">
        <f>Table753523[[#This Row], [Total Latency (ms)]]-Table753523[[#This Row], [Prefill Latency (ms)]]</f>
      </c>
      <c r="S516" s="26">
        <f>Table753523[[#This Row], [Output tokens generated]]*1000/Table753523[[#This Row], [Total Latency (ms)]]/Table753523[[#This Row], [No. H200 GPU on single server]]</f>
      </c>
      <c r="T516" s="26">
        <f>Table753523[[#This Row], [Input tokens]]*1000/(989.5*10^12)*(2*10^9*Table753523[[#This Row], [Active Parameters per GPU (BN)]])</f>
      </c>
      <c r="U516" s="27">
        <f>Table753523[[#This Row], [Active Parameters per GPU (BN)]]*10^9*2/4800/1024^3*1000</f>
      </c>
      <c r="V516" s="27">
        <f>1979/2*10^12*Table753523[[#This Row], [No. H200 GPU on single server]]/2/70/10^9</f>
      </c>
      <c r="W516" s="46">
        <f>(Table753523[[#This Row], [Input tokens]]+Table753523[[#This Row], [Output tokens generated]])/Table753523[[#This Row], [Total Latency (ms)]]*1000</f>
      </c>
      <c r="X516" s="47">
        <f>Table753523[[#This Row], [Total throughput]]/Table753523[[#This Row], [Estimated Max throughput tokens/s]]</f>
      </c>
      <c r="Y516" s="20">
        <f>2*Table753523[[#This Row], [Active Parameters per GPU (BN)]]*Table753523[[#This Row], [Input tokens]]*10^9/Table753523[[#This Row], [Prefill Latency (ms)]]/10^12*1000</f>
      </c>
      <c r="Z516" s="26">
        <f>2*Table753523[[#This Row], [Active Parameters per GPU (BN)]]*Table753523[[#This Row], [Output tokens generated]]*10^9/(Table753523[[#This Row], [Total Latency (ms)]]-Table753523[[#This Row], [Prefill Latency (ms)]])/10^12*1000</f>
      </c>
      <c r="AA516" s="47">
        <f>Table753523[[#This Row], [Expected Prefill latency (ms)]]/Table753523[[#This Row], [Prefill Latency (ms)]]</f>
      </c>
      <c r="AB516" s="30">
        <f>Table753523[[#This Row], [Expected TPOT (ms)]]/Table753523[[#This Row], [TPOT (ms)]]</f>
      </c>
      <c r="AC516" s="50">
        <f>Table753523[[#This Row], [Prefill TFLOPS]]/989.5</f>
      </c>
      <c r="AD516" s="32">
        <f>Table753523[[#This Row], [Decode TFLOPS]]/1979</f>
      </c>
      <c r="AE5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7" customHeight="1" ht="17.25">
      <c r="A517" s="20">
        <v>8</v>
      </c>
      <c r="B517" s="34">
        <v>70</v>
      </c>
      <c r="C517" s="35">
        <f>Table753523[[#This Row], [Active Parameters (BN)]]/8</f>
      </c>
      <c r="D517" s="20">
        <v>20000</v>
      </c>
      <c r="E517" s="20">
        <v>50</v>
      </c>
      <c r="F517" s="23">
        <v>2048</v>
      </c>
      <c r="G517" s="23">
        <v>2008</v>
      </c>
      <c r="H517" s="23">
        <v>40160000</v>
      </c>
      <c r="I517" s="43">
        <v>86907</v>
      </c>
      <c r="J517" s="24">
        <v>1144515.262</v>
      </c>
      <c r="K517" s="24">
        <v>2264.64219</v>
      </c>
      <c r="L517" s="24">
        <v>0.886674287</v>
      </c>
      <c r="M517" s="24">
        <v>38.37559875</v>
      </c>
      <c r="N517" s="24">
        <v>17771.86135</v>
      </c>
      <c r="O517" s="44">
        <v>2317.502148</v>
      </c>
      <c r="P517" s="44">
        <v>2075.83203</v>
      </c>
      <c r="Q517" s="25">
        <f>Table753523[[#This Row], [Total Latency (sec)]]*1000</f>
      </c>
      <c r="R517" s="25">
        <f>Table753523[[#This Row], [Total Latency (ms)]]-Table753523[[#This Row], [Prefill Latency (ms)]]</f>
      </c>
      <c r="S517" s="26">
        <f>Table753523[[#This Row], [Output tokens generated]]*1000/Table753523[[#This Row], [Total Latency (ms)]]/Table753523[[#This Row], [No. H200 GPU on single server]]</f>
      </c>
      <c r="T517" s="26">
        <f>Table753523[[#This Row], [Input tokens]]*1000/(989.5*10^12)*(2*10^9*Table753523[[#This Row], [Active Parameters per GPU (BN)]])</f>
      </c>
      <c r="U517" s="27">
        <f>Table753523[[#This Row], [Active Parameters per GPU (BN)]]*10^9*2/4800/1024^3*1000</f>
      </c>
      <c r="V517" s="27">
        <f>1979/2*10^12*Table753523[[#This Row], [No. H200 GPU on single server]]/2/70/10^9</f>
      </c>
      <c r="W517" s="46">
        <f>(Table753523[[#This Row], [Input tokens]]+Table753523[[#This Row], [Output tokens generated]])/Table753523[[#This Row], [Total Latency (ms)]]*1000</f>
      </c>
      <c r="X517" s="47">
        <f>Table753523[[#This Row], [Total throughput]]/Table753523[[#This Row], [Estimated Max throughput tokens/s]]</f>
      </c>
      <c r="Y517" s="20">
        <f>2*Table753523[[#This Row], [Active Parameters per GPU (BN)]]*Table753523[[#This Row], [Input tokens]]*10^9/Table753523[[#This Row], [Prefill Latency (ms)]]/10^12*1000</f>
      </c>
      <c r="Z517" s="26">
        <f>2*Table753523[[#This Row], [Active Parameters per GPU (BN)]]*Table753523[[#This Row], [Output tokens generated]]*10^9/(Table753523[[#This Row], [Total Latency (ms)]]-Table753523[[#This Row], [Prefill Latency (ms)]])/10^12*1000</f>
      </c>
      <c r="AA517" s="47">
        <f>Table753523[[#This Row], [Expected Prefill latency (ms)]]/Table753523[[#This Row], [Prefill Latency (ms)]]</f>
      </c>
      <c r="AB517" s="30">
        <f>Table753523[[#This Row], [Expected TPOT (ms)]]/Table753523[[#This Row], [TPOT (ms)]]</f>
      </c>
      <c r="AC517" s="50">
        <f>Table753523[[#This Row], [Prefill TFLOPS]]/989.5</f>
      </c>
      <c r="AD517" s="32">
        <f>Table753523[[#This Row], [Decode TFLOPS]]/1979</f>
      </c>
      <c r="AE5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8" customHeight="1" ht="17.25">
      <c r="A518" s="20">
        <v>8</v>
      </c>
      <c r="B518" s="34">
        <v>70</v>
      </c>
      <c r="C518" s="35">
        <f>Table753523[[#This Row], [Active Parameters (BN)]]/8</f>
      </c>
      <c r="D518" s="20">
        <v>20000</v>
      </c>
      <c r="E518" s="20">
        <v>50</v>
      </c>
      <c r="F518" s="23">
        <v>4096</v>
      </c>
      <c r="G518" s="23">
        <v>4001</v>
      </c>
      <c r="H518" s="23">
        <v>80020000</v>
      </c>
      <c r="I518" s="43">
        <v>173140</v>
      </c>
      <c r="J518" s="24">
        <v>2277045.157</v>
      </c>
      <c r="K518" s="24">
        <v>4528.452837</v>
      </c>
      <c r="L518" s="24">
        <v>0.883524714</v>
      </c>
      <c r="M518" s="24">
        <v>38.23380881</v>
      </c>
      <c r="N518" s="24">
        <v>17708.7281</v>
      </c>
      <c r="O518" s="44">
        <v>2499.70702</v>
      </c>
      <c r="P518" s="44">
        <v>2227.768021</v>
      </c>
      <c r="Q518" s="25">
        <f>Table753523[[#This Row], [Total Latency (sec)]]*1000</f>
      </c>
      <c r="R518" s="25">
        <f>Table753523[[#This Row], [Total Latency (ms)]]-Table753523[[#This Row], [Prefill Latency (ms)]]</f>
      </c>
      <c r="S518" s="26">
        <f>Table753523[[#This Row], [Output tokens generated]]*1000/Table753523[[#This Row], [Total Latency (ms)]]/Table753523[[#This Row], [No. H200 GPU on single server]]</f>
      </c>
      <c r="T518" s="26">
        <f>Table753523[[#This Row], [Input tokens]]*1000/(989.5*10^12)*(2*10^9*Table753523[[#This Row], [Active Parameters per GPU (BN)]])</f>
      </c>
      <c r="U518" s="27">
        <f>Table753523[[#This Row], [Active Parameters per GPU (BN)]]*10^9*2/4800/1024^3*1000</f>
      </c>
      <c r="V518" s="27">
        <f>1979/2*10^12*Table753523[[#This Row], [No. H200 GPU on single server]]/2/70/10^9</f>
      </c>
      <c r="W518" s="46">
        <f>(Table753523[[#This Row], [Input tokens]]+Table753523[[#This Row], [Output tokens generated]])/Table753523[[#This Row], [Total Latency (ms)]]*1000</f>
      </c>
      <c r="X518" s="47">
        <f>Table753523[[#This Row], [Total throughput]]/Table753523[[#This Row], [Estimated Max throughput tokens/s]]</f>
      </c>
      <c r="Y518" s="20">
        <f>2*Table753523[[#This Row], [Active Parameters per GPU (BN)]]*Table753523[[#This Row], [Input tokens]]*10^9/Table753523[[#This Row], [Prefill Latency (ms)]]/10^12*1000</f>
      </c>
      <c r="Z518" s="26">
        <f>2*Table753523[[#This Row], [Active Parameters per GPU (BN)]]*Table753523[[#This Row], [Output tokens generated]]*10^9/(Table753523[[#This Row], [Total Latency (ms)]]-Table753523[[#This Row], [Prefill Latency (ms)]])/10^12*1000</f>
      </c>
      <c r="AA518" s="47">
        <f>Table753523[[#This Row], [Expected Prefill latency (ms)]]/Table753523[[#This Row], [Prefill Latency (ms)]]</f>
      </c>
      <c r="AB518" s="30">
        <f>Table753523[[#This Row], [Expected TPOT (ms)]]/Table753523[[#This Row], [TPOT (ms)]]</f>
      </c>
      <c r="AC518" s="50">
        <f>Table753523[[#This Row], [Prefill TFLOPS]]/989.5</f>
      </c>
      <c r="AD518" s="32">
        <f>Table753523[[#This Row], [Decode TFLOPS]]/1979</f>
      </c>
      <c r="AE5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19" customHeight="1" ht="17.25">
      <c r="A519" s="20">
        <v>8</v>
      </c>
      <c r="B519" s="34">
        <v>70</v>
      </c>
      <c r="C519" s="35">
        <f>Table753523[[#This Row], [Active Parameters (BN)]]/8</f>
      </c>
      <c r="D519" s="34">
        <v>20000</v>
      </c>
      <c r="E519" s="34">
        <v>50</v>
      </c>
      <c r="F519" s="36">
        <v>8192</v>
      </c>
      <c r="G519" s="36">
        <v>8028</v>
      </c>
      <c r="H519" s="36">
        <v>160560000</v>
      </c>
      <c r="I519" s="43">
        <v>350215</v>
      </c>
      <c r="J519" s="37">
        <v>4567671.764</v>
      </c>
      <c r="K519" s="37">
        <v>9073.249036</v>
      </c>
      <c r="L519" s="37">
        <v>0.884798816</v>
      </c>
      <c r="M519" s="37">
        <v>38.59863193</v>
      </c>
      <c r="N519" s="37">
        <v>17734.57494</v>
      </c>
      <c r="O519" s="45">
        <v>2469.141535</v>
      </c>
      <c r="P519" s="45">
        <v>2257.648354</v>
      </c>
      <c r="Q519" s="38">
        <f>Table753523[[#This Row], [Total Latency (sec)]]*1000</f>
      </c>
      <c r="R519" s="38">
        <f>Table753523[[#This Row], [Total Latency (ms)]]-Table753523[[#This Row], [Prefill Latency (ms)]]</f>
      </c>
      <c r="S519" s="48">
        <f>Table753523[[#This Row], [Output tokens generated]]*1000/Table753523[[#This Row], [Total Latency (ms)]]/Table753523[[#This Row], [No. H200 GPU on single server]]</f>
      </c>
      <c r="T519" s="48">
        <f>Table753523[[#This Row], [Input tokens]]*1000/(989.5*10^12)*(2*10^9*Table753523[[#This Row], [Active Parameters per GPU (BN)]])</f>
      </c>
      <c r="U519" s="39">
        <f>Table753523[[#This Row], [Active Parameters per GPU (BN)]]*10^9*2/4800/1024^3*1000</f>
      </c>
      <c r="V519" s="39">
        <f>1979/2*10^12*Table753523[[#This Row], [No. H200 GPU on single server]]/2/70/10^9</f>
      </c>
      <c r="W519" s="49">
        <f>(Table753523[[#This Row], [Input tokens]]+Table753523[[#This Row], [Output tokens generated]])/Table753523[[#This Row], [Total Latency (ms)]]*1000</f>
      </c>
      <c r="X519" s="35">
        <f>Table753523[[#This Row], [Total throughput]]/Table753523[[#This Row], [Estimated Max throughput tokens/s]]</f>
      </c>
      <c r="Y519" s="34">
        <f>2*Table753523[[#This Row], [Active Parameters per GPU (BN)]]*Table753523[[#This Row], [Input tokens]]*10^9/Table753523[[#This Row], [Prefill Latency (ms)]]/10^12*1000</f>
      </c>
      <c r="Z519" s="48">
        <f>2*Table753523[[#This Row], [Active Parameters per GPU (BN)]]*Table753523[[#This Row], [Output tokens generated]]*10^9/(Table753523[[#This Row], [Total Latency (ms)]]-Table753523[[#This Row], [Prefill Latency (ms)]])/10^12*1000</f>
      </c>
      <c r="AA519" s="35">
        <f>Table753523[[#This Row], [Expected Prefill latency (ms)]]/Table753523[[#This Row], [Prefill Latency (ms)]]</f>
      </c>
      <c r="AB519" s="41">
        <f>Table753523[[#This Row], [Expected TPOT (ms)]]/Table753523[[#This Row], [TPOT (ms)]]</f>
      </c>
      <c r="AC519" s="50">
        <f>Table753523[[#This Row], [Prefill TFLOPS]]/989.5</f>
      </c>
      <c r="AD519" s="29">
        <f>Table753523[[#This Row], [Decode TFLOPS]]/1979</f>
      </c>
      <c r="AE519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0" customHeight="1" ht="17.25">
      <c r="A520" s="20">
        <v>8</v>
      </c>
      <c r="B520" s="34">
        <v>70</v>
      </c>
      <c r="C520" s="35">
        <f>Table753523[[#This Row], [Active Parameters (BN)]]/8</f>
      </c>
      <c r="D520" s="20">
        <v>4096</v>
      </c>
      <c r="E520" s="20">
        <v>1</v>
      </c>
      <c r="F520" s="23">
        <v>8192</v>
      </c>
      <c r="G520" s="23">
        <v>7855</v>
      </c>
      <c r="H520" s="23">
        <v>32174080</v>
      </c>
      <c r="I520" s="36">
        <v>7855</v>
      </c>
      <c r="J520" s="24">
        <v>761014.0528</v>
      </c>
      <c r="K520" s="24">
        <v>1504.714173</v>
      </c>
      <c r="L520" s="24">
        <v>5.220260527</v>
      </c>
      <c r="M520" s="24">
        <v>5.220260527</v>
      </c>
      <c r="N520" s="24">
        <v>21387.40738</v>
      </c>
      <c r="O520" s="23">
        <v>0</v>
      </c>
      <c r="P520" s="23">
        <v>0</v>
      </c>
      <c r="Q520" s="25">
        <f>Table753523[[#This Row], [Total Latency (sec)]]*1000</f>
      </c>
      <c r="R520" s="25">
        <f>Table753523[[#This Row], [Total Latency (ms)]]-Table753523[[#This Row], [Prefill Latency (ms)]]</f>
      </c>
      <c r="S520" s="27">
        <f>Table753523[[#This Row], [Output tokens generated]]*1000/Table753523[[#This Row], [Total Latency (ms)]]/Table753523[[#This Row], [No. H200 GPU on single server]]</f>
      </c>
      <c r="T520" s="27">
        <f>Table753523[[#This Row], [Input tokens]]*1000/(989.5*10^12)*(2*10^9*Table753523[[#This Row], [Active Parameters per GPU (BN)]])</f>
      </c>
      <c r="U520" s="27">
        <f>Table753523[[#This Row], [Active Parameters per GPU (BN)]]*10^9*2/4800/1024^3*1000</f>
      </c>
      <c r="V520" s="27">
        <f>1979/2*10^12*Table753523[[#This Row], [No. H200 GPU on single server]]/2/70/10^9</f>
      </c>
      <c r="W520" s="27">
        <f>(Table753523[[#This Row], [Input tokens]]+Table753523[[#This Row], [Output tokens generated]])/Table753523[[#This Row], [Total Latency (ms)]]*1000</f>
      </c>
      <c r="X520" s="42">
        <f>Table753523[[#This Row], [Total throughput]]/Table753523[[#This Row], [Estimated Max throughput tokens/s]]</f>
      </c>
      <c r="Y520" s="26">
        <f>2*Table753523[[#This Row], [Active Parameters per GPU (BN)]]*Table753523[[#This Row], [Input tokens]]*10^9/Table753523[[#This Row], [Prefill Latency (ms)]]/10^12*1000</f>
      </c>
      <c r="Z520" s="26">
        <f>2*Table753523[[#This Row], [Active Parameters per GPU (BN)]]*Table753523[[#This Row], [Output tokens generated]]*10^9/(Table753523[[#This Row], [Total Latency (ms)]]-Table753523[[#This Row], [Prefill Latency (ms)]])/10^12*1000</f>
      </c>
      <c r="AA520" s="32">
        <f>Table753523[[#This Row], [Expected Prefill latency (ms)]]/Table753523[[#This Row], [Prefill Latency (ms)]]</f>
      </c>
      <c r="AB520" s="30">
        <f>Table753523[[#This Row], [Expected TPOT (ms)]]/Table753523[[#This Row], [TPOT (ms)]]</f>
      </c>
      <c r="AC520" s="31">
        <f>Table753523[[#This Row], [Prefill TFLOPS]]/989.5</f>
      </c>
      <c r="AD520" s="32">
        <f>Table753523[[#This Row], [Decode TFLOPS]]/1979</f>
      </c>
      <c r="AE5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1" customHeight="1" ht="17.25">
      <c r="A521" s="20">
        <v>8</v>
      </c>
      <c r="B521" s="34">
        <v>70</v>
      </c>
      <c r="C521" s="35">
        <f>Table753523[[#This Row], [Active Parameters (BN)]]/8</f>
      </c>
      <c r="D521" s="20">
        <v>1</v>
      </c>
      <c r="E521" s="20">
        <v>1</v>
      </c>
      <c r="F521" s="23">
        <v>2</v>
      </c>
      <c r="G521" s="23">
        <v>2</v>
      </c>
      <c r="H521" s="23">
        <v>2</v>
      </c>
      <c r="I521" s="43">
        <v>2</v>
      </c>
      <c r="J521" s="24">
        <v>237.797753</v>
      </c>
      <c r="K521" s="24">
        <v>0.289364055</v>
      </c>
      <c r="L521" s="24">
        <v>6.911708504</v>
      </c>
      <c r="M521" s="24">
        <v>6.911708504</v>
      </c>
      <c r="N521" s="24">
        <v>13.82341701</v>
      </c>
      <c r="O521" s="23">
        <v>0</v>
      </c>
      <c r="P521" s="23">
        <v>0</v>
      </c>
      <c r="Q521" s="25">
        <f>Table753523[[#This Row], [Total Latency (sec)]]*1000</f>
      </c>
      <c r="R521" s="25">
        <f>Table753523[[#This Row], [Total Latency (ms)]]-Table753523[[#This Row], [Prefill Latency (ms)]]</f>
      </c>
      <c r="S521" s="26">
        <f>Table753523[[#This Row], [Output tokens generated]]*1000/Table753523[[#This Row], [Total Latency (ms)]]/Table753523[[#This Row], [No. H200 GPU on single server]]</f>
      </c>
      <c r="T521" s="26">
        <f>Table753523[[#This Row], [Input tokens]]*1000/(989.5*10^12)*(2*10^9*Table753523[[#This Row], [Active Parameters per GPU (BN)]])</f>
      </c>
      <c r="U521" s="27">
        <f>Table753523[[#This Row], [Active Parameters per GPU (BN)]]*10^9*2/4800/1024^3*1000</f>
      </c>
      <c r="V521" s="27">
        <f>1979/2*10^12*Table753523[[#This Row], [No. H200 GPU on single server]]/2/70/10^9</f>
      </c>
      <c r="W521" s="46">
        <f>(Table753523[[#This Row], [Input tokens]]+Table753523[[#This Row], [Output tokens generated]])/Table753523[[#This Row], [Total Latency (ms)]]*1000</f>
      </c>
      <c r="X521" s="47">
        <f>Table753523[[#This Row], [Total throughput]]/Table753523[[#This Row], [Estimated Max throughput tokens/s]]</f>
      </c>
      <c r="Y521" s="20">
        <f>2*Table753523[[#This Row], [Active Parameters per GPU (BN)]]*Table753523[[#This Row], [Input tokens]]*10^9/Table753523[[#This Row], [Prefill Latency (ms)]]/10^12*1000</f>
      </c>
      <c r="Z521" s="26">
        <f>2*Table753523[[#This Row], [Active Parameters per GPU (BN)]]*Table753523[[#This Row], [Output tokens generated]]*10^9/(Table753523[[#This Row], [Total Latency (ms)]]-Table753523[[#This Row], [Prefill Latency (ms)]])/10^12*1000</f>
      </c>
      <c r="AA521" s="47">
        <f>Table753523[[#This Row], [Expected Prefill latency (ms)]]/Table753523[[#This Row], [Prefill Latency (ms)]]</f>
      </c>
      <c r="AB521" s="30">
        <f>Table753523[[#This Row], [Expected TPOT (ms)]]/Table753523[[#This Row], [TPOT (ms)]]</f>
      </c>
      <c r="AC521" s="31">
        <f>Table753523[[#This Row], [Prefill TFLOPS]]/989.5</f>
      </c>
      <c r="AD521" s="32">
        <f>Table753523[[#This Row], [Decode TFLOPS]]/1979</f>
      </c>
      <c r="AE5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2" customHeight="1" ht="17.25">
      <c r="A522" s="20">
        <v>8</v>
      </c>
      <c r="B522" s="34">
        <v>70</v>
      </c>
      <c r="C522" s="35">
        <f>Table753523[[#This Row], [Active Parameters (BN)]]/8</f>
      </c>
      <c r="D522" s="20">
        <v>1</v>
      </c>
      <c r="E522" s="20">
        <v>1</v>
      </c>
      <c r="F522" s="23">
        <v>4</v>
      </c>
      <c r="G522" s="23">
        <v>4</v>
      </c>
      <c r="H522" s="23">
        <v>4</v>
      </c>
      <c r="I522" s="43">
        <v>4</v>
      </c>
      <c r="J522" s="24">
        <v>187.2769478</v>
      </c>
      <c r="K522" s="24">
        <v>0.301499024</v>
      </c>
      <c r="L522" s="24">
        <v>13.26704129</v>
      </c>
      <c r="M522" s="24">
        <v>13.26704129</v>
      </c>
      <c r="N522" s="24">
        <v>26.53408258</v>
      </c>
      <c r="O522" s="23">
        <v>0</v>
      </c>
      <c r="P522" s="23">
        <v>0</v>
      </c>
      <c r="Q522" s="25">
        <f>Table753523[[#This Row], [Total Latency (sec)]]*1000</f>
      </c>
      <c r="R522" s="25">
        <f>Table753523[[#This Row], [Total Latency (ms)]]-Table753523[[#This Row], [Prefill Latency (ms)]]</f>
      </c>
      <c r="S522" s="26">
        <f>Table753523[[#This Row], [Output tokens generated]]*1000/Table753523[[#This Row], [Total Latency (ms)]]/Table753523[[#This Row], [No. H200 GPU on single server]]</f>
      </c>
      <c r="T522" s="26">
        <f>Table753523[[#This Row], [Input tokens]]*1000/(989.5*10^12)*(2*10^9*Table753523[[#This Row], [Active Parameters per GPU (BN)]])</f>
      </c>
      <c r="U522" s="27">
        <f>Table753523[[#This Row], [Active Parameters per GPU (BN)]]*10^9*2/4800/1024^3*1000</f>
      </c>
      <c r="V522" s="27">
        <f>1979/2*10^12*Table753523[[#This Row], [No. H200 GPU on single server]]/2/70/10^9</f>
      </c>
      <c r="W522" s="46">
        <f>(Table753523[[#This Row], [Input tokens]]+Table753523[[#This Row], [Output tokens generated]])/Table753523[[#This Row], [Total Latency (ms)]]*1000</f>
      </c>
      <c r="X522" s="47">
        <f>Table753523[[#This Row], [Total throughput]]/Table753523[[#This Row], [Estimated Max throughput tokens/s]]</f>
      </c>
      <c r="Y522" s="20">
        <f>2*Table753523[[#This Row], [Active Parameters per GPU (BN)]]*Table753523[[#This Row], [Input tokens]]*10^9/Table753523[[#This Row], [Prefill Latency (ms)]]/10^12*1000</f>
      </c>
      <c r="Z522" s="26">
        <f>2*Table753523[[#This Row], [Active Parameters per GPU (BN)]]*Table753523[[#This Row], [Output tokens generated]]*10^9/(Table753523[[#This Row], [Total Latency (ms)]]-Table753523[[#This Row], [Prefill Latency (ms)]])/10^12*1000</f>
      </c>
      <c r="AA522" s="47">
        <f>Table753523[[#This Row], [Expected Prefill latency (ms)]]/Table753523[[#This Row], [Prefill Latency (ms)]]</f>
      </c>
      <c r="AB522" s="30">
        <f>Table753523[[#This Row], [Expected TPOT (ms)]]/Table753523[[#This Row], [TPOT (ms)]]</f>
      </c>
      <c r="AC522" s="31">
        <f>Table753523[[#This Row], [Prefill TFLOPS]]/989.5</f>
      </c>
      <c r="AD522" s="32">
        <f>Table753523[[#This Row], [Decode TFLOPS]]/1979</f>
      </c>
      <c r="AE5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3" customHeight="1" ht="17.25">
      <c r="A523" s="20">
        <v>8</v>
      </c>
      <c r="B523" s="34">
        <v>70</v>
      </c>
      <c r="C523" s="35">
        <f>Table753523[[#This Row], [Active Parameters (BN)]]/8</f>
      </c>
      <c r="D523" s="20">
        <v>1</v>
      </c>
      <c r="E523" s="20">
        <v>1</v>
      </c>
      <c r="F523" s="23">
        <v>8</v>
      </c>
      <c r="G523" s="23">
        <v>8</v>
      </c>
      <c r="H523" s="23">
        <v>8</v>
      </c>
      <c r="I523" s="43">
        <v>8</v>
      </c>
      <c r="J523" s="24">
        <v>191.6981344</v>
      </c>
      <c r="K523" s="24">
        <v>0.307592586</v>
      </c>
      <c r="L523" s="24">
        <v>26.00842921</v>
      </c>
      <c r="M523" s="24">
        <v>26.00842921</v>
      </c>
      <c r="N523" s="24">
        <v>52.01685842</v>
      </c>
      <c r="O523" s="23">
        <v>0</v>
      </c>
      <c r="P523" s="23">
        <v>0</v>
      </c>
      <c r="Q523" s="25">
        <f>Table753523[[#This Row], [Total Latency (sec)]]*1000</f>
      </c>
      <c r="R523" s="25">
        <f>Table753523[[#This Row], [Total Latency (ms)]]-Table753523[[#This Row], [Prefill Latency (ms)]]</f>
      </c>
      <c r="S523" s="26">
        <f>Table753523[[#This Row], [Output tokens generated]]*1000/Table753523[[#This Row], [Total Latency (ms)]]/Table753523[[#This Row], [No. H200 GPU on single server]]</f>
      </c>
      <c r="T523" s="26">
        <f>Table753523[[#This Row], [Input tokens]]*1000/(989.5*10^12)*(2*10^9*Table753523[[#This Row], [Active Parameters per GPU (BN)]])</f>
      </c>
      <c r="U523" s="27">
        <f>Table753523[[#This Row], [Active Parameters per GPU (BN)]]*10^9*2/4800/1024^3*1000</f>
      </c>
      <c r="V523" s="27">
        <f>1979/2*10^12*Table753523[[#This Row], [No. H200 GPU on single server]]/2/70/10^9</f>
      </c>
      <c r="W523" s="46">
        <f>(Table753523[[#This Row], [Input tokens]]+Table753523[[#This Row], [Output tokens generated]])/Table753523[[#This Row], [Total Latency (ms)]]*1000</f>
      </c>
      <c r="X523" s="47">
        <f>Table753523[[#This Row], [Total throughput]]/Table753523[[#This Row], [Estimated Max throughput tokens/s]]</f>
      </c>
      <c r="Y523" s="20">
        <f>2*Table753523[[#This Row], [Active Parameters per GPU (BN)]]*Table753523[[#This Row], [Input tokens]]*10^9/Table753523[[#This Row], [Prefill Latency (ms)]]/10^12*1000</f>
      </c>
      <c r="Z523" s="26">
        <f>2*Table753523[[#This Row], [Active Parameters per GPU (BN)]]*Table753523[[#This Row], [Output tokens generated]]*10^9/(Table753523[[#This Row], [Total Latency (ms)]]-Table753523[[#This Row], [Prefill Latency (ms)]])/10^12*1000</f>
      </c>
      <c r="AA523" s="47">
        <f>Table753523[[#This Row], [Expected Prefill latency (ms)]]/Table753523[[#This Row], [Prefill Latency (ms)]]</f>
      </c>
      <c r="AB523" s="30">
        <f>Table753523[[#This Row], [Expected TPOT (ms)]]/Table753523[[#This Row], [TPOT (ms)]]</f>
      </c>
      <c r="AC523" s="31">
        <f>Table753523[[#This Row], [Prefill TFLOPS]]/989.5</f>
      </c>
      <c r="AD523" s="32">
        <f>Table753523[[#This Row], [Decode TFLOPS]]/1979</f>
      </c>
      <c r="AE5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4" customHeight="1" ht="17.25">
      <c r="A524" s="20">
        <v>8</v>
      </c>
      <c r="B524" s="34">
        <v>70</v>
      </c>
      <c r="C524" s="35">
        <f>Table753523[[#This Row], [Active Parameters (BN)]]/8</f>
      </c>
      <c r="D524" s="20">
        <v>1</v>
      </c>
      <c r="E524" s="20">
        <v>1</v>
      </c>
      <c r="F524" s="23">
        <v>16</v>
      </c>
      <c r="G524" s="23">
        <v>16</v>
      </c>
      <c r="H524" s="23">
        <v>16</v>
      </c>
      <c r="I524" s="43">
        <v>16</v>
      </c>
      <c r="J524" s="24">
        <v>288.2661526</v>
      </c>
      <c r="K524" s="24">
        <v>0.39995079</v>
      </c>
      <c r="L524" s="24">
        <v>40.00492161</v>
      </c>
      <c r="M524" s="24">
        <v>40.00492161</v>
      </c>
      <c r="N524" s="24">
        <v>80.00984321</v>
      </c>
      <c r="O524" s="23">
        <v>0</v>
      </c>
      <c r="P524" s="23">
        <v>0</v>
      </c>
      <c r="Q524" s="25">
        <f>Table753523[[#This Row], [Total Latency (sec)]]*1000</f>
      </c>
      <c r="R524" s="25">
        <f>Table753523[[#This Row], [Total Latency (ms)]]-Table753523[[#This Row], [Prefill Latency (ms)]]</f>
      </c>
      <c r="S524" s="26">
        <f>Table753523[[#This Row], [Output tokens generated]]*1000/Table753523[[#This Row], [Total Latency (ms)]]/Table753523[[#This Row], [No. H200 GPU on single server]]</f>
      </c>
      <c r="T524" s="26">
        <f>Table753523[[#This Row], [Input tokens]]*1000/(989.5*10^12)*(2*10^9*Table753523[[#This Row], [Active Parameters per GPU (BN)]])</f>
      </c>
      <c r="U524" s="27">
        <f>Table753523[[#This Row], [Active Parameters per GPU (BN)]]*10^9*2/4800/1024^3*1000</f>
      </c>
      <c r="V524" s="27">
        <f>1979/2*10^12*Table753523[[#This Row], [No. H200 GPU on single server]]/2/70/10^9</f>
      </c>
      <c r="W524" s="46">
        <f>(Table753523[[#This Row], [Input tokens]]+Table753523[[#This Row], [Output tokens generated]])/Table753523[[#This Row], [Total Latency (ms)]]*1000</f>
      </c>
      <c r="X524" s="47">
        <f>Table753523[[#This Row], [Total throughput]]/Table753523[[#This Row], [Estimated Max throughput tokens/s]]</f>
      </c>
      <c r="Y524" s="20">
        <f>2*Table753523[[#This Row], [Active Parameters per GPU (BN)]]*Table753523[[#This Row], [Input tokens]]*10^9/Table753523[[#This Row], [Prefill Latency (ms)]]/10^12*1000</f>
      </c>
      <c r="Z524" s="26">
        <f>2*Table753523[[#This Row], [Active Parameters per GPU (BN)]]*Table753523[[#This Row], [Output tokens generated]]*10^9/(Table753523[[#This Row], [Total Latency (ms)]]-Table753523[[#This Row], [Prefill Latency (ms)]])/10^12*1000</f>
      </c>
      <c r="AA524" s="47">
        <f>Table753523[[#This Row], [Expected Prefill latency (ms)]]/Table753523[[#This Row], [Prefill Latency (ms)]]</f>
      </c>
      <c r="AB524" s="30">
        <f>Table753523[[#This Row], [Expected TPOT (ms)]]/Table753523[[#This Row], [TPOT (ms)]]</f>
      </c>
      <c r="AC524" s="31">
        <f>Table753523[[#This Row], [Prefill TFLOPS]]/989.5</f>
      </c>
      <c r="AD524" s="32">
        <f>Table753523[[#This Row], [Decode TFLOPS]]/1979</f>
      </c>
      <c r="AE5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5" customHeight="1" ht="17.25">
      <c r="A525" s="20">
        <v>8</v>
      </c>
      <c r="B525" s="34">
        <v>70</v>
      </c>
      <c r="C525" s="35">
        <f>Table753523[[#This Row], [Active Parameters (BN)]]/8</f>
      </c>
      <c r="D525" s="20">
        <v>1</v>
      </c>
      <c r="E525" s="20">
        <v>128</v>
      </c>
      <c r="F525" s="23">
        <v>1</v>
      </c>
      <c r="G525" s="23">
        <v>1</v>
      </c>
      <c r="H525" s="23">
        <v>1</v>
      </c>
      <c r="I525" s="43">
        <v>128</v>
      </c>
      <c r="J525" s="24">
        <v>166.675776</v>
      </c>
      <c r="K525" s="24">
        <v>1.552895302</v>
      </c>
      <c r="L525" s="24">
        <v>0.643958417</v>
      </c>
      <c r="M525" s="24">
        <v>82.42667734</v>
      </c>
      <c r="N525" s="24">
        <v>83.07063575</v>
      </c>
      <c r="O525" s="44">
        <v>10.91042086</v>
      </c>
      <c r="P525" s="44">
        <v>10.90975406</v>
      </c>
      <c r="Q525" s="25">
        <f>Table753523[[#This Row], [Total Latency (sec)]]*1000</f>
      </c>
      <c r="R525" s="25">
        <f>Table753523[[#This Row], [Total Latency (ms)]]-Table753523[[#This Row], [Prefill Latency (ms)]]</f>
      </c>
      <c r="S525" s="26">
        <f>Table753523[[#This Row], [Output tokens generated]]*1000/Table753523[[#This Row], [Total Latency (ms)]]/Table753523[[#This Row], [No. H200 GPU on single server]]</f>
      </c>
      <c r="T525" s="26">
        <f>Table753523[[#This Row], [Input tokens]]*1000/(989.5*10^12)*(2*10^9*Table753523[[#This Row], [Active Parameters per GPU (BN)]])</f>
      </c>
      <c r="U525" s="27">
        <f>Table753523[[#This Row], [Active Parameters per GPU (BN)]]*10^9*2/4800/1024^3*1000</f>
      </c>
      <c r="V525" s="27">
        <f>1979/2*10^12*Table753523[[#This Row], [No. H200 GPU on single server]]/2/70/10^9</f>
      </c>
      <c r="W525" s="27">
        <f>(Table753523[[#This Row], [Input tokens]]+Table753523[[#This Row], [Output tokens generated]])/Table753523[[#This Row], [Total Latency (ms)]]*1000</f>
      </c>
      <c r="X525" s="28">
        <f>Table753523[[#This Row], [Total throughput]]/Table753523[[#This Row], [Estimated Max throughput tokens/s]]</f>
      </c>
      <c r="Y525" s="26">
        <f>2*Table753523[[#This Row], [Active Parameters per GPU (BN)]]*Table753523[[#This Row], [Input tokens]]*10^9/Table753523[[#This Row], [Prefill Latency (ms)]]/10^12*1000</f>
      </c>
      <c r="Z525" s="26">
        <f>2*Table753523[[#This Row], [Active Parameters per GPU (BN)]]*Table753523[[#This Row], [Output tokens generated]]*10^9/(Table753523[[#This Row], [Total Latency (ms)]]-Table753523[[#This Row], [Prefill Latency (ms)]])/10^12*1000</f>
      </c>
      <c r="AA525" s="29">
        <f>Table753523[[#This Row], [Expected Prefill latency (ms)]]/Table753523[[#This Row], [Prefill Latency (ms)]]</f>
      </c>
      <c r="AB525" s="30">
        <f>Table753523[[#This Row], [Expected TPOT (ms)]]/Table753523[[#This Row], [TPOT (ms)]]</f>
      </c>
      <c r="AC525" s="31">
        <f>Table753523[[#This Row], [Prefill TFLOPS]]/989.5</f>
      </c>
      <c r="AD525" s="32">
        <f>Table753523[[#This Row], [Decode TFLOPS]]/1979</f>
      </c>
      <c r="AE5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6" customHeight="1" ht="17.25">
      <c r="A526" s="20">
        <v>8</v>
      </c>
      <c r="B526" s="34">
        <v>70</v>
      </c>
      <c r="C526" s="35">
        <f>Table753523[[#This Row], [Active Parameters (BN)]]/8</f>
      </c>
      <c r="D526" s="20">
        <v>1</v>
      </c>
      <c r="E526" s="20">
        <v>128</v>
      </c>
      <c r="F526" s="23">
        <v>2</v>
      </c>
      <c r="G526" s="23">
        <v>2</v>
      </c>
      <c r="H526" s="23">
        <v>2</v>
      </c>
      <c r="I526" s="43">
        <v>256</v>
      </c>
      <c r="J526" s="24">
        <v>79.53537896</v>
      </c>
      <c r="K526" s="24">
        <v>1.524466988</v>
      </c>
      <c r="L526" s="24">
        <v>1.311933952</v>
      </c>
      <c r="M526" s="24">
        <v>167.9275458</v>
      </c>
      <c r="N526" s="24">
        <v>169.2394798</v>
      </c>
      <c r="O526" s="44">
        <v>11.0124732</v>
      </c>
      <c r="P526" s="44">
        <v>11.01138961</v>
      </c>
      <c r="Q526" s="25">
        <f>Table753523[[#This Row], [Total Latency (sec)]]*1000</f>
      </c>
      <c r="R526" s="25">
        <f>Table753523[[#This Row], [Total Latency (ms)]]-Table753523[[#This Row], [Prefill Latency (ms)]]</f>
      </c>
      <c r="S526" s="26">
        <f>Table753523[[#This Row], [Output tokens generated]]*1000/Table753523[[#This Row], [Total Latency (ms)]]/Table753523[[#This Row], [No. H200 GPU on single server]]</f>
      </c>
      <c r="T526" s="26">
        <f>Table753523[[#This Row], [Input tokens]]*1000/(989.5*10^12)*(2*10^9*Table753523[[#This Row], [Active Parameters per GPU (BN)]])</f>
      </c>
      <c r="U526" s="27">
        <f>Table753523[[#This Row], [Active Parameters per GPU (BN)]]*10^9*2/4800/1024^3*1000</f>
      </c>
      <c r="V526" s="27">
        <f>1979/2*10^12*Table753523[[#This Row], [No. H200 GPU on single server]]/2/70/10^9</f>
      </c>
      <c r="W526" s="46">
        <f>(Table753523[[#This Row], [Input tokens]]+Table753523[[#This Row], [Output tokens generated]])/Table753523[[#This Row], [Total Latency (ms)]]*1000</f>
      </c>
      <c r="X526" s="47">
        <f>Table753523[[#This Row], [Total throughput]]/Table753523[[#This Row], [Estimated Max throughput tokens/s]]</f>
      </c>
      <c r="Y526" s="20">
        <f>2*Table753523[[#This Row], [Active Parameters per GPU (BN)]]*Table753523[[#This Row], [Input tokens]]*10^9/Table753523[[#This Row], [Prefill Latency (ms)]]/10^12*1000</f>
      </c>
      <c r="Z526" s="26">
        <f>2*Table753523[[#This Row], [Active Parameters per GPU (BN)]]*Table753523[[#This Row], [Output tokens generated]]*10^9/(Table753523[[#This Row], [Total Latency (ms)]]-Table753523[[#This Row], [Prefill Latency (ms)]])/10^12*1000</f>
      </c>
      <c r="AA526" s="47">
        <f>Table753523[[#This Row], [Expected Prefill latency (ms)]]/Table753523[[#This Row], [Prefill Latency (ms)]]</f>
      </c>
      <c r="AB526" s="30">
        <f>Table753523[[#This Row], [Expected TPOT (ms)]]/Table753523[[#This Row], [TPOT (ms)]]</f>
      </c>
      <c r="AC526" s="50">
        <f>Table753523[[#This Row], [Prefill TFLOPS]]/989.5</f>
      </c>
      <c r="AD526" s="32">
        <f>Table753523[[#This Row], [Decode TFLOPS]]/1979</f>
      </c>
      <c r="AE5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7" customHeight="1" ht="17.25">
      <c r="A527" s="20">
        <v>8</v>
      </c>
      <c r="B527" s="34">
        <v>70</v>
      </c>
      <c r="C527" s="35">
        <f>Table753523[[#This Row], [Active Parameters (BN)]]/8</f>
      </c>
      <c r="D527" s="20">
        <v>1</v>
      </c>
      <c r="E527" s="20">
        <v>128</v>
      </c>
      <c r="F527" s="23">
        <v>4</v>
      </c>
      <c r="G527" s="23">
        <v>4</v>
      </c>
      <c r="H527" s="23">
        <v>4</v>
      </c>
      <c r="I527" s="43">
        <v>512</v>
      </c>
      <c r="J527" s="24">
        <v>66.06397952</v>
      </c>
      <c r="K527" s="24">
        <v>1.52474239</v>
      </c>
      <c r="L527" s="24">
        <v>2.623393975</v>
      </c>
      <c r="M527" s="24">
        <v>335.7944288</v>
      </c>
      <c r="N527" s="24">
        <v>338.4178228</v>
      </c>
      <c r="O527" s="44">
        <v>10.38088205</v>
      </c>
      <c r="P527" s="44">
        <v>10.3790496</v>
      </c>
      <c r="Q527" s="25">
        <f>Table753523[[#This Row], [Total Latency (sec)]]*1000</f>
      </c>
      <c r="R527" s="25">
        <f>Table753523[[#This Row], [Total Latency (ms)]]-Table753523[[#This Row], [Prefill Latency (ms)]]</f>
      </c>
      <c r="S527" s="26">
        <f>Table753523[[#This Row], [Output tokens generated]]*1000/Table753523[[#This Row], [Total Latency (ms)]]/Table753523[[#This Row], [No. H200 GPU on single server]]</f>
      </c>
      <c r="T527" s="26">
        <f>Table753523[[#This Row], [Input tokens]]*1000/(989.5*10^12)*(2*10^9*Table753523[[#This Row], [Active Parameters per GPU (BN)]])</f>
      </c>
      <c r="U527" s="27">
        <f>Table753523[[#This Row], [Active Parameters per GPU (BN)]]*10^9*2/4800/1024^3*1000</f>
      </c>
      <c r="V527" s="27">
        <f>1979/2*10^12*Table753523[[#This Row], [No. H200 GPU on single server]]/2/70/10^9</f>
      </c>
      <c r="W527" s="46">
        <f>(Table753523[[#This Row], [Input tokens]]+Table753523[[#This Row], [Output tokens generated]])/Table753523[[#This Row], [Total Latency (ms)]]*1000</f>
      </c>
      <c r="X527" s="47">
        <f>Table753523[[#This Row], [Total throughput]]/Table753523[[#This Row], [Estimated Max throughput tokens/s]]</f>
      </c>
      <c r="Y527" s="20">
        <f>2*Table753523[[#This Row], [Active Parameters per GPU (BN)]]*Table753523[[#This Row], [Input tokens]]*10^9/Table753523[[#This Row], [Prefill Latency (ms)]]/10^12*1000</f>
      </c>
      <c r="Z527" s="26">
        <f>2*Table753523[[#This Row], [Active Parameters per GPU (BN)]]*Table753523[[#This Row], [Output tokens generated]]*10^9/(Table753523[[#This Row], [Total Latency (ms)]]-Table753523[[#This Row], [Prefill Latency (ms)]])/10^12*1000</f>
      </c>
      <c r="AA527" s="47">
        <f>Table753523[[#This Row], [Expected Prefill latency (ms)]]/Table753523[[#This Row], [Prefill Latency (ms)]]</f>
      </c>
      <c r="AB527" s="30">
        <f>Table753523[[#This Row], [Expected TPOT (ms)]]/Table753523[[#This Row], [TPOT (ms)]]</f>
      </c>
      <c r="AC527" s="50">
        <f>Table753523[[#This Row], [Prefill TFLOPS]]/989.5</f>
      </c>
      <c r="AD527" s="32">
        <f>Table753523[[#This Row], [Decode TFLOPS]]/1979</f>
      </c>
      <c r="AE5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8" customHeight="1" ht="17.25">
      <c r="A528" s="20">
        <v>8</v>
      </c>
      <c r="B528" s="34">
        <v>70</v>
      </c>
      <c r="C528" s="35">
        <f>Table753523[[#This Row], [Active Parameters (BN)]]/8</f>
      </c>
      <c r="D528" s="20">
        <v>1</v>
      </c>
      <c r="E528" s="20">
        <v>128</v>
      </c>
      <c r="F528" s="23">
        <v>8</v>
      </c>
      <c r="G528" s="23">
        <v>8</v>
      </c>
      <c r="H528" s="23">
        <v>8</v>
      </c>
      <c r="I528" s="43">
        <v>1024</v>
      </c>
      <c r="J528" s="24">
        <v>69.90198075</v>
      </c>
      <c r="K528" s="24">
        <v>1.524104327</v>
      </c>
      <c r="L528" s="24">
        <v>5.248984507</v>
      </c>
      <c r="M528" s="24">
        <v>671.870017</v>
      </c>
      <c r="N528" s="24">
        <v>677.1190015</v>
      </c>
      <c r="O528" s="44">
        <v>10.73732229</v>
      </c>
      <c r="P528" s="44">
        <v>10.73421959</v>
      </c>
      <c r="Q528" s="25">
        <f>Table753523[[#This Row], [Total Latency (sec)]]*1000</f>
      </c>
      <c r="R528" s="25">
        <f>Table753523[[#This Row], [Total Latency (ms)]]-Table753523[[#This Row], [Prefill Latency (ms)]]</f>
      </c>
      <c r="S528" s="26">
        <f>Table753523[[#This Row], [Output tokens generated]]*1000/Table753523[[#This Row], [Total Latency (ms)]]/Table753523[[#This Row], [No. H200 GPU on single server]]</f>
      </c>
      <c r="T528" s="26">
        <f>Table753523[[#This Row], [Input tokens]]*1000/(989.5*10^12)*(2*10^9*Table753523[[#This Row], [Active Parameters per GPU (BN)]])</f>
      </c>
      <c r="U528" s="27">
        <f>Table753523[[#This Row], [Active Parameters per GPU (BN)]]*10^9*2/4800/1024^3*1000</f>
      </c>
      <c r="V528" s="27">
        <f>1979/2*10^12*Table753523[[#This Row], [No. H200 GPU on single server]]/2/70/10^9</f>
      </c>
      <c r="W528" s="46">
        <f>(Table753523[[#This Row], [Input tokens]]+Table753523[[#This Row], [Output tokens generated]])/Table753523[[#This Row], [Total Latency (ms)]]*1000</f>
      </c>
      <c r="X528" s="47">
        <f>Table753523[[#This Row], [Total throughput]]/Table753523[[#This Row], [Estimated Max throughput tokens/s]]</f>
      </c>
      <c r="Y528" s="20">
        <f>2*Table753523[[#This Row], [Active Parameters per GPU (BN)]]*Table753523[[#This Row], [Input tokens]]*10^9/Table753523[[#This Row], [Prefill Latency (ms)]]/10^12*1000</f>
      </c>
      <c r="Z528" s="26">
        <f>2*Table753523[[#This Row], [Active Parameters per GPU (BN)]]*Table753523[[#This Row], [Output tokens generated]]*10^9/(Table753523[[#This Row], [Total Latency (ms)]]-Table753523[[#This Row], [Prefill Latency (ms)]])/10^12*1000</f>
      </c>
      <c r="AA528" s="47">
        <f>Table753523[[#This Row], [Expected Prefill latency (ms)]]/Table753523[[#This Row], [Prefill Latency (ms)]]</f>
      </c>
      <c r="AB528" s="30">
        <f>Table753523[[#This Row], [Expected TPOT (ms)]]/Table753523[[#This Row], [TPOT (ms)]]</f>
      </c>
      <c r="AC528" s="50">
        <f>Table753523[[#This Row], [Prefill TFLOPS]]/989.5</f>
      </c>
      <c r="AD528" s="32">
        <f>Table753523[[#This Row], [Decode TFLOPS]]/1979</f>
      </c>
      <c r="AE5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29" customHeight="1" ht="17.25">
      <c r="A529" s="20">
        <v>8</v>
      </c>
      <c r="B529" s="34">
        <v>70</v>
      </c>
      <c r="C529" s="35">
        <f>Table753523[[#This Row], [Active Parameters (BN)]]/8</f>
      </c>
      <c r="D529" s="20">
        <v>1</v>
      </c>
      <c r="E529" s="20">
        <v>128</v>
      </c>
      <c r="F529" s="23">
        <v>16</v>
      </c>
      <c r="G529" s="23">
        <v>16</v>
      </c>
      <c r="H529" s="23">
        <v>16</v>
      </c>
      <c r="I529" s="43">
        <v>2048</v>
      </c>
      <c r="J529" s="24">
        <v>82.83790775</v>
      </c>
      <c r="K529" s="24">
        <v>1.70419562</v>
      </c>
      <c r="L529" s="24">
        <v>9.388593547</v>
      </c>
      <c r="M529" s="24">
        <v>1201.739974</v>
      </c>
      <c r="N529" s="24">
        <v>1211.128568</v>
      </c>
      <c r="O529" s="44">
        <v>11.65902777</v>
      </c>
      <c r="P529" s="44">
        <v>11.82783819</v>
      </c>
      <c r="Q529" s="25">
        <f>Table753523[[#This Row], [Total Latency (sec)]]*1000</f>
      </c>
      <c r="R529" s="25">
        <f>Table753523[[#This Row], [Total Latency (ms)]]-Table753523[[#This Row], [Prefill Latency (ms)]]</f>
      </c>
      <c r="S529" s="26">
        <f>Table753523[[#This Row], [Output tokens generated]]*1000/Table753523[[#This Row], [Total Latency (ms)]]/Table753523[[#This Row], [No. H200 GPU on single server]]</f>
      </c>
      <c r="T529" s="26">
        <f>Table753523[[#This Row], [Input tokens]]*1000/(989.5*10^12)*(2*10^9*Table753523[[#This Row], [Active Parameters per GPU (BN)]])</f>
      </c>
      <c r="U529" s="27">
        <f>Table753523[[#This Row], [Active Parameters per GPU (BN)]]*10^9*2/4800/1024^3*1000</f>
      </c>
      <c r="V529" s="27">
        <f>1979/2*10^12*Table753523[[#This Row], [No. H200 GPU on single server]]/2/70/10^9</f>
      </c>
      <c r="W529" s="46">
        <f>(Table753523[[#This Row], [Input tokens]]+Table753523[[#This Row], [Output tokens generated]])/Table753523[[#This Row], [Total Latency (ms)]]*1000</f>
      </c>
      <c r="X529" s="47">
        <f>Table753523[[#This Row], [Total throughput]]/Table753523[[#This Row], [Estimated Max throughput tokens/s]]</f>
      </c>
      <c r="Y529" s="20">
        <f>2*Table753523[[#This Row], [Active Parameters per GPU (BN)]]*Table753523[[#This Row], [Input tokens]]*10^9/Table753523[[#This Row], [Prefill Latency (ms)]]/10^12*1000</f>
      </c>
      <c r="Z529" s="26">
        <f>2*Table753523[[#This Row], [Active Parameters per GPU (BN)]]*Table753523[[#This Row], [Output tokens generated]]*10^9/(Table753523[[#This Row], [Total Latency (ms)]]-Table753523[[#This Row], [Prefill Latency (ms)]])/10^12*1000</f>
      </c>
      <c r="AA529" s="47">
        <f>Table753523[[#This Row], [Expected Prefill latency (ms)]]/Table753523[[#This Row], [Prefill Latency (ms)]]</f>
      </c>
      <c r="AB529" s="30">
        <f>Table753523[[#This Row], [Expected TPOT (ms)]]/Table753523[[#This Row], [TPOT (ms)]]</f>
      </c>
      <c r="AC529" s="50">
        <f>Table753523[[#This Row], [Prefill TFLOPS]]/989.5</f>
      </c>
      <c r="AD529" s="32">
        <f>Table753523[[#This Row], [Decode TFLOPS]]/1979</f>
      </c>
      <c r="AE5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0" customHeight="1" ht="17.25">
      <c r="A530" s="20">
        <v>8</v>
      </c>
      <c r="B530" s="34">
        <v>70</v>
      </c>
      <c r="C530" s="35">
        <f>Table753523[[#This Row], [Active Parameters (BN)]]/8</f>
      </c>
      <c r="D530" s="20">
        <v>1</v>
      </c>
      <c r="E530" s="20">
        <v>2048</v>
      </c>
      <c r="F530" s="23">
        <v>1</v>
      </c>
      <c r="G530" s="23">
        <v>1</v>
      </c>
      <c r="H530" s="23">
        <v>1</v>
      </c>
      <c r="I530" s="43">
        <v>2048</v>
      </c>
      <c r="J530" s="24">
        <v>145.941508</v>
      </c>
      <c r="K530" s="24">
        <v>22.54237155</v>
      </c>
      <c r="L530" s="24">
        <v>0.044360905</v>
      </c>
      <c r="M530" s="24">
        <v>90.85113317</v>
      </c>
      <c r="N530" s="24">
        <v>90.89549407</v>
      </c>
      <c r="O530" s="44">
        <v>10.94085241</v>
      </c>
      <c r="P530" s="44">
        <v>11.43812178</v>
      </c>
      <c r="Q530" s="25">
        <f>Table753523[[#This Row], [Total Latency (sec)]]*1000</f>
      </c>
      <c r="R530" s="25">
        <f>Table753523[[#This Row], [Total Latency (ms)]]-Table753523[[#This Row], [Prefill Latency (ms)]]</f>
      </c>
      <c r="S530" s="26">
        <f>Table753523[[#This Row], [Output tokens generated]]*1000/Table753523[[#This Row], [Total Latency (ms)]]/Table753523[[#This Row], [No. H200 GPU on single server]]</f>
      </c>
      <c r="T530" s="26">
        <f>Table753523[[#This Row], [Input tokens]]*1000/(989.5*10^12)*(2*10^9*Table753523[[#This Row], [Active Parameters per GPU (BN)]])</f>
      </c>
      <c r="U530" s="27">
        <f>Table753523[[#This Row], [Active Parameters per GPU (BN)]]*10^9*2/4800/1024^3*1000</f>
      </c>
      <c r="V530" s="27">
        <f>1979/2*10^12*Table753523[[#This Row], [No. H200 GPU on single server]]/2/70/10^9</f>
      </c>
      <c r="W530" s="27">
        <f>(Table753523[[#This Row], [Input tokens]]+Table753523[[#This Row], [Output tokens generated]])/Table753523[[#This Row], [Total Latency (ms)]]*1000</f>
      </c>
      <c r="X530" s="28">
        <f>Table753523[[#This Row], [Total throughput]]/Table753523[[#This Row], [Estimated Max throughput tokens/s]]</f>
      </c>
      <c r="Y530" s="26">
        <f>2*Table753523[[#This Row], [Active Parameters per GPU (BN)]]*Table753523[[#This Row], [Input tokens]]*10^9/Table753523[[#This Row], [Prefill Latency (ms)]]/10^12*1000</f>
      </c>
      <c r="Z530" s="26">
        <f>2*Table753523[[#This Row], [Active Parameters per GPU (BN)]]*Table753523[[#This Row], [Output tokens generated]]*10^9/(Table753523[[#This Row], [Total Latency (ms)]]-Table753523[[#This Row], [Prefill Latency (ms)]])/10^12*1000</f>
      </c>
      <c r="AA530" s="29">
        <f>Table753523[[#This Row], [Expected Prefill latency (ms)]]/Table753523[[#This Row], [Prefill Latency (ms)]]</f>
      </c>
      <c r="AB530" s="30">
        <f>Table753523[[#This Row], [Expected TPOT (ms)]]/Table753523[[#This Row], [TPOT (ms)]]</f>
      </c>
      <c r="AC530" s="31">
        <f>Table753523[[#This Row], [Prefill TFLOPS]]/989.5</f>
      </c>
      <c r="AD530" s="32">
        <f>Table753523[[#This Row], [Decode TFLOPS]]/1979</f>
      </c>
      <c r="AE5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1" customHeight="1" ht="17.25">
      <c r="A531" s="20">
        <v>8</v>
      </c>
      <c r="B531" s="34">
        <v>70</v>
      </c>
      <c r="C531" s="35">
        <f>Table753523[[#This Row], [Active Parameters (BN)]]/8</f>
      </c>
      <c r="D531" s="20">
        <v>1</v>
      </c>
      <c r="E531" s="20">
        <v>2048</v>
      </c>
      <c r="F531" s="23">
        <v>2</v>
      </c>
      <c r="G531" s="23">
        <v>2</v>
      </c>
      <c r="H531" s="23">
        <v>2</v>
      </c>
      <c r="I531" s="43">
        <v>4096</v>
      </c>
      <c r="J531" s="24">
        <v>93.30936853</v>
      </c>
      <c r="K531" s="24">
        <v>22.68730342</v>
      </c>
      <c r="L531" s="24">
        <v>0.088155034</v>
      </c>
      <c r="M531" s="24">
        <v>180.5415092</v>
      </c>
      <c r="N531" s="24">
        <v>180.6296642</v>
      </c>
      <c r="O531" s="44">
        <v>11.01147716</v>
      </c>
      <c r="P531" s="44">
        <v>11.01140944</v>
      </c>
      <c r="Q531" s="25">
        <f>Table753523[[#This Row], [Total Latency (sec)]]*1000</f>
      </c>
      <c r="R531" s="25">
        <f>Table753523[[#This Row], [Total Latency (ms)]]-Table753523[[#This Row], [Prefill Latency (ms)]]</f>
      </c>
      <c r="S531" s="26">
        <f>Table753523[[#This Row], [Output tokens generated]]*1000/Table753523[[#This Row], [Total Latency (ms)]]/Table753523[[#This Row], [No. H200 GPU on single server]]</f>
      </c>
      <c r="T531" s="26">
        <f>Table753523[[#This Row], [Input tokens]]*1000/(989.5*10^12)*(2*10^9*Table753523[[#This Row], [Active Parameters per GPU (BN)]])</f>
      </c>
      <c r="U531" s="27">
        <f>Table753523[[#This Row], [Active Parameters per GPU (BN)]]*10^9*2/4800/1024^3*1000</f>
      </c>
      <c r="V531" s="27">
        <f>1979/2*10^12*Table753523[[#This Row], [No. H200 GPU on single server]]/2/70/10^9</f>
      </c>
      <c r="W531" s="46">
        <f>(Table753523[[#This Row], [Input tokens]]+Table753523[[#This Row], [Output tokens generated]])/Table753523[[#This Row], [Total Latency (ms)]]*1000</f>
      </c>
      <c r="X531" s="47">
        <f>Table753523[[#This Row], [Total throughput]]/Table753523[[#This Row], [Estimated Max throughput tokens/s]]</f>
      </c>
      <c r="Y531" s="20">
        <f>2*Table753523[[#This Row], [Active Parameters per GPU (BN)]]*Table753523[[#This Row], [Input tokens]]*10^9/Table753523[[#This Row], [Prefill Latency (ms)]]/10^12*1000</f>
      </c>
      <c r="Z531" s="26">
        <f>2*Table753523[[#This Row], [Active Parameters per GPU (BN)]]*Table753523[[#This Row], [Output tokens generated]]*10^9/(Table753523[[#This Row], [Total Latency (ms)]]-Table753523[[#This Row], [Prefill Latency (ms)]])/10^12*1000</f>
      </c>
      <c r="AA531" s="47">
        <f>Table753523[[#This Row], [Expected Prefill latency (ms)]]/Table753523[[#This Row], [Prefill Latency (ms)]]</f>
      </c>
      <c r="AB531" s="30">
        <f>Table753523[[#This Row], [Expected TPOT (ms)]]/Table753523[[#This Row], [TPOT (ms)]]</f>
      </c>
      <c r="AC531" s="50">
        <f>Table753523[[#This Row], [Prefill TFLOPS]]/989.5</f>
      </c>
      <c r="AD531" s="32">
        <f>Table753523[[#This Row], [Decode TFLOPS]]/1979</f>
      </c>
      <c r="AE5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2" customHeight="1" ht="17.25">
      <c r="A532" s="20">
        <v>8</v>
      </c>
      <c r="B532" s="34">
        <v>70</v>
      </c>
      <c r="C532" s="35">
        <f>Table753523[[#This Row], [Active Parameters (BN)]]/8</f>
      </c>
      <c r="D532" s="20">
        <v>1</v>
      </c>
      <c r="E532" s="20">
        <v>2048</v>
      </c>
      <c r="F532" s="23">
        <v>4</v>
      </c>
      <c r="G532" s="23">
        <v>4</v>
      </c>
      <c r="H532" s="23">
        <v>4</v>
      </c>
      <c r="I532" s="43">
        <v>5024</v>
      </c>
      <c r="J532" s="24">
        <v>67.82528126</v>
      </c>
      <c r="K532" s="24">
        <v>22.38274087</v>
      </c>
      <c r="L532" s="24">
        <v>0.178709123</v>
      </c>
      <c r="M532" s="24">
        <v>224.4586589</v>
      </c>
      <c r="N532" s="24">
        <v>224.6373681</v>
      </c>
      <c r="O532" s="44">
        <v>10.62024727</v>
      </c>
      <c r="P532" s="44">
        <v>10.76038524</v>
      </c>
      <c r="Q532" s="25">
        <f>Table753523[[#This Row], [Total Latency (sec)]]*1000</f>
      </c>
      <c r="R532" s="25">
        <f>Table753523[[#This Row], [Total Latency (ms)]]-Table753523[[#This Row], [Prefill Latency (ms)]]</f>
      </c>
      <c r="S532" s="26">
        <f>Table753523[[#This Row], [Output tokens generated]]*1000/Table753523[[#This Row], [Total Latency (ms)]]/Table753523[[#This Row], [No. H200 GPU on single server]]</f>
      </c>
      <c r="T532" s="26">
        <f>Table753523[[#This Row], [Input tokens]]*1000/(989.5*10^12)*(2*10^9*Table753523[[#This Row], [Active Parameters per GPU (BN)]])</f>
      </c>
      <c r="U532" s="27">
        <f>Table753523[[#This Row], [Active Parameters per GPU (BN)]]*10^9*2/4800/1024^3*1000</f>
      </c>
      <c r="V532" s="27">
        <f>1979/2*10^12*Table753523[[#This Row], [No. H200 GPU on single server]]/2/70/10^9</f>
      </c>
      <c r="W532" s="46">
        <f>(Table753523[[#This Row], [Input tokens]]+Table753523[[#This Row], [Output tokens generated]])/Table753523[[#This Row], [Total Latency (ms)]]*1000</f>
      </c>
      <c r="X532" s="47">
        <f>Table753523[[#This Row], [Total throughput]]/Table753523[[#This Row], [Estimated Max throughput tokens/s]]</f>
      </c>
      <c r="Y532" s="20">
        <f>2*Table753523[[#This Row], [Active Parameters per GPU (BN)]]*Table753523[[#This Row], [Input tokens]]*10^9/Table753523[[#This Row], [Prefill Latency (ms)]]/10^12*1000</f>
      </c>
      <c r="Z532" s="26">
        <f>2*Table753523[[#This Row], [Active Parameters per GPU (BN)]]*Table753523[[#This Row], [Output tokens generated]]*10^9/(Table753523[[#This Row], [Total Latency (ms)]]-Table753523[[#This Row], [Prefill Latency (ms)]])/10^12*1000</f>
      </c>
      <c r="AA532" s="47">
        <f>Table753523[[#This Row], [Expected Prefill latency (ms)]]/Table753523[[#This Row], [Prefill Latency (ms)]]</f>
      </c>
      <c r="AB532" s="30">
        <f>Table753523[[#This Row], [Expected TPOT (ms)]]/Table753523[[#This Row], [TPOT (ms)]]</f>
      </c>
      <c r="AC532" s="50">
        <f>Table753523[[#This Row], [Prefill TFLOPS]]/989.5</f>
      </c>
      <c r="AD532" s="32">
        <f>Table753523[[#This Row], [Decode TFLOPS]]/1979</f>
      </c>
      <c r="AE5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3" customHeight="1" ht="17.25">
      <c r="A533" s="20">
        <v>8</v>
      </c>
      <c r="B533" s="34">
        <v>70</v>
      </c>
      <c r="C533" s="35">
        <f>Table753523[[#This Row], [Active Parameters (BN)]]/8</f>
      </c>
      <c r="D533" s="20">
        <v>1</v>
      </c>
      <c r="E533" s="20">
        <v>2048</v>
      </c>
      <c r="F533" s="23">
        <v>8</v>
      </c>
      <c r="G533" s="23">
        <v>8</v>
      </c>
      <c r="H533" s="23">
        <v>8</v>
      </c>
      <c r="I533" s="43">
        <v>11305</v>
      </c>
      <c r="J533" s="24">
        <v>67.93776451</v>
      </c>
      <c r="K533" s="24">
        <v>21.60870796</v>
      </c>
      <c r="L533" s="24">
        <v>0.370221117</v>
      </c>
      <c r="M533" s="24">
        <v>523.1687162</v>
      </c>
      <c r="N533" s="24">
        <v>523.5389373</v>
      </c>
      <c r="O533" s="44">
        <v>10.49398998</v>
      </c>
      <c r="P533" s="44">
        <v>10.47322322</v>
      </c>
      <c r="Q533" s="25">
        <f>Table753523[[#This Row], [Total Latency (sec)]]*1000</f>
      </c>
      <c r="R533" s="25">
        <f>Table753523[[#This Row], [Total Latency (ms)]]-Table753523[[#This Row], [Prefill Latency (ms)]]</f>
      </c>
      <c r="S533" s="26">
        <f>Table753523[[#This Row], [Output tokens generated]]*1000/Table753523[[#This Row], [Total Latency (ms)]]/Table753523[[#This Row], [No. H200 GPU on single server]]</f>
      </c>
      <c r="T533" s="26">
        <f>Table753523[[#This Row], [Input tokens]]*1000/(989.5*10^12)*(2*10^9*Table753523[[#This Row], [Active Parameters per GPU (BN)]])</f>
      </c>
      <c r="U533" s="27">
        <f>Table753523[[#This Row], [Active Parameters per GPU (BN)]]*10^9*2/4800/1024^3*1000</f>
      </c>
      <c r="V533" s="27">
        <f>1979/2*10^12*Table753523[[#This Row], [No. H200 GPU on single server]]/2/70/10^9</f>
      </c>
      <c r="W533" s="46">
        <f>(Table753523[[#This Row], [Input tokens]]+Table753523[[#This Row], [Output tokens generated]])/Table753523[[#This Row], [Total Latency (ms)]]*1000</f>
      </c>
      <c r="X533" s="47">
        <f>Table753523[[#This Row], [Total throughput]]/Table753523[[#This Row], [Estimated Max throughput tokens/s]]</f>
      </c>
      <c r="Y533" s="20">
        <f>2*Table753523[[#This Row], [Active Parameters per GPU (BN)]]*Table753523[[#This Row], [Input tokens]]*10^9/Table753523[[#This Row], [Prefill Latency (ms)]]/10^12*1000</f>
      </c>
      <c r="Z533" s="26">
        <f>2*Table753523[[#This Row], [Active Parameters per GPU (BN)]]*Table753523[[#This Row], [Output tokens generated]]*10^9/(Table753523[[#This Row], [Total Latency (ms)]]-Table753523[[#This Row], [Prefill Latency (ms)]])/10^12*1000</f>
      </c>
      <c r="AA533" s="47">
        <f>Table753523[[#This Row], [Expected Prefill latency (ms)]]/Table753523[[#This Row], [Prefill Latency (ms)]]</f>
      </c>
      <c r="AB533" s="30">
        <f>Table753523[[#This Row], [Expected TPOT (ms)]]/Table753523[[#This Row], [TPOT (ms)]]</f>
      </c>
      <c r="AC533" s="50">
        <f>Table753523[[#This Row], [Prefill TFLOPS]]/989.5</f>
      </c>
      <c r="AD533" s="32">
        <f>Table753523[[#This Row], [Decode TFLOPS]]/1979</f>
      </c>
      <c r="AE5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4" customHeight="1" ht="17.25">
      <c r="A534" s="20">
        <v>8</v>
      </c>
      <c r="B534" s="34">
        <v>70</v>
      </c>
      <c r="C534" s="35">
        <f>Table753523[[#This Row], [Active Parameters (BN)]]/8</f>
      </c>
      <c r="D534" s="20">
        <v>1</v>
      </c>
      <c r="E534" s="20">
        <v>2048</v>
      </c>
      <c r="F534" s="23">
        <v>16</v>
      </c>
      <c r="G534" s="23">
        <v>16</v>
      </c>
      <c r="H534" s="23">
        <v>16</v>
      </c>
      <c r="I534" s="43">
        <v>21777</v>
      </c>
      <c r="J534" s="24">
        <v>75.213823</v>
      </c>
      <c r="K534" s="24">
        <v>23.68959226</v>
      </c>
      <c r="L534" s="24">
        <v>0.675402085</v>
      </c>
      <c r="M534" s="24">
        <v>919.2644499</v>
      </c>
      <c r="N534" s="24">
        <v>919.939852</v>
      </c>
      <c r="O534" s="44">
        <v>11.51413808</v>
      </c>
      <c r="P534" s="44">
        <v>11.75232473</v>
      </c>
      <c r="Q534" s="25">
        <f>Table753523[[#This Row], [Total Latency (sec)]]*1000</f>
      </c>
      <c r="R534" s="25">
        <f>Table753523[[#This Row], [Total Latency (ms)]]-Table753523[[#This Row], [Prefill Latency (ms)]]</f>
      </c>
      <c r="S534" s="26">
        <f>Table753523[[#This Row], [Output tokens generated]]*1000/Table753523[[#This Row], [Total Latency (ms)]]/Table753523[[#This Row], [No. H200 GPU on single server]]</f>
      </c>
      <c r="T534" s="26">
        <f>Table753523[[#This Row], [Input tokens]]*1000/(989.5*10^12)*(2*10^9*Table753523[[#This Row], [Active Parameters per GPU (BN)]])</f>
      </c>
      <c r="U534" s="27">
        <f>Table753523[[#This Row], [Active Parameters per GPU (BN)]]*10^9*2/4800/1024^3*1000</f>
      </c>
      <c r="V534" s="27">
        <f>1979/2*10^12*Table753523[[#This Row], [No. H200 GPU on single server]]/2/70/10^9</f>
      </c>
      <c r="W534" s="46">
        <f>(Table753523[[#This Row], [Input tokens]]+Table753523[[#This Row], [Output tokens generated]])/Table753523[[#This Row], [Total Latency (ms)]]*1000</f>
      </c>
      <c r="X534" s="47">
        <f>Table753523[[#This Row], [Total throughput]]/Table753523[[#This Row], [Estimated Max throughput tokens/s]]</f>
      </c>
      <c r="Y534" s="20">
        <f>2*Table753523[[#This Row], [Active Parameters per GPU (BN)]]*Table753523[[#This Row], [Input tokens]]*10^9/Table753523[[#This Row], [Prefill Latency (ms)]]/10^12*1000</f>
      </c>
      <c r="Z534" s="26">
        <f>2*Table753523[[#This Row], [Active Parameters per GPU (BN)]]*Table753523[[#This Row], [Output tokens generated]]*10^9/(Table753523[[#This Row], [Total Latency (ms)]]-Table753523[[#This Row], [Prefill Latency (ms)]])/10^12*1000</f>
      </c>
      <c r="AA534" s="47">
        <f>Table753523[[#This Row], [Expected Prefill latency (ms)]]/Table753523[[#This Row], [Prefill Latency (ms)]]</f>
      </c>
      <c r="AB534" s="30">
        <f>Table753523[[#This Row], [Expected TPOT (ms)]]/Table753523[[#This Row], [TPOT (ms)]]</f>
      </c>
      <c r="AC534" s="50">
        <f>Table753523[[#This Row], [Prefill TFLOPS]]/989.5</f>
      </c>
      <c r="AD534" s="32">
        <f>Table753523[[#This Row], [Decode TFLOPS]]/1979</f>
      </c>
      <c r="AE5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5" customHeight="1" ht="17.25">
      <c r="A535" s="20">
        <v>8</v>
      </c>
      <c r="B535" s="34">
        <v>70</v>
      </c>
      <c r="C535" s="35">
        <f>Table753523[[#This Row], [Active Parameters (BN)]]/8</f>
      </c>
      <c r="D535" s="20">
        <v>1</v>
      </c>
      <c r="E535" s="20">
        <v>4096</v>
      </c>
      <c r="F535" s="23">
        <v>1</v>
      </c>
      <c r="G535" s="23">
        <v>1</v>
      </c>
      <c r="H535" s="23">
        <v>1</v>
      </c>
      <c r="I535" s="43">
        <v>4096</v>
      </c>
      <c r="J535" s="24">
        <v>297.097724</v>
      </c>
      <c r="K535" s="24">
        <v>45.13076942</v>
      </c>
      <c r="L535" s="24">
        <v>0.022157832</v>
      </c>
      <c r="M535" s="24">
        <v>90.75847926</v>
      </c>
      <c r="N535" s="24">
        <v>90.78063709</v>
      </c>
      <c r="O535" s="44">
        <v>10.94822841</v>
      </c>
      <c r="P535" s="44">
        <v>11.58473178</v>
      </c>
      <c r="Q535" s="25">
        <f>Table753523[[#This Row], [Total Latency (sec)]]*1000</f>
      </c>
      <c r="R535" s="25">
        <f>Table753523[[#This Row], [Total Latency (ms)]]-Table753523[[#This Row], [Prefill Latency (ms)]]</f>
      </c>
      <c r="S535" s="26">
        <f>Table753523[[#This Row], [Output tokens generated]]*1000/Table753523[[#This Row], [Total Latency (ms)]]/Table753523[[#This Row], [No. H200 GPU on single server]]</f>
      </c>
      <c r="T535" s="26">
        <f>Table753523[[#This Row], [Input tokens]]*1000/(989.5*10^12)*(2*10^9*Table753523[[#This Row], [Active Parameters per GPU (BN)]])</f>
      </c>
      <c r="U535" s="27">
        <f>Table753523[[#This Row], [Active Parameters per GPU (BN)]]*10^9*2/4800/1024^3*1000</f>
      </c>
      <c r="V535" s="27">
        <f>1979/2*10^12*Table753523[[#This Row], [No. H200 GPU on single server]]/2/70/10^9</f>
      </c>
      <c r="W535" s="27">
        <f>(Table753523[[#This Row], [Input tokens]]+Table753523[[#This Row], [Output tokens generated]])/Table753523[[#This Row], [Total Latency (ms)]]*1000</f>
      </c>
      <c r="X535" s="28">
        <f>Table753523[[#This Row], [Total throughput]]/Table753523[[#This Row], [Estimated Max throughput tokens/s]]</f>
      </c>
      <c r="Y535" s="26">
        <f>2*Table753523[[#This Row], [Active Parameters per GPU (BN)]]*Table753523[[#This Row], [Input tokens]]*10^9/Table753523[[#This Row], [Prefill Latency (ms)]]/10^12*1000</f>
      </c>
      <c r="Z535" s="26">
        <f>2*Table753523[[#This Row], [Active Parameters per GPU (BN)]]*Table753523[[#This Row], [Output tokens generated]]*10^9/(Table753523[[#This Row], [Total Latency (ms)]]-Table753523[[#This Row], [Prefill Latency (ms)]])/10^12*1000</f>
      </c>
      <c r="AA535" s="29">
        <f>Table753523[[#This Row], [Expected Prefill latency (ms)]]/Table753523[[#This Row], [Prefill Latency (ms)]]</f>
      </c>
      <c r="AB535" s="30">
        <f>Table753523[[#This Row], [Expected TPOT (ms)]]/Table753523[[#This Row], [TPOT (ms)]]</f>
      </c>
      <c r="AC535" s="31">
        <f>Table753523[[#This Row], [Prefill TFLOPS]]/989.5</f>
      </c>
      <c r="AD535" s="32">
        <f>Table753523[[#This Row], [Decode TFLOPS]]/1979</f>
      </c>
      <c r="AE5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6" customHeight="1" ht="17.25">
      <c r="A536" s="20">
        <v>8</v>
      </c>
      <c r="B536" s="34">
        <v>70</v>
      </c>
      <c r="C536" s="35">
        <f>Table753523[[#This Row], [Active Parameters (BN)]]/8</f>
      </c>
      <c r="D536" s="20">
        <v>1</v>
      </c>
      <c r="E536" s="20">
        <v>4096</v>
      </c>
      <c r="F536" s="23">
        <v>2</v>
      </c>
      <c r="G536" s="23">
        <v>2</v>
      </c>
      <c r="H536" s="23">
        <v>2</v>
      </c>
      <c r="I536" s="43">
        <v>8192</v>
      </c>
      <c r="J536" s="24">
        <v>249.261127</v>
      </c>
      <c r="K536" s="24">
        <v>45.62713547</v>
      </c>
      <c r="L536" s="24">
        <v>0.043833565</v>
      </c>
      <c r="M536" s="24">
        <v>179.5422815</v>
      </c>
      <c r="N536" s="24">
        <v>179.586115</v>
      </c>
      <c r="O536" s="44">
        <v>11.06731628</v>
      </c>
      <c r="P536" s="44">
        <v>11.06728189</v>
      </c>
      <c r="Q536" s="25">
        <f>Table753523[[#This Row], [Total Latency (sec)]]*1000</f>
      </c>
      <c r="R536" s="25">
        <f>Table753523[[#This Row], [Total Latency (ms)]]-Table753523[[#This Row], [Prefill Latency (ms)]]</f>
      </c>
      <c r="S536" s="26">
        <f>Table753523[[#This Row], [Output tokens generated]]*1000/Table753523[[#This Row], [Total Latency (ms)]]/Table753523[[#This Row], [No. H200 GPU on single server]]</f>
      </c>
      <c r="T536" s="26">
        <f>Table753523[[#This Row], [Input tokens]]*1000/(989.5*10^12)*(2*10^9*Table753523[[#This Row], [Active Parameters per GPU (BN)]])</f>
      </c>
      <c r="U536" s="27">
        <f>Table753523[[#This Row], [Active Parameters per GPU (BN)]]*10^9*2/4800/1024^3*1000</f>
      </c>
      <c r="V536" s="27">
        <f>1979/2*10^12*Table753523[[#This Row], [No. H200 GPU on single server]]/2/70/10^9</f>
      </c>
      <c r="W536" s="46">
        <f>(Table753523[[#This Row], [Input tokens]]+Table753523[[#This Row], [Output tokens generated]])/Table753523[[#This Row], [Total Latency (ms)]]*1000</f>
      </c>
      <c r="X536" s="47">
        <f>Table753523[[#This Row], [Total throughput]]/Table753523[[#This Row], [Estimated Max throughput tokens/s]]</f>
      </c>
      <c r="Y536" s="20">
        <f>2*Table753523[[#This Row], [Active Parameters per GPU (BN)]]*Table753523[[#This Row], [Input tokens]]*10^9/Table753523[[#This Row], [Prefill Latency (ms)]]/10^12*1000</f>
      </c>
      <c r="Z536" s="26">
        <f>2*Table753523[[#This Row], [Active Parameters per GPU (BN)]]*Table753523[[#This Row], [Output tokens generated]]*10^9/(Table753523[[#This Row], [Total Latency (ms)]]-Table753523[[#This Row], [Prefill Latency (ms)]])/10^12*1000</f>
      </c>
      <c r="AA536" s="47">
        <f>Table753523[[#This Row], [Expected Prefill latency (ms)]]/Table753523[[#This Row], [Prefill Latency (ms)]]</f>
      </c>
      <c r="AB536" s="30">
        <f>Table753523[[#This Row], [Expected TPOT (ms)]]/Table753523[[#This Row], [TPOT (ms)]]</f>
      </c>
      <c r="AC536" s="50">
        <f>Table753523[[#This Row], [Prefill TFLOPS]]/989.5</f>
      </c>
      <c r="AD536" s="32">
        <f>Table753523[[#This Row], [Decode TFLOPS]]/1979</f>
      </c>
      <c r="AE5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7" customHeight="1" ht="17.25">
      <c r="A537" s="20">
        <v>8</v>
      </c>
      <c r="B537" s="34">
        <v>70</v>
      </c>
      <c r="C537" s="35">
        <f>Table753523[[#This Row], [Active Parameters (BN)]]/8</f>
      </c>
      <c r="D537" s="20">
        <v>1</v>
      </c>
      <c r="E537" s="20">
        <v>4096</v>
      </c>
      <c r="F537" s="23">
        <v>4</v>
      </c>
      <c r="G537" s="23">
        <v>4</v>
      </c>
      <c r="H537" s="23">
        <v>4</v>
      </c>
      <c r="I537" s="43">
        <v>9120</v>
      </c>
      <c r="J537" s="24">
        <v>196.053125</v>
      </c>
      <c r="K537" s="24">
        <v>45.29778841</v>
      </c>
      <c r="L537" s="24">
        <v>0.088304532</v>
      </c>
      <c r="M537" s="24">
        <v>201.3343326</v>
      </c>
      <c r="N537" s="24">
        <v>201.4226372</v>
      </c>
      <c r="O537" s="44">
        <v>10.68972833</v>
      </c>
      <c r="P537" s="44">
        <v>10.92584841</v>
      </c>
      <c r="Q537" s="25">
        <f>Table753523[[#This Row], [Total Latency (sec)]]*1000</f>
      </c>
      <c r="R537" s="25">
        <f>Table753523[[#This Row], [Total Latency (ms)]]-Table753523[[#This Row], [Prefill Latency (ms)]]</f>
      </c>
      <c r="S537" s="26">
        <f>Table753523[[#This Row], [Output tokens generated]]*1000/Table753523[[#This Row], [Total Latency (ms)]]/Table753523[[#This Row], [No. H200 GPU on single server]]</f>
      </c>
      <c r="T537" s="26">
        <f>Table753523[[#This Row], [Input tokens]]*1000/(989.5*10^12)*(2*10^9*Table753523[[#This Row], [Active Parameters per GPU (BN)]])</f>
      </c>
      <c r="U537" s="27">
        <f>Table753523[[#This Row], [Active Parameters per GPU (BN)]]*10^9*2/4800/1024^3*1000</f>
      </c>
      <c r="V537" s="27">
        <f>1979/2*10^12*Table753523[[#This Row], [No. H200 GPU on single server]]/2/70/10^9</f>
      </c>
      <c r="W537" s="46">
        <f>(Table753523[[#This Row], [Input tokens]]+Table753523[[#This Row], [Output tokens generated]])/Table753523[[#This Row], [Total Latency (ms)]]*1000</f>
      </c>
      <c r="X537" s="47">
        <f>Table753523[[#This Row], [Total throughput]]/Table753523[[#This Row], [Estimated Max throughput tokens/s]]</f>
      </c>
      <c r="Y537" s="20">
        <f>2*Table753523[[#This Row], [Active Parameters per GPU (BN)]]*Table753523[[#This Row], [Input tokens]]*10^9/Table753523[[#This Row], [Prefill Latency (ms)]]/10^12*1000</f>
      </c>
      <c r="Z537" s="26">
        <f>2*Table753523[[#This Row], [Active Parameters per GPU (BN)]]*Table753523[[#This Row], [Output tokens generated]]*10^9/(Table753523[[#This Row], [Total Latency (ms)]]-Table753523[[#This Row], [Prefill Latency (ms)]])/10^12*1000</f>
      </c>
      <c r="AA537" s="47">
        <f>Table753523[[#This Row], [Expected Prefill latency (ms)]]/Table753523[[#This Row], [Prefill Latency (ms)]]</f>
      </c>
      <c r="AB537" s="30">
        <f>Table753523[[#This Row], [Expected TPOT (ms)]]/Table753523[[#This Row], [TPOT (ms)]]</f>
      </c>
      <c r="AC537" s="50">
        <f>Table753523[[#This Row], [Prefill TFLOPS]]/989.5</f>
      </c>
      <c r="AD537" s="32">
        <f>Table753523[[#This Row], [Decode TFLOPS]]/1979</f>
      </c>
      <c r="AE5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8" customHeight="1" ht="17.25">
      <c r="A538" s="20">
        <v>8</v>
      </c>
      <c r="B538" s="34">
        <v>70</v>
      </c>
      <c r="C538" s="35">
        <f>Table753523[[#This Row], [Active Parameters (BN)]]/8</f>
      </c>
      <c r="D538" s="20">
        <v>1</v>
      </c>
      <c r="E538" s="20">
        <v>4096</v>
      </c>
      <c r="F538" s="23">
        <v>8</v>
      </c>
      <c r="G538" s="23">
        <v>8</v>
      </c>
      <c r="H538" s="23">
        <v>8</v>
      </c>
      <c r="I538" s="43">
        <v>19497</v>
      </c>
      <c r="J538" s="24">
        <v>197.1196874</v>
      </c>
      <c r="K538" s="24">
        <v>43.34225194</v>
      </c>
      <c r="L538" s="24">
        <v>0.184577396</v>
      </c>
      <c r="M538" s="24">
        <v>449.8381862</v>
      </c>
      <c r="N538" s="24">
        <v>450.0227636</v>
      </c>
      <c r="O538" s="44">
        <v>10.50445533</v>
      </c>
      <c r="P538" s="44">
        <v>10.50423398</v>
      </c>
      <c r="Q538" s="25">
        <f>Table753523[[#This Row], [Total Latency (sec)]]*1000</f>
      </c>
      <c r="R538" s="25">
        <f>Table753523[[#This Row], [Total Latency (ms)]]-Table753523[[#This Row], [Prefill Latency (ms)]]</f>
      </c>
      <c r="S538" s="26">
        <f>Table753523[[#This Row], [Output tokens generated]]*1000/Table753523[[#This Row], [Total Latency (ms)]]/Table753523[[#This Row], [No. H200 GPU on single server]]</f>
      </c>
      <c r="T538" s="26">
        <f>Table753523[[#This Row], [Input tokens]]*1000/(989.5*10^12)*(2*10^9*Table753523[[#This Row], [Active Parameters per GPU (BN)]])</f>
      </c>
      <c r="U538" s="27">
        <f>Table753523[[#This Row], [Active Parameters per GPU (BN)]]*10^9*2/4800/1024^3*1000</f>
      </c>
      <c r="V538" s="27">
        <f>1979/2*10^12*Table753523[[#This Row], [No. H200 GPU on single server]]/2/70/10^9</f>
      </c>
      <c r="W538" s="46">
        <f>(Table753523[[#This Row], [Input tokens]]+Table753523[[#This Row], [Output tokens generated]])/Table753523[[#This Row], [Total Latency (ms)]]*1000</f>
      </c>
      <c r="X538" s="47">
        <f>Table753523[[#This Row], [Total throughput]]/Table753523[[#This Row], [Estimated Max throughput tokens/s]]</f>
      </c>
      <c r="Y538" s="20">
        <f>2*Table753523[[#This Row], [Active Parameters per GPU (BN)]]*Table753523[[#This Row], [Input tokens]]*10^9/Table753523[[#This Row], [Prefill Latency (ms)]]/10^12*1000</f>
      </c>
      <c r="Z538" s="26">
        <f>2*Table753523[[#This Row], [Active Parameters per GPU (BN)]]*Table753523[[#This Row], [Output tokens generated]]*10^9/(Table753523[[#This Row], [Total Latency (ms)]]-Table753523[[#This Row], [Prefill Latency (ms)]])/10^12*1000</f>
      </c>
      <c r="AA538" s="47">
        <f>Table753523[[#This Row], [Expected Prefill latency (ms)]]/Table753523[[#This Row], [Prefill Latency (ms)]]</f>
      </c>
      <c r="AB538" s="30">
        <f>Table753523[[#This Row], [Expected TPOT (ms)]]/Table753523[[#This Row], [TPOT (ms)]]</f>
      </c>
      <c r="AC538" s="50">
        <f>Table753523[[#This Row], [Prefill TFLOPS]]/989.5</f>
      </c>
      <c r="AD538" s="32">
        <f>Table753523[[#This Row], [Decode TFLOPS]]/1979</f>
      </c>
      <c r="AE5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39" customHeight="1" ht="17.25">
      <c r="A539" s="20">
        <v>8</v>
      </c>
      <c r="B539" s="34">
        <v>70</v>
      </c>
      <c r="C539" s="35">
        <f>Table753523[[#This Row], [Active Parameters (BN)]]/8</f>
      </c>
      <c r="D539" s="20">
        <v>1</v>
      </c>
      <c r="E539" s="20">
        <v>4096</v>
      </c>
      <c r="F539" s="23">
        <v>16</v>
      </c>
      <c r="G539" s="23">
        <v>16</v>
      </c>
      <c r="H539" s="23">
        <v>16</v>
      </c>
      <c r="I539" s="43">
        <v>40208</v>
      </c>
      <c r="J539" s="24">
        <v>309.0040629</v>
      </c>
      <c r="K539" s="24">
        <v>47.92309957</v>
      </c>
      <c r="L539" s="24">
        <v>0.333868221</v>
      </c>
      <c r="M539" s="24">
        <v>839.0108395</v>
      </c>
      <c r="N539" s="24">
        <v>839.3447077</v>
      </c>
      <c r="O539" s="44">
        <v>11.57859176</v>
      </c>
      <c r="P539" s="44">
        <v>11.88230278</v>
      </c>
      <c r="Q539" s="25">
        <f>Table753523[[#This Row], [Total Latency (sec)]]*1000</f>
      </c>
      <c r="R539" s="25">
        <f>Table753523[[#This Row], [Total Latency (ms)]]-Table753523[[#This Row], [Prefill Latency (ms)]]</f>
      </c>
      <c r="S539" s="26">
        <f>Table753523[[#This Row], [Output tokens generated]]*1000/Table753523[[#This Row], [Total Latency (ms)]]/Table753523[[#This Row], [No. H200 GPU on single server]]</f>
      </c>
      <c r="T539" s="26">
        <f>Table753523[[#This Row], [Input tokens]]*1000/(989.5*10^12)*(2*10^9*Table753523[[#This Row], [Active Parameters per GPU (BN)]])</f>
      </c>
      <c r="U539" s="27">
        <f>Table753523[[#This Row], [Active Parameters per GPU (BN)]]*10^9*2/4800/1024^3*1000</f>
      </c>
      <c r="V539" s="27">
        <f>1979/2*10^12*Table753523[[#This Row], [No. H200 GPU on single server]]/2/70/10^9</f>
      </c>
      <c r="W539" s="46">
        <f>(Table753523[[#This Row], [Input tokens]]+Table753523[[#This Row], [Output tokens generated]])/Table753523[[#This Row], [Total Latency (ms)]]*1000</f>
      </c>
      <c r="X539" s="47">
        <f>Table753523[[#This Row], [Total throughput]]/Table753523[[#This Row], [Estimated Max throughput tokens/s]]</f>
      </c>
      <c r="Y539" s="20">
        <f>2*Table753523[[#This Row], [Active Parameters per GPU (BN)]]*Table753523[[#This Row], [Input tokens]]*10^9/Table753523[[#This Row], [Prefill Latency (ms)]]/10^12*1000</f>
      </c>
      <c r="Z539" s="26">
        <f>2*Table753523[[#This Row], [Active Parameters per GPU (BN)]]*Table753523[[#This Row], [Output tokens generated]]*10^9/(Table753523[[#This Row], [Total Latency (ms)]]-Table753523[[#This Row], [Prefill Latency (ms)]])/10^12*1000</f>
      </c>
      <c r="AA539" s="47">
        <f>Table753523[[#This Row], [Expected Prefill latency (ms)]]/Table753523[[#This Row], [Prefill Latency (ms)]]</f>
      </c>
      <c r="AB539" s="30">
        <f>Table753523[[#This Row], [Expected TPOT (ms)]]/Table753523[[#This Row], [TPOT (ms)]]</f>
      </c>
      <c r="AC539" s="50">
        <f>Table753523[[#This Row], [Prefill TFLOPS]]/989.5</f>
      </c>
      <c r="AD539" s="32">
        <f>Table753523[[#This Row], [Decode TFLOPS]]/1979</f>
      </c>
      <c r="AE5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0" customHeight="1" ht="17.25">
      <c r="A540" s="20">
        <v>8</v>
      </c>
      <c r="B540" s="34">
        <v>70</v>
      </c>
      <c r="C540" s="35">
        <f>Table753523[[#This Row], [Active Parameters (BN)]]/8</f>
      </c>
      <c r="D540" s="20">
        <v>2</v>
      </c>
      <c r="E540" s="20">
        <v>2</v>
      </c>
      <c r="F540" s="23">
        <v>1</v>
      </c>
      <c r="G540" s="23">
        <v>1</v>
      </c>
      <c r="H540" s="23">
        <v>2</v>
      </c>
      <c r="I540" s="43">
        <v>2</v>
      </c>
      <c r="J540" s="24">
        <v>210.365093</v>
      </c>
      <c r="K540" s="24">
        <v>0.221766818</v>
      </c>
      <c r="L540" s="24">
        <v>4.509240874</v>
      </c>
      <c r="M540" s="24">
        <v>9.018481747</v>
      </c>
      <c r="N540" s="24">
        <v>18.03696349</v>
      </c>
      <c r="O540" s="44">
        <v>10.914171</v>
      </c>
      <c r="P540" s="44">
        <v>10.83557797</v>
      </c>
      <c r="Q540" s="25">
        <f>Table753523[[#This Row], [Total Latency (sec)]]*1000</f>
      </c>
      <c r="R540" s="25">
        <f>Table753523[[#This Row], [Total Latency (ms)]]-Table753523[[#This Row], [Prefill Latency (ms)]]</f>
      </c>
      <c r="S540" s="26">
        <f>Table753523[[#This Row], [Output tokens generated]]*1000/Table753523[[#This Row], [Total Latency (ms)]]/Table753523[[#This Row], [No. H200 GPU on single server]]</f>
      </c>
      <c r="T540" s="26">
        <f>Table753523[[#This Row], [Input tokens]]*1000/(989.5*10^12)*(2*10^9*Table753523[[#This Row], [Active Parameters per GPU (BN)]])</f>
      </c>
      <c r="U540" s="27">
        <f>Table753523[[#This Row], [Active Parameters per GPU (BN)]]*10^9*2/4800/1024^3*1000</f>
      </c>
      <c r="V540" s="27">
        <f>1979/2*10^12*Table753523[[#This Row], [No. H200 GPU on single server]]/2/70/10^9</f>
      </c>
      <c r="W540" s="46">
        <f>(Table753523[[#This Row], [Input tokens]]+Table753523[[#This Row], [Output tokens generated]])/Table753523[[#This Row], [Total Latency (ms)]]*1000</f>
      </c>
      <c r="X540" s="47">
        <f>Table753523[[#This Row], [Total throughput]]/Table753523[[#This Row], [Estimated Max throughput tokens/s]]</f>
      </c>
      <c r="Y540" s="20">
        <f>2*Table753523[[#This Row], [Active Parameters per GPU (BN)]]*Table753523[[#This Row], [Input tokens]]*10^9/Table753523[[#This Row], [Prefill Latency (ms)]]/10^12*1000</f>
      </c>
      <c r="Z540" s="26">
        <f>2*Table753523[[#This Row], [Active Parameters per GPU (BN)]]*Table753523[[#This Row], [Output tokens generated]]*10^9/(Table753523[[#This Row], [Total Latency (ms)]]-Table753523[[#This Row], [Prefill Latency (ms)]])/10^12*1000</f>
      </c>
      <c r="AA540" s="47">
        <f>Table753523[[#This Row], [Expected Prefill latency (ms)]]/Table753523[[#This Row], [Prefill Latency (ms)]]</f>
      </c>
      <c r="AB540" s="30">
        <f>Table753523[[#This Row], [Expected TPOT (ms)]]/Table753523[[#This Row], [TPOT (ms)]]</f>
      </c>
      <c r="AC540" s="50">
        <f>Table753523[[#This Row], [Prefill TFLOPS]]/989.5</f>
      </c>
      <c r="AD540" s="32">
        <f>Table753523[[#This Row], [Decode TFLOPS]]/1979</f>
      </c>
      <c r="AE5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1" customHeight="1" ht="17.25">
      <c r="A541" s="20">
        <v>8</v>
      </c>
      <c r="B541" s="34">
        <v>70</v>
      </c>
      <c r="C541" s="35">
        <f>Table753523[[#This Row], [Active Parameters (BN)]]/8</f>
      </c>
      <c r="D541" s="20">
        <v>2</v>
      </c>
      <c r="E541" s="20">
        <v>2</v>
      </c>
      <c r="F541" s="23">
        <v>2</v>
      </c>
      <c r="G541" s="23">
        <v>2</v>
      </c>
      <c r="H541" s="23">
        <v>4</v>
      </c>
      <c r="I541" s="43">
        <v>4</v>
      </c>
      <c r="J541" s="24">
        <v>155.9173415</v>
      </c>
      <c r="K541" s="24">
        <v>0.22528502</v>
      </c>
      <c r="L541" s="24">
        <v>8.877643087</v>
      </c>
      <c r="M541" s="24">
        <v>17.75528617</v>
      </c>
      <c r="N541" s="24">
        <v>35.51057235</v>
      </c>
      <c r="O541" s="44">
        <v>11.25203748</v>
      </c>
      <c r="P541" s="44">
        <v>11.12045249</v>
      </c>
      <c r="Q541" s="25">
        <f>Table753523[[#This Row], [Total Latency (sec)]]*1000</f>
      </c>
      <c r="R541" s="25">
        <f>Table753523[[#This Row], [Total Latency (ms)]]-Table753523[[#This Row], [Prefill Latency (ms)]]</f>
      </c>
      <c r="S541" s="26">
        <f>Table753523[[#This Row], [Output tokens generated]]*1000/Table753523[[#This Row], [Total Latency (ms)]]/Table753523[[#This Row], [No. H200 GPU on single server]]</f>
      </c>
      <c r="T541" s="26">
        <f>Table753523[[#This Row], [Input tokens]]*1000/(989.5*10^12)*(2*10^9*Table753523[[#This Row], [Active Parameters per GPU (BN)]])</f>
      </c>
      <c r="U541" s="27">
        <f>Table753523[[#This Row], [Active Parameters per GPU (BN)]]*10^9*2/4800/1024^3*1000</f>
      </c>
      <c r="V541" s="27">
        <f>1979/2*10^12*Table753523[[#This Row], [No. H200 GPU on single server]]/2/70/10^9</f>
      </c>
      <c r="W541" s="46">
        <f>(Table753523[[#This Row], [Input tokens]]+Table753523[[#This Row], [Output tokens generated]])/Table753523[[#This Row], [Total Latency (ms)]]*1000</f>
      </c>
      <c r="X541" s="47">
        <f>Table753523[[#This Row], [Total throughput]]/Table753523[[#This Row], [Estimated Max throughput tokens/s]]</f>
      </c>
      <c r="Y541" s="20">
        <f>2*Table753523[[#This Row], [Active Parameters per GPU (BN)]]*Table753523[[#This Row], [Input tokens]]*10^9/Table753523[[#This Row], [Prefill Latency (ms)]]/10^12*1000</f>
      </c>
      <c r="Z541" s="26">
        <f>2*Table753523[[#This Row], [Active Parameters per GPU (BN)]]*Table753523[[#This Row], [Output tokens generated]]*10^9/(Table753523[[#This Row], [Total Latency (ms)]]-Table753523[[#This Row], [Prefill Latency (ms)]])/10^12*1000</f>
      </c>
      <c r="AA541" s="47">
        <f>Table753523[[#This Row], [Expected Prefill latency (ms)]]/Table753523[[#This Row], [Prefill Latency (ms)]]</f>
      </c>
      <c r="AB541" s="30">
        <f>Table753523[[#This Row], [Expected TPOT (ms)]]/Table753523[[#This Row], [TPOT (ms)]]</f>
      </c>
      <c r="AC541" s="50">
        <f>Table753523[[#This Row], [Prefill TFLOPS]]/989.5</f>
      </c>
      <c r="AD541" s="32">
        <f>Table753523[[#This Row], [Decode TFLOPS]]/1979</f>
      </c>
      <c r="AE5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2" customHeight="1" ht="17.25">
      <c r="A542" s="20">
        <v>8</v>
      </c>
      <c r="B542" s="34">
        <v>70</v>
      </c>
      <c r="C542" s="35">
        <f>Table753523[[#This Row], [Active Parameters (BN)]]/8</f>
      </c>
      <c r="D542" s="20">
        <v>2</v>
      </c>
      <c r="E542" s="20">
        <v>2</v>
      </c>
      <c r="F542" s="23">
        <v>4</v>
      </c>
      <c r="G542" s="23">
        <v>4</v>
      </c>
      <c r="H542" s="23">
        <v>8</v>
      </c>
      <c r="I542" s="43">
        <v>8</v>
      </c>
      <c r="J542" s="24">
        <v>100.0645863</v>
      </c>
      <c r="K542" s="24">
        <v>0.226117563</v>
      </c>
      <c r="L542" s="24">
        <v>17.68991292</v>
      </c>
      <c r="M542" s="24">
        <v>35.37982583</v>
      </c>
      <c r="N542" s="24">
        <v>70.75965167</v>
      </c>
      <c r="O542" s="44">
        <v>11.418943</v>
      </c>
      <c r="P542" s="44">
        <v>11.18428996</v>
      </c>
      <c r="Q542" s="25">
        <f>Table753523[[#This Row], [Total Latency (sec)]]*1000</f>
      </c>
      <c r="R542" s="25">
        <f>Table753523[[#This Row], [Total Latency (ms)]]-Table753523[[#This Row], [Prefill Latency (ms)]]</f>
      </c>
      <c r="S542" s="26">
        <f>Table753523[[#This Row], [Output tokens generated]]*1000/Table753523[[#This Row], [Total Latency (ms)]]/Table753523[[#This Row], [No. H200 GPU on single server]]</f>
      </c>
      <c r="T542" s="26">
        <f>Table753523[[#This Row], [Input tokens]]*1000/(989.5*10^12)*(2*10^9*Table753523[[#This Row], [Active Parameters per GPU (BN)]])</f>
      </c>
      <c r="U542" s="27">
        <f>Table753523[[#This Row], [Active Parameters per GPU (BN)]]*10^9*2/4800/1024^3*1000</f>
      </c>
      <c r="V542" s="27">
        <f>1979/2*10^12*Table753523[[#This Row], [No. H200 GPU on single server]]/2/70/10^9</f>
      </c>
      <c r="W542" s="46">
        <f>(Table753523[[#This Row], [Input tokens]]+Table753523[[#This Row], [Output tokens generated]])/Table753523[[#This Row], [Total Latency (ms)]]*1000</f>
      </c>
      <c r="X542" s="47">
        <f>Table753523[[#This Row], [Total throughput]]/Table753523[[#This Row], [Estimated Max throughput tokens/s]]</f>
      </c>
      <c r="Y542" s="20">
        <f>2*Table753523[[#This Row], [Active Parameters per GPU (BN)]]*Table753523[[#This Row], [Input tokens]]*10^9/Table753523[[#This Row], [Prefill Latency (ms)]]/10^12*1000</f>
      </c>
      <c r="Z542" s="26">
        <f>2*Table753523[[#This Row], [Active Parameters per GPU (BN)]]*Table753523[[#This Row], [Output tokens generated]]*10^9/(Table753523[[#This Row], [Total Latency (ms)]]-Table753523[[#This Row], [Prefill Latency (ms)]])/10^12*1000</f>
      </c>
      <c r="AA542" s="47">
        <f>Table753523[[#This Row], [Expected Prefill latency (ms)]]/Table753523[[#This Row], [Prefill Latency (ms)]]</f>
      </c>
      <c r="AB542" s="30">
        <f>Table753523[[#This Row], [Expected TPOT (ms)]]/Table753523[[#This Row], [TPOT (ms)]]</f>
      </c>
      <c r="AC542" s="50">
        <f>Table753523[[#This Row], [Prefill TFLOPS]]/989.5</f>
      </c>
      <c r="AD542" s="32">
        <f>Table753523[[#This Row], [Decode TFLOPS]]/1979</f>
      </c>
      <c r="AE5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3" customHeight="1" ht="17.25">
      <c r="A543" s="20">
        <v>8</v>
      </c>
      <c r="B543" s="34">
        <v>70</v>
      </c>
      <c r="C543" s="35">
        <f>Table753523[[#This Row], [Active Parameters (BN)]]/8</f>
      </c>
      <c r="D543" s="20">
        <v>2</v>
      </c>
      <c r="E543" s="20">
        <v>2</v>
      </c>
      <c r="F543" s="23">
        <v>8</v>
      </c>
      <c r="G543" s="23">
        <v>8</v>
      </c>
      <c r="H543" s="23">
        <v>16</v>
      </c>
      <c r="I543" s="43">
        <v>16</v>
      </c>
      <c r="J543" s="24">
        <v>102.7351049</v>
      </c>
      <c r="K543" s="24">
        <v>0.228991982</v>
      </c>
      <c r="L543" s="24">
        <v>34.93572103</v>
      </c>
      <c r="M543" s="24">
        <v>69.87144207</v>
      </c>
      <c r="N543" s="24">
        <v>139.7428841</v>
      </c>
      <c r="O543" s="44">
        <v>10.4658495</v>
      </c>
      <c r="P543" s="44">
        <v>10.05677812</v>
      </c>
      <c r="Q543" s="25">
        <f>Table753523[[#This Row], [Total Latency (sec)]]*1000</f>
      </c>
      <c r="R543" s="25">
        <f>Table753523[[#This Row], [Total Latency (ms)]]-Table753523[[#This Row], [Prefill Latency (ms)]]</f>
      </c>
      <c r="S543" s="26">
        <f>Table753523[[#This Row], [Output tokens generated]]*1000/Table753523[[#This Row], [Total Latency (ms)]]/Table753523[[#This Row], [No. H200 GPU on single server]]</f>
      </c>
      <c r="T543" s="26">
        <f>Table753523[[#This Row], [Input tokens]]*1000/(989.5*10^12)*(2*10^9*Table753523[[#This Row], [Active Parameters per GPU (BN)]])</f>
      </c>
      <c r="U543" s="27">
        <f>Table753523[[#This Row], [Active Parameters per GPU (BN)]]*10^9*2/4800/1024^3*1000</f>
      </c>
      <c r="V543" s="27">
        <f>1979/2*10^12*Table753523[[#This Row], [No. H200 GPU on single server]]/2/70/10^9</f>
      </c>
      <c r="W543" s="46">
        <f>(Table753523[[#This Row], [Input tokens]]+Table753523[[#This Row], [Output tokens generated]])/Table753523[[#This Row], [Total Latency (ms)]]*1000</f>
      </c>
      <c r="X543" s="47">
        <f>Table753523[[#This Row], [Total throughput]]/Table753523[[#This Row], [Estimated Max throughput tokens/s]]</f>
      </c>
      <c r="Y543" s="20">
        <f>2*Table753523[[#This Row], [Active Parameters per GPU (BN)]]*Table753523[[#This Row], [Input tokens]]*10^9/Table753523[[#This Row], [Prefill Latency (ms)]]/10^12*1000</f>
      </c>
      <c r="Z543" s="26">
        <f>2*Table753523[[#This Row], [Active Parameters per GPU (BN)]]*Table753523[[#This Row], [Output tokens generated]]*10^9/(Table753523[[#This Row], [Total Latency (ms)]]-Table753523[[#This Row], [Prefill Latency (ms)]])/10^12*1000</f>
      </c>
      <c r="AA543" s="47">
        <f>Table753523[[#This Row], [Expected Prefill latency (ms)]]/Table753523[[#This Row], [Prefill Latency (ms)]]</f>
      </c>
      <c r="AB543" s="30">
        <f>Table753523[[#This Row], [Expected TPOT (ms)]]/Table753523[[#This Row], [TPOT (ms)]]</f>
      </c>
      <c r="AC543" s="50">
        <f>Table753523[[#This Row], [Prefill TFLOPS]]/989.5</f>
      </c>
      <c r="AD543" s="32">
        <f>Table753523[[#This Row], [Decode TFLOPS]]/1979</f>
      </c>
      <c r="AE5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4" customHeight="1" ht="17.25">
      <c r="A544" s="20">
        <v>8</v>
      </c>
      <c r="B544" s="34">
        <v>70</v>
      </c>
      <c r="C544" s="35">
        <f>Table753523[[#This Row], [Active Parameters (BN)]]/8</f>
      </c>
      <c r="D544" s="20">
        <v>2</v>
      </c>
      <c r="E544" s="20">
        <v>2</v>
      </c>
      <c r="F544" s="23">
        <v>16</v>
      </c>
      <c r="G544" s="23">
        <v>16</v>
      </c>
      <c r="H544" s="23">
        <v>32</v>
      </c>
      <c r="I544" s="43">
        <v>32</v>
      </c>
      <c r="J544" s="24">
        <v>109.5515088</v>
      </c>
      <c r="K544" s="24">
        <v>0.230541741</v>
      </c>
      <c r="L544" s="24">
        <v>69.40174881</v>
      </c>
      <c r="M544" s="24">
        <v>138.8034976</v>
      </c>
      <c r="N544" s="24">
        <v>277.6069952</v>
      </c>
      <c r="O544" s="44">
        <v>13.14759339</v>
      </c>
      <c r="P544" s="44">
        <v>12.38726293</v>
      </c>
      <c r="Q544" s="25">
        <f>Table753523[[#This Row], [Total Latency (sec)]]*1000</f>
      </c>
      <c r="R544" s="25">
        <f>Table753523[[#This Row], [Total Latency (ms)]]-Table753523[[#This Row], [Prefill Latency (ms)]]</f>
      </c>
      <c r="S544" s="26">
        <f>Table753523[[#This Row], [Output tokens generated]]*1000/Table753523[[#This Row], [Total Latency (ms)]]/Table753523[[#This Row], [No. H200 GPU on single server]]</f>
      </c>
      <c r="T544" s="26">
        <f>Table753523[[#This Row], [Input tokens]]*1000/(989.5*10^12)*(2*10^9*Table753523[[#This Row], [Active Parameters per GPU (BN)]])</f>
      </c>
      <c r="U544" s="27">
        <f>Table753523[[#This Row], [Active Parameters per GPU (BN)]]*10^9*2/4800/1024^3*1000</f>
      </c>
      <c r="V544" s="27">
        <f>1979/2*10^12*Table753523[[#This Row], [No. H200 GPU on single server]]/2/70/10^9</f>
      </c>
      <c r="W544" s="46">
        <f>(Table753523[[#This Row], [Input tokens]]+Table753523[[#This Row], [Output tokens generated]])/Table753523[[#This Row], [Total Latency (ms)]]*1000</f>
      </c>
      <c r="X544" s="47">
        <f>Table753523[[#This Row], [Total throughput]]/Table753523[[#This Row], [Estimated Max throughput tokens/s]]</f>
      </c>
      <c r="Y544" s="20">
        <f>2*Table753523[[#This Row], [Active Parameters per GPU (BN)]]*Table753523[[#This Row], [Input tokens]]*10^9/Table753523[[#This Row], [Prefill Latency (ms)]]/10^12*1000</f>
      </c>
      <c r="Z544" s="26">
        <f>2*Table753523[[#This Row], [Active Parameters per GPU (BN)]]*Table753523[[#This Row], [Output tokens generated]]*10^9/(Table753523[[#This Row], [Total Latency (ms)]]-Table753523[[#This Row], [Prefill Latency (ms)]])/10^12*1000</f>
      </c>
      <c r="AA544" s="47">
        <f>Table753523[[#This Row], [Expected Prefill latency (ms)]]/Table753523[[#This Row], [Prefill Latency (ms)]]</f>
      </c>
      <c r="AB544" s="30">
        <f>Table753523[[#This Row], [Expected TPOT (ms)]]/Table753523[[#This Row], [TPOT (ms)]]</f>
      </c>
      <c r="AC544" s="50">
        <f>Table753523[[#This Row], [Prefill TFLOPS]]/989.5</f>
      </c>
      <c r="AD544" s="32">
        <f>Table753523[[#This Row], [Decode TFLOPS]]/1979</f>
      </c>
      <c r="AE5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5" customHeight="1" ht="17.25">
      <c r="A545" s="20">
        <v>8</v>
      </c>
      <c r="B545" s="34">
        <v>70</v>
      </c>
      <c r="C545" s="35">
        <f>Table753523[[#This Row], [Active Parameters (BN)]]/8</f>
      </c>
      <c r="D545" s="20">
        <v>2</v>
      </c>
      <c r="E545" s="20">
        <v>4</v>
      </c>
      <c r="F545" s="23">
        <v>1</v>
      </c>
      <c r="G545" s="23">
        <v>1</v>
      </c>
      <c r="H545" s="23">
        <v>2</v>
      </c>
      <c r="I545" s="43">
        <v>4</v>
      </c>
      <c r="J545" s="24">
        <v>174.333615</v>
      </c>
      <c r="K545" s="24">
        <v>0.204951779</v>
      </c>
      <c r="L545" s="24">
        <v>4.879196487</v>
      </c>
      <c r="M545" s="24">
        <v>19.51678595</v>
      </c>
      <c r="N545" s="24">
        <v>29.27517892</v>
      </c>
      <c r="O545" s="44">
        <v>10.03358897</v>
      </c>
      <c r="P545" s="44">
        <v>10.00615733</v>
      </c>
      <c r="Q545" s="25">
        <f>Table753523[[#This Row], [Total Latency (sec)]]*1000</f>
      </c>
      <c r="R545" s="25">
        <f>Table753523[[#This Row], [Total Latency (ms)]]-Table753523[[#This Row], [Prefill Latency (ms)]]</f>
      </c>
      <c r="S545" s="26">
        <f>Table753523[[#This Row], [Output tokens generated]]*1000/Table753523[[#This Row], [Total Latency (ms)]]/Table753523[[#This Row], [No. H200 GPU on single server]]</f>
      </c>
      <c r="T545" s="26">
        <f>Table753523[[#This Row], [Input tokens]]*1000/(989.5*10^12)*(2*10^9*Table753523[[#This Row], [Active Parameters per GPU (BN)]])</f>
      </c>
      <c r="U545" s="27">
        <f>Table753523[[#This Row], [Active Parameters per GPU (BN)]]*10^9*2/4800/1024^3*1000</f>
      </c>
      <c r="V545" s="27">
        <f>1979/2*10^12*Table753523[[#This Row], [No. H200 GPU on single server]]/2/70/10^9</f>
      </c>
      <c r="W545" s="46">
        <f>(Table753523[[#This Row], [Input tokens]]+Table753523[[#This Row], [Output tokens generated]])/Table753523[[#This Row], [Total Latency (ms)]]*1000</f>
      </c>
      <c r="X545" s="47">
        <f>Table753523[[#This Row], [Total throughput]]/Table753523[[#This Row], [Estimated Max throughput tokens/s]]</f>
      </c>
      <c r="Y545" s="20">
        <f>2*Table753523[[#This Row], [Active Parameters per GPU (BN)]]*Table753523[[#This Row], [Input tokens]]*10^9/Table753523[[#This Row], [Prefill Latency (ms)]]/10^12*1000</f>
      </c>
      <c r="Z545" s="26">
        <f>2*Table753523[[#This Row], [Active Parameters per GPU (BN)]]*Table753523[[#This Row], [Output tokens generated]]*10^9/(Table753523[[#This Row], [Total Latency (ms)]]-Table753523[[#This Row], [Prefill Latency (ms)]])/10^12*1000</f>
      </c>
      <c r="AA545" s="47">
        <f>Table753523[[#This Row], [Expected Prefill latency (ms)]]/Table753523[[#This Row], [Prefill Latency (ms)]]</f>
      </c>
      <c r="AB545" s="30">
        <f>Table753523[[#This Row], [Expected TPOT (ms)]]/Table753523[[#This Row], [TPOT (ms)]]</f>
      </c>
      <c r="AC545" s="50">
        <f>Table753523[[#This Row], [Prefill TFLOPS]]/989.5</f>
      </c>
      <c r="AD545" s="32">
        <f>Table753523[[#This Row], [Decode TFLOPS]]/1979</f>
      </c>
      <c r="AE5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6" customHeight="1" ht="17.25">
      <c r="A546" s="20">
        <v>8</v>
      </c>
      <c r="B546" s="34">
        <v>70</v>
      </c>
      <c r="C546" s="35">
        <f>Table753523[[#This Row], [Active Parameters (BN)]]/8</f>
      </c>
      <c r="D546" s="20">
        <v>2</v>
      </c>
      <c r="E546" s="20">
        <v>4</v>
      </c>
      <c r="F546" s="23">
        <v>2</v>
      </c>
      <c r="G546" s="23">
        <v>2</v>
      </c>
      <c r="H546" s="23">
        <v>4</v>
      </c>
      <c r="I546" s="43">
        <v>8</v>
      </c>
      <c r="J546" s="24">
        <v>123.2858285</v>
      </c>
      <c r="K546" s="24">
        <v>0.20204644</v>
      </c>
      <c r="L546" s="24">
        <v>9.89871437</v>
      </c>
      <c r="M546" s="24">
        <v>39.59485748</v>
      </c>
      <c r="N546" s="24">
        <v>59.39228622</v>
      </c>
      <c r="O546" s="44">
        <v>11.22596383</v>
      </c>
      <c r="P546" s="44">
        <v>11.17706916</v>
      </c>
      <c r="Q546" s="25">
        <f>Table753523[[#This Row], [Total Latency (sec)]]*1000</f>
      </c>
      <c r="R546" s="25">
        <f>Table753523[[#This Row], [Total Latency (ms)]]-Table753523[[#This Row], [Prefill Latency (ms)]]</f>
      </c>
      <c r="S546" s="26">
        <f>Table753523[[#This Row], [Output tokens generated]]*1000/Table753523[[#This Row], [Total Latency (ms)]]/Table753523[[#This Row], [No. H200 GPU on single server]]</f>
      </c>
      <c r="T546" s="26">
        <f>Table753523[[#This Row], [Input tokens]]*1000/(989.5*10^12)*(2*10^9*Table753523[[#This Row], [Active Parameters per GPU (BN)]])</f>
      </c>
      <c r="U546" s="27">
        <f>Table753523[[#This Row], [Active Parameters per GPU (BN)]]*10^9*2/4800/1024^3*1000</f>
      </c>
      <c r="V546" s="27">
        <f>1979/2*10^12*Table753523[[#This Row], [No. H200 GPU on single server]]/2/70/10^9</f>
      </c>
      <c r="W546" s="46">
        <f>(Table753523[[#This Row], [Input tokens]]+Table753523[[#This Row], [Output tokens generated]])/Table753523[[#This Row], [Total Latency (ms)]]*1000</f>
      </c>
      <c r="X546" s="47">
        <f>Table753523[[#This Row], [Total throughput]]/Table753523[[#This Row], [Estimated Max throughput tokens/s]]</f>
      </c>
      <c r="Y546" s="20">
        <f>2*Table753523[[#This Row], [Active Parameters per GPU (BN)]]*Table753523[[#This Row], [Input tokens]]*10^9/Table753523[[#This Row], [Prefill Latency (ms)]]/10^12*1000</f>
      </c>
      <c r="Z546" s="26">
        <f>2*Table753523[[#This Row], [Active Parameters per GPU (BN)]]*Table753523[[#This Row], [Output tokens generated]]*10^9/(Table753523[[#This Row], [Total Latency (ms)]]-Table753523[[#This Row], [Prefill Latency (ms)]])/10^12*1000</f>
      </c>
      <c r="AA546" s="47">
        <f>Table753523[[#This Row], [Expected Prefill latency (ms)]]/Table753523[[#This Row], [Prefill Latency (ms)]]</f>
      </c>
      <c r="AB546" s="30">
        <f>Table753523[[#This Row], [Expected TPOT (ms)]]/Table753523[[#This Row], [TPOT (ms)]]</f>
      </c>
      <c r="AC546" s="50">
        <f>Table753523[[#This Row], [Prefill TFLOPS]]/989.5</f>
      </c>
      <c r="AD546" s="32">
        <f>Table753523[[#This Row], [Decode TFLOPS]]/1979</f>
      </c>
      <c r="AE5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7" customHeight="1" ht="17.25">
      <c r="A547" s="20">
        <v>8</v>
      </c>
      <c r="B547" s="34">
        <v>70</v>
      </c>
      <c r="C547" s="35">
        <f>Table753523[[#This Row], [Active Parameters (BN)]]/8</f>
      </c>
      <c r="D547" s="20">
        <v>2</v>
      </c>
      <c r="E547" s="20">
        <v>4</v>
      </c>
      <c r="F547" s="23">
        <v>4</v>
      </c>
      <c r="G547" s="23">
        <v>4</v>
      </c>
      <c r="H547" s="23">
        <v>8</v>
      </c>
      <c r="I547" s="43">
        <v>16</v>
      </c>
      <c r="J547" s="24">
        <v>74.55415977</v>
      </c>
      <c r="K547" s="24">
        <v>0.195948899</v>
      </c>
      <c r="L547" s="24">
        <v>20.41348545</v>
      </c>
      <c r="M547" s="24">
        <v>81.65394182</v>
      </c>
      <c r="N547" s="24">
        <v>122.4809127</v>
      </c>
      <c r="O547" s="44">
        <v>10.76649542</v>
      </c>
      <c r="P547" s="44">
        <v>10.68673392</v>
      </c>
      <c r="Q547" s="25">
        <f>Table753523[[#This Row], [Total Latency (sec)]]*1000</f>
      </c>
      <c r="R547" s="25">
        <f>Table753523[[#This Row], [Total Latency (ms)]]-Table753523[[#This Row], [Prefill Latency (ms)]]</f>
      </c>
      <c r="S547" s="26">
        <f>Table753523[[#This Row], [Output tokens generated]]*1000/Table753523[[#This Row], [Total Latency (ms)]]/Table753523[[#This Row], [No. H200 GPU on single server]]</f>
      </c>
      <c r="T547" s="26">
        <f>Table753523[[#This Row], [Input tokens]]*1000/(989.5*10^12)*(2*10^9*Table753523[[#This Row], [Active Parameters per GPU (BN)]])</f>
      </c>
      <c r="U547" s="27">
        <f>Table753523[[#This Row], [Active Parameters per GPU (BN)]]*10^9*2/4800/1024^3*1000</f>
      </c>
      <c r="V547" s="27">
        <f>1979/2*10^12*Table753523[[#This Row], [No. H200 GPU on single server]]/2/70/10^9</f>
      </c>
      <c r="W547" s="46">
        <f>(Table753523[[#This Row], [Input tokens]]+Table753523[[#This Row], [Output tokens generated]])/Table753523[[#This Row], [Total Latency (ms)]]*1000</f>
      </c>
      <c r="X547" s="47">
        <f>Table753523[[#This Row], [Total throughput]]/Table753523[[#This Row], [Estimated Max throughput tokens/s]]</f>
      </c>
      <c r="Y547" s="20">
        <f>2*Table753523[[#This Row], [Active Parameters per GPU (BN)]]*Table753523[[#This Row], [Input tokens]]*10^9/Table753523[[#This Row], [Prefill Latency (ms)]]/10^12*1000</f>
      </c>
      <c r="Z547" s="26">
        <f>2*Table753523[[#This Row], [Active Parameters per GPU (BN)]]*Table753523[[#This Row], [Output tokens generated]]*10^9/(Table753523[[#This Row], [Total Latency (ms)]]-Table753523[[#This Row], [Prefill Latency (ms)]])/10^12*1000</f>
      </c>
      <c r="AA547" s="47">
        <f>Table753523[[#This Row], [Expected Prefill latency (ms)]]/Table753523[[#This Row], [Prefill Latency (ms)]]</f>
      </c>
      <c r="AB547" s="30">
        <f>Table753523[[#This Row], [Expected TPOT (ms)]]/Table753523[[#This Row], [TPOT (ms)]]</f>
      </c>
      <c r="AC547" s="50">
        <f>Table753523[[#This Row], [Prefill TFLOPS]]/989.5</f>
      </c>
      <c r="AD547" s="32">
        <f>Table753523[[#This Row], [Decode TFLOPS]]/1979</f>
      </c>
      <c r="AE5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8" customHeight="1" ht="17.25">
      <c r="A548" s="20">
        <v>8</v>
      </c>
      <c r="B548" s="34">
        <v>70</v>
      </c>
      <c r="C548" s="35">
        <f>Table753523[[#This Row], [Active Parameters (BN)]]/8</f>
      </c>
      <c r="D548" s="20">
        <v>2</v>
      </c>
      <c r="E548" s="20">
        <v>4</v>
      </c>
      <c r="F548" s="23">
        <v>8</v>
      </c>
      <c r="G548" s="23">
        <v>8</v>
      </c>
      <c r="H548" s="23">
        <v>16</v>
      </c>
      <c r="I548" s="43">
        <v>32</v>
      </c>
      <c r="J548" s="24">
        <v>72.80017901</v>
      </c>
      <c r="K548" s="24">
        <v>0.194614671</v>
      </c>
      <c r="L548" s="24">
        <v>41.10687011</v>
      </c>
      <c r="M548" s="24">
        <v>164.4274804</v>
      </c>
      <c r="N548" s="24">
        <v>246.6412207</v>
      </c>
      <c r="O548" s="44">
        <v>10.11655245</v>
      </c>
      <c r="P548" s="44">
        <v>9.972411543</v>
      </c>
      <c r="Q548" s="25">
        <f>Table753523[[#This Row], [Total Latency (sec)]]*1000</f>
      </c>
      <c r="R548" s="25">
        <f>Table753523[[#This Row], [Total Latency (ms)]]-Table753523[[#This Row], [Prefill Latency (ms)]]</f>
      </c>
      <c r="S548" s="26">
        <f>Table753523[[#This Row], [Output tokens generated]]*1000/Table753523[[#This Row], [Total Latency (ms)]]/Table753523[[#This Row], [No. H200 GPU on single server]]</f>
      </c>
      <c r="T548" s="26">
        <f>Table753523[[#This Row], [Input tokens]]*1000/(989.5*10^12)*(2*10^9*Table753523[[#This Row], [Active Parameters per GPU (BN)]])</f>
      </c>
      <c r="U548" s="27">
        <f>Table753523[[#This Row], [Active Parameters per GPU (BN)]]*10^9*2/4800/1024^3*1000</f>
      </c>
      <c r="V548" s="27">
        <f>1979/2*10^12*Table753523[[#This Row], [No. H200 GPU on single server]]/2/70/10^9</f>
      </c>
      <c r="W548" s="46">
        <f>(Table753523[[#This Row], [Input tokens]]+Table753523[[#This Row], [Output tokens generated]])/Table753523[[#This Row], [Total Latency (ms)]]*1000</f>
      </c>
      <c r="X548" s="47">
        <f>Table753523[[#This Row], [Total throughput]]/Table753523[[#This Row], [Estimated Max throughput tokens/s]]</f>
      </c>
      <c r="Y548" s="20">
        <f>2*Table753523[[#This Row], [Active Parameters per GPU (BN)]]*Table753523[[#This Row], [Input tokens]]*10^9/Table753523[[#This Row], [Prefill Latency (ms)]]/10^12*1000</f>
      </c>
      <c r="Z548" s="26">
        <f>2*Table753523[[#This Row], [Active Parameters per GPU (BN)]]*Table753523[[#This Row], [Output tokens generated]]*10^9/(Table753523[[#This Row], [Total Latency (ms)]]-Table753523[[#This Row], [Prefill Latency (ms)]])/10^12*1000</f>
      </c>
      <c r="AA548" s="47">
        <f>Table753523[[#This Row], [Expected Prefill latency (ms)]]/Table753523[[#This Row], [Prefill Latency (ms)]]</f>
      </c>
      <c r="AB548" s="30">
        <f>Table753523[[#This Row], [Expected TPOT (ms)]]/Table753523[[#This Row], [TPOT (ms)]]</f>
      </c>
      <c r="AC548" s="50">
        <f>Table753523[[#This Row], [Prefill TFLOPS]]/989.5</f>
      </c>
      <c r="AD548" s="32">
        <f>Table753523[[#This Row], [Decode TFLOPS]]/1979</f>
      </c>
      <c r="AE5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49" customHeight="1" ht="17.25">
      <c r="A549" s="20">
        <v>8</v>
      </c>
      <c r="B549" s="34">
        <v>70</v>
      </c>
      <c r="C549" s="35">
        <f>Table753523[[#This Row], [Active Parameters (BN)]]/8</f>
      </c>
      <c r="D549" s="20">
        <v>2</v>
      </c>
      <c r="E549" s="20">
        <v>4</v>
      </c>
      <c r="F549" s="23">
        <v>16</v>
      </c>
      <c r="G549" s="23">
        <v>16</v>
      </c>
      <c r="H549" s="23">
        <v>32</v>
      </c>
      <c r="I549" s="43">
        <v>64</v>
      </c>
      <c r="J549" s="24">
        <v>80.3051753</v>
      </c>
      <c r="K549" s="24">
        <v>0.204605778</v>
      </c>
      <c r="L549" s="24">
        <v>78.19916015</v>
      </c>
      <c r="M549" s="24">
        <v>312.7966406</v>
      </c>
      <c r="N549" s="24">
        <v>469.1949609</v>
      </c>
      <c r="O549" s="44">
        <v>11.42274107</v>
      </c>
      <c r="P549" s="44">
        <v>11.159802</v>
      </c>
      <c r="Q549" s="25">
        <f>Table753523[[#This Row], [Total Latency (sec)]]*1000</f>
      </c>
      <c r="R549" s="25">
        <f>Table753523[[#This Row], [Total Latency (ms)]]-Table753523[[#This Row], [Prefill Latency (ms)]]</f>
      </c>
      <c r="S549" s="26">
        <f>Table753523[[#This Row], [Output tokens generated]]*1000/Table753523[[#This Row], [Total Latency (ms)]]/Table753523[[#This Row], [No. H200 GPU on single server]]</f>
      </c>
      <c r="T549" s="26">
        <f>Table753523[[#This Row], [Input tokens]]*1000/(989.5*10^12)*(2*10^9*Table753523[[#This Row], [Active Parameters per GPU (BN)]])</f>
      </c>
      <c r="U549" s="27">
        <f>Table753523[[#This Row], [Active Parameters per GPU (BN)]]*10^9*2/4800/1024^3*1000</f>
      </c>
      <c r="V549" s="27">
        <f>1979/2*10^12*Table753523[[#This Row], [No. H200 GPU on single server]]/2/70/10^9</f>
      </c>
      <c r="W549" s="46">
        <f>(Table753523[[#This Row], [Input tokens]]+Table753523[[#This Row], [Output tokens generated]])/Table753523[[#This Row], [Total Latency (ms)]]*1000</f>
      </c>
      <c r="X549" s="47">
        <f>Table753523[[#This Row], [Total throughput]]/Table753523[[#This Row], [Estimated Max throughput tokens/s]]</f>
      </c>
      <c r="Y549" s="20">
        <f>2*Table753523[[#This Row], [Active Parameters per GPU (BN)]]*Table753523[[#This Row], [Input tokens]]*10^9/Table753523[[#This Row], [Prefill Latency (ms)]]/10^12*1000</f>
      </c>
      <c r="Z549" s="26">
        <f>2*Table753523[[#This Row], [Active Parameters per GPU (BN)]]*Table753523[[#This Row], [Output tokens generated]]*10^9/(Table753523[[#This Row], [Total Latency (ms)]]-Table753523[[#This Row], [Prefill Latency (ms)]])/10^12*1000</f>
      </c>
      <c r="AA549" s="47">
        <f>Table753523[[#This Row], [Expected Prefill latency (ms)]]/Table753523[[#This Row], [Prefill Latency (ms)]]</f>
      </c>
      <c r="AB549" s="30">
        <f>Table753523[[#This Row], [Expected TPOT (ms)]]/Table753523[[#This Row], [TPOT (ms)]]</f>
      </c>
      <c r="AC549" s="50">
        <f>Table753523[[#This Row], [Prefill TFLOPS]]/989.5</f>
      </c>
      <c r="AD549" s="32">
        <f>Table753523[[#This Row], [Decode TFLOPS]]/1979</f>
      </c>
      <c r="AE5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0" customHeight="1" ht="17.25">
      <c r="A550" s="20">
        <v>8</v>
      </c>
      <c r="B550" s="34">
        <v>70</v>
      </c>
      <c r="C550" s="35">
        <f>Table753523[[#This Row], [Active Parameters (BN)]]/8</f>
      </c>
      <c r="D550" s="20">
        <v>2</v>
      </c>
      <c r="E550" s="20">
        <v>8</v>
      </c>
      <c r="F550" s="23">
        <v>1</v>
      </c>
      <c r="G550" s="23">
        <v>1</v>
      </c>
      <c r="H550" s="23">
        <v>2</v>
      </c>
      <c r="I550" s="43">
        <v>8</v>
      </c>
      <c r="J550" s="24">
        <v>123.7997691</v>
      </c>
      <c r="K550" s="24">
        <v>0.199660641</v>
      </c>
      <c r="L550" s="24">
        <v>5.008498394</v>
      </c>
      <c r="M550" s="24">
        <v>40.06798716</v>
      </c>
      <c r="N550" s="24">
        <v>50.08498394</v>
      </c>
      <c r="O550" s="44">
        <v>10.771238</v>
      </c>
      <c r="P550" s="44">
        <v>10.75962271</v>
      </c>
      <c r="Q550" s="25">
        <f>Table753523[[#This Row], [Total Latency (sec)]]*1000</f>
      </c>
      <c r="R550" s="25">
        <f>Table753523[[#This Row], [Total Latency (ms)]]-Table753523[[#This Row], [Prefill Latency (ms)]]</f>
      </c>
      <c r="S550" s="26">
        <f>Table753523[[#This Row], [Output tokens generated]]*1000/Table753523[[#This Row], [Total Latency (ms)]]/Table753523[[#This Row], [No. H200 GPU on single server]]</f>
      </c>
      <c r="T550" s="26">
        <f>Table753523[[#This Row], [Input tokens]]*1000/(989.5*10^12)*(2*10^9*Table753523[[#This Row], [Active Parameters per GPU (BN)]])</f>
      </c>
      <c r="U550" s="27">
        <f>Table753523[[#This Row], [Active Parameters per GPU (BN)]]*10^9*2/4800/1024^3*1000</f>
      </c>
      <c r="V550" s="27">
        <f>1979/2*10^12*Table753523[[#This Row], [No. H200 GPU on single server]]/2/70/10^9</f>
      </c>
      <c r="W550" s="46">
        <f>(Table753523[[#This Row], [Input tokens]]+Table753523[[#This Row], [Output tokens generated]])/Table753523[[#This Row], [Total Latency (ms)]]*1000</f>
      </c>
      <c r="X550" s="47">
        <f>Table753523[[#This Row], [Total throughput]]/Table753523[[#This Row], [Estimated Max throughput tokens/s]]</f>
      </c>
      <c r="Y550" s="20">
        <f>2*Table753523[[#This Row], [Active Parameters per GPU (BN)]]*Table753523[[#This Row], [Input tokens]]*10^9/Table753523[[#This Row], [Prefill Latency (ms)]]/10^12*1000</f>
      </c>
      <c r="Z550" s="26">
        <f>2*Table753523[[#This Row], [Active Parameters per GPU (BN)]]*Table753523[[#This Row], [Output tokens generated]]*10^9/(Table753523[[#This Row], [Total Latency (ms)]]-Table753523[[#This Row], [Prefill Latency (ms)]])/10^12*1000</f>
      </c>
      <c r="AA550" s="47">
        <f>Table753523[[#This Row], [Expected Prefill latency (ms)]]/Table753523[[#This Row], [Prefill Latency (ms)]]</f>
      </c>
      <c r="AB550" s="30">
        <f>Table753523[[#This Row], [Expected TPOT (ms)]]/Table753523[[#This Row], [TPOT (ms)]]</f>
      </c>
      <c r="AC550" s="50">
        <f>Table753523[[#This Row], [Prefill TFLOPS]]/989.5</f>
      </c>
      <c r="AD550" s="32">
        <f>Table753523[[#This Row], [Decode TFLOPS]]/1979</f>
      </c>
      <c r="AE5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1" customHeight="1" ht="17.25">
      <c r="A551" s="20">
        <v>8</v>
      </c>
      <c r="B551" s="34">
        <v>70</v>
      </c>
      <c r="C551" s="35">
        <f>Table753523[[#This Row], [Active Parameters (BN)]]/8</f>
      </c>
      <c r="D551" s="20">
        <v>2</v>
      </c>
      <c r="E551" s="20">
        <v>8</v>
      </c>
      <c r="F551" s="23">
        <v>2</v>
      </c>
      <c r="G551" s="23">
        <v>2</v>
      </c>
      <c r="H551" s="23">
        <v>4</v>
      </c>
      <c r="I551" s="43">
        <v>16</v>
      </c>
      <c r="J551" s="24">
        <v>113.9926644</v>
      </c>
      <c r="K551" s="24">
        <v>0.239322465</v>
      </c>
      <c r="L551" s="24">
        <v>8.356925455</v>
      </c>
      <c r="M551" s="24">
        <v>66.85540364</v>
      </c>
      <c r="N551" s="24">
        <v>83.56925455</v>
      </c>
      <c r="O551" s="44">
        <v>11.46671207</v>
      </c>
      <c r="P551" s="44">
        <v>11.4473515</v>
      </c>
      <c r="Q551" s="25">
        <f>Table753523[[#This Row], [Total Latency (sec)]]*1000</f>
      </c>
      <c r="R551" s="25">
        <f>Table753523[[#This Row], [Total Latency (ms)]]-Table753523[[#This Row], [Prefill Latency (ms)]]</f>
      </c>
      <c r="S551" s="26">
        <f>Table753523[[#This Row], [Output tokens generated]]*1000/Table753523[[#This Row], [Total Latency (ms)]]/Table753523[[#This Row], [No. H200 GPU on single server]]</f>
      </c>
      <c r="T551" s="26">
        <f>Table753523[[#This Row], [Input tokens]]*1000/(989.5*10^12)*(2*10^9*Table753523[[#This Row], [Active Parameters per GPU (BN)]])</f>
      </c>
      <c r="U551" s="27">
        <f>Table753523[[#This Row], [Active Parameters per GPU (BN)]]*10^9*2/4800/1024^3*1000</f>
      </c>
      <c r="V551" s="27">
        <f>1979/2*10^12*Table753523[[#This Row], [No. H200 GPU on single server]]/2/70/10^9</f>
      </c>
      <c r="W551" s="46">
        <f>(Table753523[[#This Row], [Input tokens]]+Table753523[[#This Row], [Output tokens generated]])/Table753523[[#This Row], [Total Latency (ms)]]*1000</f>
      </c>
      <c r="X551" s="47">
        <f>Table753523[[#This Row], [Total throughput]]/Table753523[[#This Row], [Estimated Max throughput tokens/s]]</f>
      </c>
      <c r="Y551" s="20">
        <f>2*Table753523[[#This Row], [Active Parameters per GPU (BN)]]*Table753523[[#This Row], [Input tokens]]*10^9/Table753523[[#This Row], [Prefill Latency (ms)]]/10^12*1000</f>
      </c>
      <c r="Z551" s="26">
        <f>2*Table753523[[#This Row], [Active Parameters per GPU (BN)]]*Table753523[[#This Row], [Output tokens generated]]*10^9/(Table753523[[#This Row], [Total Latency (ms)]]-Table753523[[#This Row], [Prefill Latency (ms)]])/10^12*1000</f>
      </c>
      <c r="AA551" s="47">
        <f>Table753523[[#This Row], [Expected Prefill latency (ms)]]/Table753523[[#This Row], [Prefill Latency (ms)]]</f>
      </c>
      <c r="AB551" s="30">
        <f>Table753523[[#This Row], [Expected TPOT (ms)]]/Table753523[[#This Row], [TPOT (ms)]]</f>
      </c>
      <c r="AC551" s="50">
        <f>Table753523[[#This Row], [Prefill TFLOPS]]/989.5</f>
      </c>
      <c r="AD551" s="32">
        <f>Table753523[[#This Row], [Decode TFLOPS]]/1979</f>
      </c>
      <c r="AE5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2" customHeight="1" ht="17.25">
      <c r="A552" s="20">
        <v>8</v>
      </c>
      <c r="B552" s="34">
        <v>70</v>
      </c>
      <c r="C552" s="35">
        <f>Table753523[[#This Row], [Active Parameters (BN)]]/8</f>
      </c>
      <c r="D552" s="20">
        <v>2</v>
      </c>
      <c r="E552" s="20">
        <v>8</v>
      </c>
      <c r="F552" s="23">
        <v>4</v>
      </c>
      <c r="G552" s="23">
        <v>4</v>
      </c>
      <c r="H552" s="23">
        <v>8</v>
      </c>
      <c r="I552" s="43">
        <v>32</v>
      </c>
      <c r="J552" s="24">
        <v>68.27833247</v>
      </c>
      <c r="K552" s="24">
        <v>0.23100338</v>
      </c>
      <c r="L552" s="24">
        <v>17.31576395</v>
      </c>
      <c r="M552" s="24">
        <v>138.5261116</v>
      </c>
      <c r="N552" s="24">
        <v>173.1576395</v>
      </c>
      <c r="O552" s="44">
        <v>10.63078743</v>
      </c>
      <c r="P552" s="44">
        <v>10.59857778</v>
      </c>
      <c r="Q552" s="25">
        <f>Table753523[[#This Row], [Total Latency (sec)]]*1000</f>
      </c>
      <c r="R552" s="25">
        <f>Table753523[[#This Row], [Total Latency (ms)]]-Table753523[[#This Row], [Prefill Latency (ms)]]</f>
      </c>
      <c r="S552" s="26">
        <f>Table753523[[#This Row], [Output tokens generated]]*1000/Table753523[[#This Row], [Total Latency (ms)]]/Table753523[[#This Row], [No. H200 GPU on single server]]</f>
      </c>
      <c r="T552" s="26">
        <f>Table753523[[#This Row], [Input tokens]]*1000/(989.5*10^12)*(2*10^9*Table753523[[#This Row], [Active Parameters per GPU (BN)]])</f>
      </c>
      <c r="U552" s="27">
        <f>Table753523[[#This Row], [Active Parameters per GPU (BN)]]*10^9*2/4800/1024^3*1000</f>
      </c>
      <c r="V552" s="27">
        <f>1979/2*10^12*Table753523[[#This Row], [No. H200 GPU on single server]]/2/70/10^9</f>
      </c>
      <c r="W552" s="46">
        <f>(Table753523[[#This Row], [Input tokens]]+Table753523[[#This Row], [Output tokens generated]])/Table753523[[#This Row], [Total Latency (ms)]]*1000</f>
      </c>
      <c r="X552" s="47">
        <f>Table753523[[#This Row], [Total throughput]]/Table753523[[#This Row], [Estimated Max throughput tokens/s]]</f>
      </c>
      <c r="Y552" s="20">
        <f>2*Table753523[[#This Row], [Active Parameters per GPU (BN)]]*Table753523[[#This Row], [Input tokens]]*10^9/Table753523[[#This Row], [Prefill Latency (ms)]]/10^12*1000</f>
      </c>
      <c r="Z552" s="26">
        <f>2*Table753523[[#This Row], [Active Parameters per GPU (BN)]]*Table753523[[#This Row], [Output tokens generated]]*10^9/(Table753523[[#This Row], [Total Latency (ms)]]-Table753523[[#This Row], [Prefill Latency (ms)]])/10^12*1000</f>
      </c>
      <c r="AA552" s="47">
        <f>Table753523[[#This Row], [Expected Prefill latency (ms)]]/Table753523[[#This Row], [Prefill Latency (ms)]]</f>
      </c>
      <c r="AB552" s="30">
        <f>Table753523[[#This Row], [Expected TPOT (ms)]]/Table753523[[#This Row], [TPOT (ms)]]</f>
      </c>
      <c r="AC552" s="50">
        <f>Table753523[[#This Row], [Prefill TFLOPS]]/989.5</f>
      </c>
      <c r="AD552" s="32">
        <f>Table753523[[#This Row], [Decode TFLOPS]]/1979</f>
      </c>
      <c r="AE5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3" customHeight="1" ht="17.25">
      <c r="A553" s="20">
        <v>8</v>
      </c>
      <c r="B553" s="34">
        <v>70</v>
      </c>
      <c r="C553" s="35">
        <f>Table753523[[#This Row], [Active Parameters (BN)]]/8</f>
      </c>
      <c r="D553" s="20">
        <v>2</v>
      </c>
      <c r="E553" s="20">
        <v>8</v>
      </c>
      <c r="F553" s="23">
        <v>8</v>
      </c>
      <c r="G553" s="23">
        <v>8</v>
      </c>
      <c r="H553" s="23">
        <v>16</v>
      </c>
      <c r="I553" s="43">
        <v>64</v>
      </c>
      <c r="J553" s="24">
        <v>84.71579886</v>
      </c>
      <c r="K553" s="24">
        <v>0.243529854</v>
      </c>
      <c r="L553" s="24">
        <v>32.85018189</v>
      </c>
      <c r="M553" s="24">
        <v>262.8014551</v>
      </c>
      <c r="N553" s="24">
        <v>328.5018189</v>
      </c>
      <c r="O553" s="44">
        <v>9.970082157</v>
      </c>
      <c r="P553" s="44">
        <v>9.910693806</v>
      </c>
      <c r="Q553" s="25">
        <f>Table753523[[#This Row], [Total Latency (sec)]]*1000</f>
      </c>
      <c r="R553" s="25">
        <f>Table753523[[#This Row], [Total Latency (ms)]]-Table753523[[#This Row], [Prefill Latency (ms)]]</f>
      </c>
      <c r="S553" s="26">
        <f>Table753523[[#This Row], [Output tokens generated]]*1000/Table753523[[#This Row], [Total Latency (ms)]]/Table753523[[#This Row], [No. H200 GPU on single server]]</f>
      </c>
      <c r="T553" s="26">
        <f>Table753523[[#This Row], [Input tokens]]*1000/(989.5*10^12)*(2*10^9*Table753523[[#This Row], [Active Parameters per GPU (BN)]])</f>
      </c>
      <c r="U553" s="27">
        <f>Table753523[[#This Row], [Active Parameters per GPU (BN)]]*10^9*2/4800/1024^3*1000</f>
      </c>
      <c r="V553" s="27">
        <f>1979/2*10^12*Table753523[[#This Row], [No. H200 GPU on single server]]/2/70/10^9</f>
      </c>
      <c r="W553" s="46">
        <f>(Table753523[[#This Row], [Input tokens]]+Table753523[[#This Row], [Output tokens generated]])/Table753523[[#This Row], [Total Latency (ms)]]*1000</f>
      </c>
      <c r="X553" s="47">
        <f>Table753523[[#This Row], [Total throughput]]/Table753523[[#This Row], [Estimated Max throughput tokens/s]]</f>
      </c>
      <c r="Y553" s="20">
        <f>2*Table753523[[#This Row], [Active Parameters per GPU (BN)]]*Table753523[[#This Row], [Input tokens]]*10^9/Table753523[[#This Row], [Prefill Latency (ms)]]/10^12*1000</f>
      </c>
      <c r="Z553" s="26">
        <f>2*Table753523[[#This Row], [Active Parameters per GPU (BN)]]*Table753523[[#This Row], [Output tokens generated]]*10^9/(Table753523[[#This Row], [Total Latency (ms)]]-Table753523[[#This Row], [Prefill Latency (ms)]])/10^12*1000</f>
      </c>
      <c r="AA553" s="47">
        <f>Table753523[[#This Row], [Expected Prefill latency (ms)]]/Table753523[[#This Row], [Prefill Latency (ms)]]</f>
      </c>
      <c r="AB553" s="30">
        <f>Table753523[[#This Row], [Expected TPOT (ms)]]/Table753523[[#This Row], [TPOT (ms)]]</f>
      </c>
      <c r="AC553" s="50">
        <f>Table753523[[#This Row], [Prefill TFLOPS]]/989.5</f>
      </c>
      <c r="AD553" s="32">
        <f>Table753523[[#This Row], [Decode TFLOPS]]/1979</f>
      </c>
      <c r="AE5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4" customHeight="1" ht="17.25">
      <c r="A554" s="20">
        <v>8</v>
      </c>
      <c r="B554" s="34">
        <v>70</v>
      </c>
      <c r="C554" s="35">
        <f>Table753523[[#This Row], [Active Parameters (BN)]]/8</f>
      </c>
      <c r="D554" s="20">
        <v>2</v>
      </c>
      <c r="E554" s="20">
        <v>8</v>
      </c>
      <c r="F554" s="23">
        <v>16</v>
      </c>
      <c r="G554" s="23">
        <v>16</v>
      </c>
      <c r="H554" s="23">
        <v>32</v>
      </c>
      <c r="I554" s="43">
        <v>128</v>
      </c>
      <c r="J554" s="24">
        <v>92.98958907</v>
      </c>
      <c r="K554" s="24">
        <v>0.265691229</v>
      </c>
      <c r="L554" s="24">
        <v>60.22027923</v>
      </c>
      <c r="M554" s="24">
        <v>481.7622338</v>
      </c>
      <c r="N554" s="24">
        <v>602.2027923</v>
      </c>
      <c r="O554" s="44">
        <v>11.65310879</v>
      </c>
      <c r="P554" s="44">
        <v>11.53926433</v>
      </c>
      <c r="Q554" s="25">
        <f>Table753523[[#This Row], [Total Latency (sec)]]*1000</f>
      </c>
      <c r="R554" s="25">
        <f>Table753523[[#This Row], [Total Latency (ms)]]-Table753523[[#This Row], [Prefill Latency (ms)]]</f>
      </c>
      <c r="S554" s="26">
        <f>Table753523[[#This Row], [Output tokens generated]]*1000/Table753523[[#This Row], [Total Latency (ms)]]/Table753523[[#This Row], [No. H200 GPU on single server]]</f>
      </c>
      <c r="T554" s="26">
        <f>Table753523[[#This Row], [Input tokens]]*1000/(989.5*10^12)*(2*10^9*Table753523[[#This Row], [Active Parameters per GPU (BN)]])</f>
      </c>
      <c r="U554" s="27">
        <f>Table753523[[#This Row], [Active Parameters per GPU (BN)]]*10^9*2/4800/1024^3*1000</f>
      </c>
      <c r="V554" s="27">
        <f>1979/2*10^12*Table753523[[#This Row], [No. H200 GPU on single server]]/2/70/10^9</f>
      </c>
      <c r="W554" s="46">
        <f>(Table753523[[#This Row], [Input tokens]]+Table753523[[#This Row], [Output tokens generated]])/Table753523[[#This Row], [Total Latency (ms)]]*1000</f>
      </c>
      <c r="X554" s="47">
        <f>Table753523[[#This Row], [Total throughput]]/Table753523[[#This Row], [Estimated Max throughput tokens/s]]</f>
      </c>
      <c r="Y554" s="20">
        <f>2*Table753523[[#This Row], [Active Parameters per GPU (BN)]]*Table753523[[#This Row], [Input tokens]]*10^9/Table753523[[#This Row], [Prefill Latency (ms)]]/10^12*1000</f>
      </c>
      <c r="Z554" s="26">
        <f>2*Table753523[[#This Row], [Active Parameters per GPU (BN)]]*Table753523[[#This Row], [Output tokens generated]]*10^9/(Table753523[[#This Row], [Total Latency (ms)]]-Table753523[[#This Row], [Prefill Latency (ms)]])/10^12*1000</f>
      </c>
      <c r="AA554" s="47">
        <f>Table753523[[#This Row], [Expected Prefill latency (ms)]]/Table753523[[#This Row], [Prefill Latency (ms)]]</f>
      </c>
      <c r="AB554" s="30">
        <f>Table753523[[#This Row], [Expected TPOT (ms)]]/Table753523[[#This Row], [TPOT (ms)]]</f>
      </c>
      <c r="AC554" s="50">
        <f>Table753523[[#This Row], [Prefill TFLOPS]]/989.5</f>
      </c>
      <c r="AD554" s="32">
        <f>Table753523[[#This Row], [Decode TFLOPS]]/1979</f>
      </c>
      <c r="AE5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5" customHeight="1" ht="17.25">
      <c r="A555" s="20">
        <v>8</v>
      </c>
      <c r="B555" s="34">
        <v>70</v>
      </c>
      <c r="C555" s="35">
        <f>Table753523[[#This Row], [Active Parameters (BN)]]/8</f>
      </c>
      <c r="D555" s="20">
        <v>2</v>
      </c>
      <c r="E555" s="20">
        <v>16</v>
      </c>
      <c r="F555" s="23">
        <v>1</v>
      </c>
      <c r="G555" s="23">
        <v>1</v>
      </c>
      <c r="H555" s="23">
        <v>2</v>
      </c>
      <c r="I555" s="43">
        <v>16</v>
      </c>
      <c r="J555" s="24">
        <v>307.367465</v>
      </c>
      <c r="K555" s="24">
        <v>0.474665449</v>
      </c>
      <c r="L555" s="24">
        <v>2.106746977</v>
      </c>
      <c r="M555" s="24">
        <v>33.70795164</v>
      </c>
      <c r="N555" s="24">
        <v>37.92144559</v>
      </c>
      <c r="O555" s="44">
        <v>11.09295227</v>
      </c>
      <c r="P555" s="44">
        <v>11.08796853</v>
      </c>
      <c r="Q555" s="25">
        <f>Table753523[[#This Row], [Total Latency (sec)]]*1000</f>
      </c>
      <c r="R555" s="25">
        <f>Table753523[[#This Row], [Total Latency (ms)]]-Table753523[[#This Row], [Prefill Latency (ms)]]</f>
      </c>
      <c r="S555" s="26">
        <f>Table753523[[#This Row], [Output tokens generated]]*1000/Table753523[[#This Row], [Total Latency (ms)]]/Table753523[[#This Row], [No. H200 GPU on single server]]</f>
      </c>
      <c r="T555" s="26">
        <f>Table753523[[#This Row], [Input tokens]]*1000/(989.5*10^12)*(2*10^9*Table753523[[#This Row], [Active Parameters per GPU (BN)]])</f>
      </c>
      <c r="U555" s="27">
        <f>Table753523[[#This Row], [Active Parameters per GPU (BN)]]*10^9*2/4800/1024^3*1000</f>
      </c>
      <c r="V555" s="27">
        <f>1979/2*10^12*Table753523[[#This Row], [No. H200 GPU on single server]]/2/70/10^9</f>
      </c>
      <c r="W555" s="46">
        <f>(Table753523[[#This Row], [Input tokens]]+Table753523[[#This Row], [Output tokens generated]])/Table753523[[#This Row], [Total Latency (ms)]]*1000</f>
      </c>
      <c r="X555" s="47">
        <f>Table753523[[#This Row], [Total throughput]]/Table753523[[#This Row], [Estimated Max throughput tokens/s]]</f>
      </c>
      <c r="Y555" s="20">
        <f>2*Table753523[[#This Row], [Active Parameters per GPU (BN)]]*Table753523[[#This Row], [Input tokens]]*10^9/Table753523[[#This Row], [Prefill Latency (ms)]]/10^12*1000</f>
      </c>
      <c r="Z555" s="26">
        <f>2*Table753523[[#This Row], [Active Parameters per GPU (BN)]]*Table753523[[#This Row], [Output tokens generated]]*10^9/(Table753523[[#This Row], [Total Latency (ms)]]-Table753523[[#This Row], [Prefill Latency (ms)]])/10^12*1000</f>
      </c>
      <c r="AA555" s="47">
        <f>Table753523[[#This Row], [Expected Prefill latency (ms)]]/Table753523[[#This Row], [Prefill Latency (ms)]]</f>
      </c>
      <c r="AB555" s="30">
        <f>Table753523[[#This Row], [Expected TPOT (ms)]]/Table753523[[#This Row], [TPOT (ms)]]</f>
      </c>
      <c r="AC555" s="50">
        <f>Table753523[[#This Row], [Prefill TFLOPS]]/989.5</f>
      </c>
      <c r="AD555" s="32">
        <f>Table753523[[#This Row], [Decode TFLOPS]]/1979</f>
      </c>
      <c r="AE5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6" customHeight="1" ht="17.25">
      <c r="A556" s="20">
        <v>8</v>
      </c>
      <c r="B556" s="34">
        <v>70</v>
      </c>
      <c r="C556" s="35">
        <f>Table753523[[#This Row], [Active Parameters (BN)]]/8</f>
      </c>
      <c r="D556" s="20">
        <v>2</v>
      </c>
      <c r="E556" s="20">
        <v>16</v>
      </c>
      <c r="F556" s="23">
        <v>2</v>
      </c>
      <c r="G556" s="23">
        <v>2</v>
      </c>
      <c r="H556" s="23">
        <v>4</v>
      </c>
      <c r="I556" s="43">
        <v>32</v>
      </c>
      <c r="J556" s="24">
        <v>232.8816325</v>
      </c>
      <c r="K556" s="24">
        <v>0.434411888</v>
      </c>
      <c r="L556" s="24">
        <v>4.603925572</v>
      </c>
      <c r="M556" s="24">
        <v>73.66280915</v>
      </c>
      <c r="N556" s="24">
        <v>82.8706603</v>
      </c>
      <c r="O556" s="44">
        <v>10.9385557</v>
      </c>
      <c r="P556" s="44">
        <v>10.92924297</v>
      </c>
      <c r="Q556" s="25">
        <f>Table753523[[#This Row], [Total Latency (sec)]]*1000</f>
      </c>
      <c r="R556" s="25">
        <f>Table753523[[#This Row], [Total Latency (ms)]]-Table753523[[#This Row], [Prefill Latency (ms)]]</f>
      </c>
      <c r="S556" s="26">
        <f>Table753523[[#This Row], [Output tokens generated]]*1000/Table753523[[#This Row], [Total Latency (ms)]]/Table753523[[#This Row], [No. H200 GPU on single server]]</f>
      </c>
      <c r="T556" s="26">
        <f>Table753523[[#This Row], [Input tokens]]*1000/(989.5*10^12)*(2*10^9*Table753523[[#This Row], [Active Parameters per GPU (BN)]])</f>
      </c>
      <c r="U556" s="27">
        <f>Table753523[[#This Row], [Active Parameters per GPU (BN)]]*10^9*2/4800/1024^3*1000</f>
      </c>
      <c r="V556" s="27">
        <f>1979/2*10^12*Table753523[[#This Row], [No. H200 GPU on single server]]/2/70/10^9</f>
      </c>
      <c r="W556" s="46">
        <f>(Table753523[[#This Row], [Input tokens]]+Table753523[[#This Row], [Output tokens generated]])/Table753523[[#This Row], [Total Latency (ms)]]*1000</f>
      </c>
      <c r="X556" s="47">
        <f>Table753523[[#This Row], [Total throughput]]/Table753523[[#This Row], [Estimated Max throughput tokens/s]]</f>
      </c>
      <c r="Y556" s="20">
        <f>2*Table753523[[#This Row], [Active Parameters per GPU (BN)]]*Table753523[[#This Row], [Input tokens]]*10^9/Table753523[[#This Row], [Prefill Latency (ms)]]/10^12*1000</f>
      </c>
      <c r="Z556" s="26">
        <f>2*Table753523[[#This Row], [Active Parameters per GPU (BN)]]*Table753523[[#This Row], [Output tokens generated]]*10^9/(Table753523[[#This Row], [Total Latency (ms)]]-Table753523[[#This Row], [Prefill Latency (ms)]])/10^12*1000</f>
      </c>
      <c r="AA556" s="47">
        <f>Table753523[[#This Row], [Expected Prefill latency (ms)]]/Table753523[[#This Row], [Prefill Latency (ms)]]</f>
      </c>
      <c r="AB556" s="30">
        <f>Table753523[[#This Row], [Expected TPOT (ms)]]/Table753523[[#This Row], [TPOT (ms)]]</f>
      </c>
      <c r="AC556" s="50">
        <f>Table753523[[#This Row], [Prefill TFLOPS]]/989.5</f>
      </c>
      <c r="AD556" s="32">
        <f>Table753523[[#This Row], [Decode TFLOPS]]/1979</f>
      </c>
      <c r="AE5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7" customHeight="1" ht="17.25">
      <c r="A557" s="20">
        <v>8</v>
      </c>
      <c r="B557" s="34">
        <v>70</v>
      </c>
      <c r="C557" s="35">
        <f>Table753523[[#This Row], [Active Parameters (BN)]]/8</f>
      </c>
      <c r="D557" s="20">
        <v>2</v>
      </c>
      <c r="E557" s="20">
        <v>16</v>
      </c>
      <c r="F557" s="23">
        <v>4</v>
      </c>
      <c r="G557" s="23">
        <v>4</v>
      </c>
      <c r="H557" s="23">
        <v>8</v>
      </c>
      <c r="I557" s="43">
        <v>64</v>
      </c>
      <c r="J557" s="24">
        <v>196.2182685</v>
      </c>
      <c r="K557" s="24">
        <v>0.429797722</v>
      </c>
      <c r="L557" s="24">
        <v>9.306703587</v>
      </c>
      <c r="M557" s="24">
        <v>148.9072574</v>
      </c>
      <c r="N557" s="24">
        <v>167.5206646</v>
      </c>
      <c r="O557" s="44">
        <v>10.61571998</v>
      </c>
      <c r="P557" s="44">
        <v>10.6000561</v>
      </c>
      <c r="Q557" s="25">
        <f>Table753523[[#This Row], [Total Latency (sec)]]*1000</f>
      </c>
      <c r="R557" s="25">
        <f>Table753523[[#This Row], [Total Latency (ms)]]-Table753523[[#This Row], [Prefill Latency (ms)]]</f>
      </c>
      <c r="S557" s="26">
        <f>Table753523[[#This Row], [Output tokens generated]]*1000/Table753523[[#This Row], [Total Latency (ms)]]/Table753523[[#This Row], [No. H200 GPU on single server]]</f>
      </c>
      <c r="T557" s="26">
        <f>Table753523[[#This Row], [Input tokens]]*1000/(989.5*10^12)*(2*10^9*Table753523[[#This Row], [Active Parameters per GPU (BN)]])</f>
      </c>
      <c r="U557" s="27">
        <f>Table753523[[#This Row], [Active Parameters per GPU (BN)]]*10^9*2/4800/1024^3*1000</f>
      </c>
      <c r="V557" s="27">
        <f>1979/2*10^12*Table753523[[#This Row], [No. H200 GPU on single server]]/2/70/10^9</f>
      </c>
      <c r="W557" s="46">
        <f>(Table753523[[#This Row], [Input tokens]]+Table753523[[#This Row], [Output tokens generated]])/Table753523[[#This Row], [Total Latency (ms)]]*1000</f>
      </c>
      <c r="X557" s="47">
        <f>Table753523[[#This Row], [Total throughput]]/Table753523[[#This Row], [Estimated Max throughput tokens/s]]</f>
      </c>
      <c r="Y557" s="20">
        <f>2*Table753523[[#This Row], [Active Parameters per GPU (BN)]]*Table753523[[#This Row], [Input tokens]]*10^9/Table753523[[#This Row], [Prefill Latency (ms)]]/10^12*1000</f>
      </c>
      <c r="Z557" s="26">
        <f>2*Table753523[[#This Row], [Active Parameters per GPU (BN)]]*Table753523[[#This Row], [Output tokens generated]]*10^9/(Table753523[[#This Row], [Total Latency (ms)]]-Table753523[[#This Row], [Prefill Latency (ms)]])/10^12*1000</f>
      </c>
      <c r="AA557" s="47">
        <f>Table753523[[#This Row], [Expected Prefill latency (ms)]]/Table753523[[#This Row], [Prefill Latency (ms)]]</f>
      </c>
      <c r="AB557" s="30">
        <f>Table753523[[#This Row], [Expected TPOT (ms)]]/Table753523[[#This Row], [TPOT (ms)]]</f>
      </c>
      <c r="AC557" s="50">
        <f>Table753523[[#This Row], [Prefill TFLOPS]]/989.5</f>
      </c>
      <c r="AD557" s="32">
        <f>Table753523[[#This Row], [Decode TFLOPS]]/1979</f>
      </c>
      <c r="AE5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8" customHeight="1" ht="17.25">
      <c r="A558" s="20">
        <v>8</v>
      </c>
      <c r="B558" s="34">
        <v>70</v>
      </c>
      <c r="C558" s="35">
        <f>Table753523[[#This Row], [Active Parameters (BN)]]/8</f>
      </c>
      <c r="D558" s="20">
        <v>2</v>
      </c>
      <c r="E558" s="20">
        <v>16</v>
      </c>
      <c r="F558" s="23">
        <v>8</v>
      </c>
      <c r="G558" s="23">
        <v>8</v>
      </c>
      <c r="H558" s="23">
        <v>16</v>
      </c>
      <c r="I558" s="43">
        <v>128</v>
      </c>
      <c r="J558" s="24">
        <v>211.9368796</v>
      </c>
      <c r="K558" s="24">
        <v>0.469713745</v>
      </c>
      <c r="L558" s="24">
        <v>17.03164978</v>
      </c>
      <c r="M558" s="24">
        <v>272.5063965</v>
      </c>
      <c r="N558" s="24">
        <v>306.569696</v>
      </c>
      <c r="O558" s="44">
        <v>11.52183941</v>
      </c>
      <c r="P558" s="44">
        <v>11.49435843</v>
      </c>
      <c r="Q558" s="25">
        <f>Table753523[[#This Row], [Total Latency (sec)]]*1000</f>
      </c>
      <c r="R558" s="25">
        <f>Table753523[[#This Row], [Total Latency (ms)]]-Table753523[[#This Row], [Prefill Latency (ms)]]</f>
      </c>
      <c r="S558" s="26">
        <f>Table753523[[#This Row], [Output tokens generated]]*1000/Table753523[[#This Row], [Total Latency (ms)]]/Table753523[[#This Row], [No. H200 GPU on single server]]</f>
      </c>
      <c r="T558" s="26">
        <f>Table753523[[#This Row], [Input tokens]]*1000/(989.5*10^12)*(2*10^9*Table753523[[#This Row], [Active Parameters per GPU (BN)]])</f>
      </c>
      <c r="U558" s="27">
        <f>Table753523[[#This Row], [Active Parameters per GPU (BN)]]*10^9*2/4800/1024^3*1000</f>
      </c>
      <c r="V558" s="27">
        <f>1979/2*10^12*Table753523[[#This Row], [No. H200 GPU on single server]]/2/70/10^9</f>
      </c>
      <c r="W558" s="46">
        <f>(Table753523[[#This Row], [Input tokens]]+Table753523[[#This Row], [Output tokens generated]])/Table753523[[#This Row], [Total Latency (ms)]]*1000</f>
      </c>
      <c r="X558" s="47">
        <f>Table753523[[#This Row], [Total throughput]]/Table753523[[#This Row], [Estimated Max throughput tokens/s]]</f>
      </c>
      <c r="Y558" s="20">
        <f>2*Table753523[[#This Row], [Active Parameters per GPU (BN)]]*Table753523[[#This Row], [Input tokens]]*10^9/Table753523[[#This Row], [Prefill Latency (ms)]]/10^12*1000</f>
      </c>
      <c r="Z558" s="26">
        <f>2*Table753523[[#This Row], [Active Parameters per GPU (BN)]]*Table753523[[#This Row], [Output tokens generated]]*10^9/(Table753523[[#This Row], [Total Latency (ms)]]-Table753523[[#This Row], [Prefill Latency (ms)]])/10^12*1000</f>
      </c>
      <c r="AA558" s="47">
        <f>Table753523[[#This Row], [Expected Prefill latency (ms)]]/Table753523[[#This Row], [Prefill Latency (ms)]]</f>
      </c>
      <c r="AB558" s="30">
        <f>Table753523[[#This Row], [Expected TPOT (ms)]]/Table753523[[#This Row], [TPOT (ms)]]</f>
      </c>
      <c r="AC558" s="50">
        <f>Table753523[[#This Row], [Prefill TFLOPS]]/989.5</f>
      </c>
      <c r="AD558" s="32">
        <f>Table753523[[#This Row], [Decode TFLOPS]]/1979</f>
      </c>
      <c r="AE5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59" customHeight="1" ht="17.25">
      <c r="A559" s="20">
        <v>8</v>
      </c>
      <c r="B559" s="34">
        <v>70</v>
      </c>
      <c r="C559" s="35">
        <f>Table753523[[#This Row], [Active Parameters (BN)]]/8</f>
      </c>
      <c r="D559" s="20">
        <v>2</v>
      </c>
      <c r="E559" s="20">
        <v>16</v>
      </c>
      <c r="F559" s="23">
        <v>16</v>
      </c>
      <c r="G559" s="23">
        <v>16</v>
      </c>
      <c r="H559" s="23">
        <v>32</v>
      </c>
      <c r="I559" s="43">
        <v>256</v>
      </c>
      <c r="J559" s="24">
        <v>231.5311342</v>
      </c>
      <c r="K559" s="24">
        <v>0.49779332</v>
      </c>
      <c r="L559" s="24">
        <v>32.14185357</v>
      </c>
      <c r="M559" s="24">
        <v>514.2696572</v>
      </c>
      <c r="N559" s="24">
        <v>578.5533643</v>
      </c>
      <c r="O559" s="44">
        <v>12.65844548</v>
      </c>
      <c r="P559" s="44">
        <v>12.60186965</v>
      </c>
      <c r="Q559" s="25">
        <f>Table753523[[#This Row], [Total Latency (sec)]]*1000</f>
      </c>
      <c r="R559" s="25">
        <f>Table753523[[#This Row], [Total Latency (ms)]]-Table753523[[#This Row], [Prefill Latency (ms)]]</f>
      </c>
      <c r="S559" s="26">
        <f>Table753523[[#This Row], [Output tokens generated]]*1000/Table753523[[#This Row], [Total Latency (ms)]]/Table753523[[#This Row], [No. H200 GPU on single server]]</f>
      </c>
      <c r="T559" s="26">
        <f>Table753523[[#This Row], [Input tokens]]*1000/(989.5*10^12)*(2*10^9*Table753523[[#This Row], [Active Parameters per GPU (BN)]])</f>
      </c>
      <c r="U559" s="27">
        <f>Table753523[[#This Row], [Active Parameters per GPU (BN)]]*10^9*2/4800/1024^3*1000</f>
      </c>
      <c r="V559" s="27">
        <f>1979/2*10^12*Table753523[[#This Row], [No. H200 GPU on single server]]/2/70/10^9</f>
      </c>
      <c r="W559" s="46">
        <f>(Table753523[[#This Row], [Input tokens]]+Table753523[[#This Row], [Output tokens generated]])/Table753523[[#This Row], [Total Latency (ms)]]*1000</f>
      </c>
      <c r="X559" s="47">
        <f>Table753523[[#This Row], [Total throughput]]/Table753523[[#This Row], [Estimated Max throughput tokens/s]]</f>
      </c>
      <c r="Y559" s="20">
        <f>2*Table753523[[#This Row], [Active Parameters per GPU (BN)]]*Table753523[[#This Row], [Input tokens]]*10^9/Table753523[[#This Row], [Prefill Latency (ms)]]/10^12*1000</f>
      </c>
      <c r="Z559" s="26">
        <f>2*Table753523[[#This Row], [Active Parameters per GPU (BN)]]*Table753523[[#This Row], [Output tokens generated]]*10^9/(Table753523[[#This Row], [Total Latency (ms)]]-Table753523[[#This Row], [Prefill Latency (ms)]])/10^12*1000</f>
      </c>
      <c r="AA559" s="47">
        <f>Table753523[[#This Row], [Expected Prefill latency (ms)]]/Table753523[[#This Row], [Prefill Latency (ms)]]</f>
      </c>
      <c r="AB559" s="30">
        <f>Table753523[[#This Row], [Expected TPOT (ms)]]/Table753523[[#This Row], [TPOT (ms)]]</f>
      </c>
      <c r="AC559" s="50">
        <f>Table753523[[#This Row], [Prefill TFLOPS]]/989.5</f>
      </c>
      <c r="AD559" s="32">
        <f>Table753523[[#This Row], [Decode TFLOPS]]/1979</f>
      </c>
      <c r="AE5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0" customHeight="1" ht="17.25">
      <c r="A560" s="20">
        <v>8</v>
      </c>
      <c r="B560" s="34">
        <v>70</v>
      </c>
      <c r="C560" s="35">
        <f>Table753523[[#This Row], [Active Parameters (BN)]]/8</f>
      </c>
      <c r="D560" s="20">
        <v>2</v>
      </c>
      <c r="E560" s="20">
        <v>32</v>
      </c>
      <c r="F560" s="23">
        <v>1</v>
      </c>
      <c r="G560" s="23">
        <v>1</v>
      </c>
      <c r="H560" s="23">
        <v>2</v>
      </c>
      <c r="I560" s="43">
        <v>32</v>
      </c>
      <c r="J560" s="24">
        <v>209.021493</v>
      </c>
      <c r="K560" s="24">
        <v>0.548475077</v>
      </c>
      <c r="L560" s="24">
        <v>1.823236902</v>
      </c>
      <c r="M560" s="24">
        <v>58.34358085</v>
      </c>
      <c r="N560" s="24">
        <v>61.99005465</v>
      </c>
      <c r="O560" s="44">
        <v>10.93443081</v>
      </c>
      <c r="P560" s="44">
        <v>10.93149587</v>
      </c>
      <c r="Q560" s="25">
        <f>Table753523[[#This Row], [Total Latency (sec)]]*1000</f>
      </c>
      <c r="R560" s="25">
        <f>Table753523[[#This Row], [Total Latency (ms)]]-Table753523[[#This Row], [Prefill Latency (ms)]]</f>
      </c>
      <c r="S560" s="26">
        <f>Table753523[[#This Row], [Output tokens generated]]*1000/Table753523[[#This Row], [Total Latency (ms)]]/Table753523[[#This Row], [No. H200 GPU on single server]]</f>
      </c>
      <c r="T560" s="26">
        <f>Table753523[[#This Row], [Input tokens]]*1000/(989.5*10^12)*(2*10^9*Table753523[[#This Row], [Active Parameters per GPU (BN)]])</f>
      </c>
      <c r="U560" s="27">
        <f>Table753523[[#This Row], [Active Parameters per GPU (BN)]]*10^9*2/4800/1024^3*1000</f>
      </c>
      <c r="V560" s="27">
        <f>1979/2*10^12*Table753523[[#This Row], [No. H200 GPU on single server]]/2/70/10^9</f>
      </c>
      <c r="W560" s="46">
        <f>(Table753523[[#This Row], [Input tokens]]+Table753523[[#This Row], [Output tokens generated]])/Table753523[[#This Row], [Total Latency (ms)]]*1000</f>
      </c>
      <c r="X560" s="47">
        <f>Table753523[[#This Row], [Total throughput]]/Table753523[[#This Row], [Estimated Max throughput tokens/s]]</f>
      </c>
      <c r="Y560" s="20">
        <f>2*Table753523[[#This Row], [Active Parameters per GPU (BN)]]*Table753523[[#This Row], [Input tokens]]*10^9/Table753523[[#This Row], [Prefill Latency (ms)]]/10^12*1000</f>
      </c>
      <c r="Z560" s="26">
        <f>2*Table753523[[#This Row], [Active Parameters per GPU (BN)]]*Table753523[[#This Row], [Output tokens generated]]*10^9/(Table753523[[#This Row], [Total Latency (ms)]]-Table753523[[#This Row], [Prefill Latency (ms)]])/10^12*1000</f>
      </c>
      <c r="AA560" s="47">
        <f>Table753523[[#This Row], [Expected Prefill latency (ms)]]/Table753523[[#This Row], [Prefill Latency (ms)]]</f>
      </c>
      <c r="AB560" s="30">
        <f>Table753523[[#This Row], [Expected TPOT (ms)]]/Table753523[[#This Row], [TPOT (ms)]]</f>
      </c>
      <c r="AC560" s="50">
        <f>Table753523[[#This Row], [Prefill TFLOPS]]/989.5</f>
      </c>
      <c r="AD560" s="32">
        <f>Table753523[[#This Row], [Decode TFLOPS]]/1979</f>
      </c>
      <c r="AE5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1" customHeight="1" ht="17.25">
      <c r="A561" s="20">
        <v>8</v>
      </c>
      <c r="B561" s="34">
        <v>70</v>
      </c>
      <c r="C561" s="35">
        <f>Table753523[[#This Row], [Active Parameters (BN)]]/8</f>
      </c>
      <c r="D561" s="20">
        <v>2</v>
      </c>
      <c r="E561" s="20">
        <v>32</v>
      </c>
      <c r="F561" s="23">
        <v>2</v>
      </c>
      <c r="G561" s="23">
        <v>2</v>
      </c>
      <c r="H561" s="23">
        <v>4</v>
      </c>
      <c r="I561" s="43">
        <v>64</v>
      </c>
      <c r="J561" s="24">
        <v>140.4650325</v>
      </c>
      <c r="K561" s="24">
        <v>0.524057527</v>
      </c>
      <c r="L561" s="24">
        <v>3.816374914</v>
      </c>
      <c r="M561" s="24">
        <v>122.1239973</v>
      </c>
      <c r="N561" s="24">
        <v>129.7567471</v>
      </c>
      <c r="O561" s="44">
        <v>11.13172626</v>
      </c>
      <c r="P561" s="44">
        <v>11.12693903</v>
      </c>
      <c r="Q561" s="25">
        <f>Table753523[[#This Row], [Total Latency (sec)]]*1000</f>
      </c>
      <c r="R561" s="25">
        <f>Table753523[[#This Row], [Total Latency (ms)]]-Table753523[[#This Row], [Prefill Latency (ms)]]</f>
      </c>
      <c r="S561" s="26">
        <f>Table753523[[#This Row], [Output tokens generated]]*1000/Table753523[[#This Row], [Total Latency (ms)]]/Table753523[[#This Row], [No. H200 GPU on single server]]</f>
      </c>
      <c r="T561" s="26">
        <f>Table753523[[#This Row], [Input tokens]]*1000/(989.5*10^12)*(2*10^9*Table753523[[#This Row], [Active Parameters per GPU (BN)]])</f>
      </c>
      <c r="U561" s="27">
        <f>Table753523[[#This Row], [Active Parameters per GPU (BN)]]*10^9*2/4800/1024^3*1000</f>
      </c>
      <c r="V561" s="27">
        <f>1979/2*10^12*Table753523[[#This Row], [No. H200 GPU on single server]]/2/70/10^9</f>
      </c>
      <c r="W561" s="46">
        <f>(Table753523[[#This Row], [Input tokens]]+Table753523[[#This Row], [Output tokens generated]])/Table753523[[#This Row], [Total Latency (ms)]]*1000</f>
      </c>
      <c r="X561" s="47">
        <f>Table753523[[#This Row], [Total throughput]]/Table753523[[#This Row], [Estimated Max throughput tokens/s]]</f>
      </c>
      <c r="Y561" s="20">
        <f>2*Table753523[[#This Row], [Active Parameters per GPU (BN)]]*Table753523[[#This Row], [Input tokens]]*10^9/Table753523[[#This Row], [Prefill Latency (ms)]]/10^12*1000</f>
      </c>
      <c r="Z561" s="26">
        <f>2*Table753523[[#This Row], [Active Parameters per GPU (BN)]]*Table753523[[#This Row], [Output tokens generated]]*10^9/(Table753523[[#This Row], [Total Latency (ms)]]-Table753523[[#This Row], [Prefill Latency (ms)]])/10^12*1000</f>
      </c>
      <c r="AA561" s="47">
        <f>Table753523[[#This Row], [Expected Prefill latency (ms)]]/Table753523[[#This Row], [Prefill Latency (ms)]]</f>
      </c>
      <c r="AB561" s="30">
        <f>Table753523[[#This Row], [Expected TPOT (ms)]]/Table753523[[#This Row], [TPOT (ms)]]</f>
      </c>
      <c r="AC561" s="50">
        <f>Table753523[[#This Row], [Prefill TFLOPS]]/989.5</f>
      </c>
      <c r="AD561" s="32">
        <f>Table753523[[#This Row], [Decode TFLOPS]]/1979</f>
      </c>
      <c r="AE5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2" customHeight="1" ht="17.25">
      <c r="A562" s="20">
        <v>8</v>
      </c>
      <c r="B562" s="34">
        <v>70</v>
      </c>
      <c r="C562" s="35">
        <f>Table753523[[#This Row], [Active Parameters (BN)]]/8</f>
      </c>
      <c r="D562" s="20">
        <v>2</v>
      </c>
      <c r="E562" s="20">
        <v>32</v>
      </c>
      <c r="F562" s="23">
        <v>4</v>
      </c>
      <c r="G562" s="23">
        <v>4</v>
      </c>
      <c r="H562" s="23">
        <v>8</v>
      </c>
      <c r="I562" s="43">
        <v>128</v>
      </c>
      <c r="J562" s="24">
        <v>104.6666223</v>
      </c>
      <c r="K562" s="24">
        <v>0.921307082</v>
      </c>
      <c r="L562" s="24">
        <v>4.341657714</v>
      </c>
      <c r="M562" s="24">
        <v>138.9330469</v>
      </c>
      <c r="N562" s="24">
        <v>147.6163623</v>
      </c>
      <c r="O562" s="44">
        <v>23.91588645</v>
      </c>
      <c r="P562" s="44">
        <v>23.90800344</v>
      </c>
      <c r="Q562" s="25">
        <f>Table753523[[#This Row], [Total Latency (sec)]]*1000</f>
      </c>
      <c r="R562" s="25">
        <f>Table753523[[#This Row], [Total Latency (ms)]]-Table753523[[#This Row], [Prefill Latency (ms)]]</f>
      </c>
      <c r="S562" s="26">
        <f>Table753523[[#This Row], [Output tokens generated]]*1000/Table753523[[#This Row], [Total Latency (ms)]]/Table753523[[#This Row], [No. H200 GPU on single server]]</f>
      </c>
      <c r="T562" s="26">
        <f>Table753523[[#This Row], [Input tokens]]*1000/(989.5*10^12)*(2*10^9*Table753523[[#This Row], [Active Parameters per GPU (BN)]])</f>
      </c>
      <c r="U562" s="27">
        <f>Table753523[[#This Row], [Active Parameters per GPU (BN)]]*10^9*2/4800/1024^3*1000</f>
      </c>
      <c r="V562" s="27">
        <f>1979/2*10^12*Table753523[[#This Row], [No. H200 GPU on single server]]/2/70/10^9</f>
      </c>
      <c r="W562" s="46">
        <f>(Table753523[[#This Row], [Input tokens]]+Table753523[[#This Row], [Output tokens generated]])/Table753523[[#This Row], [Total Latency (ms)]]*1000</f>
      </c>
      <c r="X562" s="47">
        <f>Table753523[[#This Row], [Total throughput]]/Table753523[[#This Row], [Estimated Max throughput tokens/s]]</f>
      </c>
      <c r="Y562" s="20">
        <f>2*Table753523[[#This Row], [Active Parameters per GPU (BN)]]*Table753523[[#This Row], [Input tokens]]*10^9/Table753523[[#This Row], [Prefill Latency (ms)]]/10^12*1000</f>
      </c>
      <c r="Z562" s="26">
        <f>2*Table753523[[#This Row], [Active Parameters per GPU (BN)]]*Table753523[[#This Row], [Output tokens generated]]*10^9/(Table753523[[#This Row], [Total Latency (ms)]]-Table753523[[#This Row], [Prefill Latency (ms)]])/10^12*1000</f>
      </c>
      <c r="AA562" s="47">
        <f>Table753523[[#This Row], [Expected Prefill latency (ms)]]/Table753523[[#This Row], [Prefill Latency (ms)]]</f>
      </c>
      <c r="AB562" s="30">
        <f>Table753523[[#This Row], [Expected TPOT (ms)]]/Table753523[[#This Row], [TPOT (ms)]]</f>
      </c>
      <c r="AC562" s="50">
        <f>Table753523[[#This Row], [Prefill TFLOPS]]/989.5</f>
      </c>
      <c r="AD562" s="32">
        <f>Table753523[[#This Row], [Decode TFLOPS]]/1979</f>
      </c>
      <c r="AE5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3" customHeight="1" ht="17.25">
      <c r="A563" s="20">
        <v>8</v>
      </c>
      <c r="B563" s="34">
        <v>70</v>
      </c>
      <c r="C563" s="35">
        <f>Table753523[[#This Row], [Active Parameters (BN)]]/8</f>
      </c>
      <c r="D563" s="20">
        <v>2</v>
      </c>
      <c r="E563" s="20">
        <v>32</v>
      </c>
      <c r="F563" s="23">
        <v>8</v>
      </c>
      <c r="G563" s="23">
        <v>8</v>
      </c>
      <c r="H563" s="23">
        <v>16</v>
      </c>
      <c r="I563" s="43">
        <v>256</v>
      </c>
      <c r="J563" s="24">
        <v>104.2271309</v>
      </c>
      <c r="K563" s="24">
        <v>0.516212946</v>
      </c>
      <c r="L563" s="24">
        <v>15.49748037</v>
      </c>
      <c r="M563" s="24">
        <v>495.919372</v>
      </c>
      <c r="N563" s="24">
        <v>526.9143327</v>
      </c>
      <c r="O563" s="44">
        <v>10.85236858</v>
      </c>
      <c r="P563" s="44">
        <v>10.83896872</v>
      </c>
      <c r="Q563" s="25">
        <f>Table753523[[#This Row], [Total Latency (sec)]]*1000</f>
      </c>
      <c r="R563" s="25">
        <f>Table753523[[#This Row], [Total Latency (ms)]]-Table753523[[#This Row], [Prefill Latency (ms)]]</f>
      </c>
      <c r="S563" s="26">
        <f>Table753523[[#This Row], [Output tokens generated]]*1000/Table753523[[#This Row], [Total Latency (ms)]]/Table753523[[#This Row], [No. H200 GPU on single server]]</f>
      </c>
      <c r="T563" s="26">
        <f>Table753523[[#This Row], [Input tokens]]*1000/(989.5*10^12)*(2*10^9*Table753523[[#This Row], [Active Parameters per GPU (BN)]])</f>
      </c>
      <c r="U563" s="27">
        <f>Table753523[[#This Row], [Active Parameters per GPU (BN)]]*10^9*2/4800/1024^3*1000</f>
      </c>
      <c r="V563" s="27">
        <f>1979/2*10^12*Table753523[[#This Row], [No. H200 GPU on single server]]/2/70/10^9</f>
      </c>
      <c r="W563" s="46">
        <f>(Table753523[[#This Row], [Input tokens]]+Table753523[[#This Row], [Output tokens generated]])/Table753523[[#This Row], [Total Latency (ms)]]*1000</f>
      </c>
      <c r="X563" s="47">
        <f>Table753523[[#This Row], [Total throughput]]/Table753523[[#This Row], [Estimated Max throughput tokens/s]]</f>
      </c>
      <c r="Y563" s="20">
        <f>2*Table753523[[#This Row], [Active Parameters per GPU (BN)]]*Table753523[[#This Row], [Input tokens]]*10^9/Table753523[[#This Row], [Prefill Latency (ms)]]/10^12*1000</f>
      </c>
      <c r="Z563" s="26">
        <f>2*Table753523[[#This Row], [Active Parameters per GPU (BN)]]*Table753523[[#This Row], [Output tokens generated]]*10^9/(Table753523[[#This Row], [Total Latency (ms)]]-Table753523[[#This Row], [Prefill Latency (ms)]])/10^12*1000</f>
      </c>
      <c r="AA563" s="47">
        <f>Table753523[[#This Row], [Expected Prefill latency (ms)]]/Table753523[[#This Row], [Prefill Latency (ms)]]</f>
      </c>
      <c r="AB563" s="30">
        <f>Table753523[[#This Row], [Expected TPOT (ms)]]/Table753523[[#This Row], [TPOT (ms)]]</f>
      </c>
      <c r="AC563" s="50">
        <f>Table753523[[#This Row], [Prefill TFLOPS]]/989.5</f>
      </c>
      <c r="AD563" s="32">
        <f>Table753523[[#This Row], [Decode TFLOPS]]/1979</f>
      </c>
      <c r="AE5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4" customHeight="1" ht="17.25">
      <c r="A564" s="20">
        <v>8</v>
      </c>
      <c r="B564" s="34">
        <v>70</v>
      </c>
      <c r="C564" s="35">
        <f>Table753523[[#This Row], [Active Parameters (BN)]]/8</f>
      </c>
      <c r="D564" s="20">
        <v>2</v>
      </c>
      <c r="E564" s="20">
        <v>32</v>
      </c>
      <c r="F564" s="23">
        <v>16</v>
      </c>
      <c r="G564" s="23">
        <v>16</v>
      </c>
      <c r="H564" s="23">
        <v>32</v>
      </c>
      <c r="I564" s="43">
        <v>512</v>
      </c>
      <c r="J564" s="24">
        <v>104.6796934</v>
      </c>
      <c r="K564" s="24">
        <v>0.597897921</v>
      </c>
      <c r="L564" s="24">
        <v>26.76042086</v>
      </c>
      <c r="M564" s="24">
        <v>856.3334677</v>
      </c>
      <c r="N564" s="24">
        <v>909.8543094</v>
      </c>
      <c r="O564" s="44">
        <v>12.14774215</v>
      </c>
      <c r="P564" s="44">
        <v>12.12250587</v>
      </c>
      <c r="Q564" s="25">
        <f>Table753523[[#This Row], [Total Latency (sec)]]*1000</f>
      </c>
      <c r="R564" s="25">
        <f>Table753523[[#This Row], [Total Latency (ms)]]-Table753523[[#This Row], [Prefill Latency (ms)]]</f>
      </c>
      <c r="S564" s="26">
        <f>Table753523[[#This Row], [Output tokens generated]]*1000/Table753523[[#This Row], [Total Latency (ms)]]/Table753523[[#This Row], [No. H200 GPU on single server]]</f>
      </c>
      <c r="T564" s="26">
        <f>Table753523[[#This Row], [Input tokens]]*1000/(989.5*10^12)*(2*10^9*Table753523[[#This Row], [Active Parameters per GPU (BN)]])</f>
      </c>
      <c r="U564" s="27">
        <f>Table753523[[#This Row], [Active Parameters per GPU (BN)]]*10^9*2/4800/1024^3*1000</f>
      </c>
      <c r="V564" s="27">
        <f>1979/2*10^12*Table753523[[#This Row], [No. H200 GPU on single server]]/2/70/10^9</f>
      </c>
      <c r="W564" s="46">
        <f>(Table753523[[#This Row], [Input tokens]]+Table753523[[#This Row], [Output tokens generated]])/Table753523[[#This Row], [Total Latency (ms)]]*1000</f>
      </c>
      <c r="X564" s="47">
        <f>Table753523[[#This Row], [Total throughput]]/Table753523[[#This Row], [Estimated Max throughput tokens/s]]</f>
      </c>
      <c r="Y564" s="20">
        <f>2*Table753523[[#This Row], [Active Parameters per GPU (BN)]]*Table753523[[#This Row], [Input tokens]]*10^9/Table753523[[#This Row], [Prefill Latency (ms)]]/10^12*1000</f>
      </c>
      <c r="Z564" s="26">
        <f>2*Table753523[[#This Row], [Active Parameters per GPU (BN)]]*Table753523[[#This Row], [Output tokens generated]]*10^9/(Table753523[[#This Row], [Total Latency (ms)]]-Table753523[[#This Row], [Prefill Latency (ms)]])/10^12*1000</f>
      </c>
      <c r="AA564" s="47">
        <f>Table753523[[#This Row], [Expected Prefill latency (ms)]]/Table753523[[#This Row], [Prefill Latency (ms)]]</f>
      </c>
      <c r="AB564" s="30">
        <f>Table753523[[#This Row], [Expected TPOT (ms)]]/Table753523[[#This Row], [TPOT (ms)]]</f>
      </c>
      <c r="AC564" s="50">
        <f>Table753523[[#This Row], [Prefill TFLOPS]]/989.5</f>
      </c>
      <c r="AD564" s="32">
        <f>Table753523[[#This Row], [Decode TFLOPS]]/1979</f>
      </c>
      <c r="AE5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5" customHeight="1" ht="17.25">
      <c r="A565" s="20">
        <v>8</v>
      </c>
      <c r="B565" s="34">
        <v>70</v>
      </c>
      <c r="C565" s="35">
        <f>Table753523[[#This Row], [Active Parameters (BN)]]/8</f>
      </c>
      <c r="D565" s="20">
        <v>2</v>
      </c>
      <c r="E565" s="20">
        <v>64</v>
      </c>
      <c r="F565" s="23">
        <v>1</v>
      </c>
      <c r="G565" s="23">
        <v>1</v>
      </c>
      <c r="H565" s="23">
        <v>2</v>
      </c>
      <c r="I565" s="43">
        <v>64</v>
      </c>
      <c r="J565" s="24">
        <v>158.315351</v>
      </c>
      <c r="K565" s="24">
        <v>0.84592852</v>
      </c>
      <c r="L565" s="24">
        <v>1.182132977</v>
      </c>
      <c r="M565" s="24">
        <v>75.65651056</v>
      </c>
      <c r="N565" s="24">
        <v>78.02077651</v>
      </c>
      <c r="O565" s="44">
        <v>10.90467652</v>
      </c>
      <c r="P565" s="44">
        <v>10.90338446</v>
      </c>
      <c r="Q565" s="25">
        <f>Table753523[[#This Row], [Total Latency (sec)]]*1000</f>
      </c>
      <c r="R565" s="25">
        <f>Table753523[[#This Row], [Total Latency (ms)]]-Table753523[[#This Row], [Prefill Latency (ms)]]</f>
      </c>
      <c r="S565" s="26">
        <f>Table753523[[#This Row], [Output tokens generated]]*1000/Table753523[[#This Row], [Total Latency (ms)]]/Table753523[[#This Row], [No. H200 GPU on single server]]</f>
      </c>
      <c r="T565" s="26">
        <f>Table753523[[#This Row], [Input tokens]]*1000/(989.5*10^12)*(2*10^9*Table753523[[#This Row], [Active Parameters per GPU (BN)]])</f>
      </c>
      <c r="U565" s="27">
        <f>Table753523[[#This Row], [Active Parameters per GPU (BN)]]*10^9*2/4800/1024^3*1000</f>
      </c>
      <c r="V565" s="27">
        <f>1979/2*10^12*Table753523[[#This Row], [No. H200 GPU on single server]]/2/70/10^9</f>
      </c>
      <c r="W565" s="46">
        <f>(Table753523[[#This Row], [Input tokens]]+Table753523[[#This Row], [Output tokens generated]])/Table753523[[#This Row], [Total Latency (ms)]]*1000</f>
      </c>
      <c r="X565" s="47">
        <f>Table753523[[#This Row], [Total throughput]]/Table753523[[#This Row], [Estimated Max throughput tokens/s]]</f>
      </c>
      <c r="Y565" s="20">
        <f>2*Table753523[[#This Row], [Active Parameters per GPU (BN)]]*Table753523[[#This Row], [Input tokens]]*10^9/Table753523[[#This Row], [Prefill Latency (ms)]]/10^12*1000</f>
      </c>
      <c r="Z565" s="26">
        <f>2*Table753523[[#This Row], [Active Parameters per GPU (BN)]]*Table753523[[#This Row], [Output tokens generated]]*10^9/(Table753523[[#This Row], [Total Latency (ms)]]-Table753523[[#This Row], [Prefill Latency (ms)]])/10^12*1000</f>
      </c>
      <c r="AA565" s="47">
        <f>Table753523[[#This Row], [Expected Prefill latency (ms)]]/Table753523[[#This Row], [Prefill Latency (ms)]]</f>
      </c>
      <c r="AB565" s="30">
        <f>Table753523[[#This Row], [Expected TPOT (ms)]]/Table753523[[#This Row], [TPOT (ms)]]</f>
      </c>
      <c r="AC565" s="50">
        <f>Table753523[[#This Row], [Prefill TFLOPS]]/989.5</f>
      </c>
      <c r="AD565" s="32">
        <f>Table753523[[#This Row], [Decode TFLOPS]]/1979</f>
      </c>
      <c r="AE5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6" customHeight="1" ht="17.25">
      <c r="A566" s="20">
        <v>8</v>
      </c>
      <c r="B566" s="34">
        <v>70</v>
      </c>
      <c r="C566" s="35">
        <f>Table753523[[#This Row], [Active Parameters (BN)]]/8</f>
      </c>
      <c r="D566" s="20">
        <v>2</v>
      </c>
      <c r="E566" s="20">
        <v>64</v>
      </c>
      <c r="F566" s="23">
        <v>2</v>
      </c>
      <c r="G566" s="23">
        <v>2</v>
      </c>
      <c r="H566" s="23">
        <v>4</v>
      </c>
      <c r="I566" s="43">
        <v>128</v>
      </c>
      <c r="J566" s="24">
        <v>113.286846</v>
      </c>
      <c r="K566" s="24">
        <v>0.85497481</v>
      </c>
      <c r="L566" s="24">
        <v>2.339250205</v>
      </c>
      <c r="M566" s="24">
        <v>149.7120131</v>
      </c>
      <c r="N566" s="24">
        <v>154.3905136</v>
      </c>
      <c r="O566" s="44">
        <v>11.04143144</v>
      </c>
      <c r="P566" s="44">
        <v>11.03933516</v>
      </c>
      <c r="Q566" s="25">
        <f>Table753523[[#This Row], [Total Latency (sec)]]*1000</f>
      </c>
      <c r="R566" s="25">
        <f>Table753523[[#This Row], [Total Latency (ms)]]-Table753523[[#This Row], [Prefill Latency (ms)]]</f>
      </c>
      <c r="S566" s="26">
        <f>Table753523[[#This Row], [Output tokens generated]]*1000/Table753523[[#This Row], [Total Latency (ms)]]/Table753523[[#This Row], [No. H200 GPU on single server]]</f>
      </c>
      <c r="T566" s="26">
        <f>Table753523[[#This Row], [Input tokens]]*1000/(989.5*10^12)*(2*10^9*Table753523[[#This Row], [Active Parameters per GPU (BN)]])</f>
      </c>
      <c r="U566" s="27">
        <f>Table753523[[#This Row], [Active Parameters per GPU (BN)]]*10^9*2/4800/1024^3*1000</f>
      </c>
      <c r="V566" s="27">
        <f>1979/2*10^12*Table753523[[#This Row], [No. H200 GPU on single server]]/2/70/10^9</f>
      </c>
      <c r="W566" s="46">
        <f>(Table753523[[#This Row], [Input tokens]]+Table753523[[#This Row], [Output tokens generated]])/Table753523[[#This Row], [Total Latency (ms)]]*1000</f>
      </c>
      <c r="X566" s="47">
        <f>Table753523[[#This Row], [Total throughput]]/Table753523[[#This Row], [Estimated Max throughput tokens/s]]</f>
      </c>
      <c r="Y566" s="20">
        <f>2*Table753523[[#This Row], [Active Parameters per GPU (BN)]]*Table753523[[#This Row], [Input tokens]]*10^9/Table753523[[#This Row], [Prefill Latency (ms)]]/10^12*1000</f>
      </c>
      <c r="Z566" s="26">
        <f>2*Table753523[[#This Row], [Active Parameters per GPU (BN)]]*Table753523[[#This Row], [Output tokens generated]]*10^9/(Table753523[[#This Row], [Total Latency (ms)]]-Table753523[[#This Row], [Prefill Latency (ms)]])/10^12*1000</f>
      </c>
      <c r="AA566" s="47">
        <f>Table753523[[#This Row], [Expected Prefill latency (ms)]]/Table753523[[#This Row], [Prefill Latency (ms)]]</f>
      </c>
      <c r="AB566" s="30">
        <f>Table753523[[#This Row], [Expected TPOT (ms)]]/Table753523[[#This Row], [TPOT (ms)]]</f>
      </c>
      <c r="AC566" s="50">
        <f>Table753523[[#This Row], [Prefill TFLOPS]]/989.5</f>
      </c>
      <c r="AD566" s="32">
        <f>Table753523[[#This Row], [Decode TFLOPS]]/1979</f>
      </c>
      <c r="AE5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7" customHeight="1" ht="17.25">
      <c r="A567" s="20">
        <v>8</v>
      </c>
      <c r="B567" s="34">
        <v>70</v>
      </c>
      <c r="C567" s="35">
        <f>Table753523[[#This Row], [Active Parameters (BN)]]/8</f>
      </c>
      <c r="D567" s="20">
        <v>2</v>
      </c>
      <c r="E567" s="20">
        <v>64</v>
      </c>
      <c r="F567" s="23">
        <v>4</v>
      </c>
      <c r="G567" s="23">
        <v>4</v>
      </c>
      <c r="H567" s="23">
        <v>8</v>
      </c>
      <c r="I567" s="43">
        <v>256</v>
      </c>
      <c r="J567" s="24">
        <v>67.73953445</v>
      </c>
      <c r="K567" s="24">
        <v>0.81668208</v>
      </c>
      <c r="L567" s="24">
        <v>4.897866744</v>
      </c>
      <c r="M567" s="24">
        <v>313.4634716</v>
      </c>
      <c r="N567" s="24">
        <v>323.2592051</v>
      </c>
      <c r="O567" s="44">
        <v>10.44815555</v>
      </c>
      <c r="P567" s="44">
        <v>10.44452693</v>
      </c>
      <c r="Q567" s="25">
        <f>Table753523[[#This Row], [Total Latency (sec)]]*1000</f>
      </c>
      <c r="R567" s="25">
        <f>Table753523[[#This Row], [Total Latency (ms)]]-Table753523[[#This Row], [Prefill Latency (ms)]]</f>
      </c>
      <c r="S567" s="26">
        <f>Table753523[[#This Row], [Output tokens generated]]*1000/Table753523[[#This Row], [Total Latency (ms)]]/Table753523[[#This Row], [No. H200 GPU on single server]]</f>
      </c>
      <c r="T567" s="26">
        <f>Table753523[[#This Row], [Input tokens]]*1000/(989.5*10^12)*(2*10^9*Table753523[[#This Row], [Active Parameters per GPU (BN)]])</f>
      </c>
      <c r="U567" s="27">
        <f>Table753523[[#This Row], [Active Parameters per GPU (BN)]]*10^9*2/4800/1024^3*1000</f>
      </c>
      <c r="V567" s="27">
        <f>1979/2*10^12*Table753523[[#This Row], [No. H200 GPU on single server]]/2/70/10^9</f>
      </c>
      <c r="W567" s="46">
        <f>(Table753523[[#This Row], [Input tokens]]+Table753523[[#This Row], [Output tokens generated]])/Table753523[[#This Row], [Total Latency (ms)]]*1000</f>
      </c>
      <c r="X567" s="47">
        <f>Table753523[[#This Row], [Total throughput]]/Table753523[[#This Row], [Estimated Max throughput tokens/s]]</f>
      </c>
      <c r="Y567" s="20">
        <f>2*Table753523[[#This Row], [Active Parameters per GPU (BN)]]*Table753523[[#This Row], [Input tokens]]*10^9/Table753523[[#This Row], [Prefill Latency (ms)]]/10^12*1000</f>
      </c>
      <c r="Z567" s="26">
        <f>2*Table753523[[#This Row], [Active Parameters per GPU (BN)]]*Table753523[[#This Row], [Output tokens generated]]*10^9/(Table753523[[#This Row], [Total Latency (ms)]]-Table753523[[#This Row], [Prefill Latency (ms)]])/10^12*1000</f>
      </c>
      <c r="AA567" s="47">
        <f>Table753523[[#This Row], [Expected Prefill latency (ms)]]/Table753523[[#This Row], [Prefill Latency (ms)]]</f>
      </c>
      <c r="AB567" s="30">
        <f>Table753523[[#This Row], [Expected TPOT (ms)]]/Table753523[[#This Row], [TPOT (ms)]]</f>
      </c>
      <c r="AC567" s="50">
        <f>Table753523[[#This Row], [Prefill TFLOPS]]/989.5</f>
      </c>
      <c r="AD567" s="32">
        <f>Table753523[[#This Row], [Decode TFLOPS]]/1979</f>
      </c>
      <c r="AE5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8" customHeight="1" ht="17.25">
      <c r="A568" s="20">
        <v>8</v>
      </c>
      <c r="B568" s="34">
        <v>70</v>
      </c>
      <c r="C568" s="35">
        <f>Table753523[[#This Row], [Active Parameters (BN)]]/8</f>
      </c>
      <c r="D568" s="20">
        <v>2</v>
      </c>
      <c r="E568" s="20">
        <v>64</v>
      </c>
      <c r="F568" s="23">
        <v>8</v>
      </c>
      <c r="G568" s="23">
        <v>8</v>
      </c>
      <c r="H568" s="23">
        <v>16</v>
      </c>
      <c r="I568" s="43">
        <v>512</v>
      </c>
      <c r="J568" s="24">
        <v>67.87071959</v>
      </c>
      <c r="K568" s="24">
        <v>0.837417735</v>
      </c>
      <c r="L568" s="24">
        <v>9.553177184</v>
      </c>
      <c r="M568" s="24">
        <v>611.4033398</v>
      </c>
      <c r="N568" s="24">
        <v>630.5096942</v>
      </c>
      <c r="O568" s="44">
        <v>10.75887952</v>
      </c>
      <c r="P568" s="44">
        <v>10.75230666</v>
      </c>
      <c r="Q568" s="25">
        <f>Table753523[[#This Row], [Total Latency (sec)]]*1000</f>
      </c>
      <c r="R568" s="25">
        <f>Table753523[[#This Row], [Total Latency (ms)]]-Table753523[[#This Row], [Prefill Latency (ms)]]</f>
      </c>
      <c r="S568" s="26">
        <f>Table753523[[#This Row], [Output tokens generated]]*1000/Table753523[[#This Row], [Total Latency (ms)]]/Table753523[[#This Row], [No. H200 GPU on single server]]</f>
      </c>
      <c r="T568" s="26">
        <f>Table753523[[#This Row], [Input tokens]]*1000/(989.5*10^12)*(2*10^9*Table753523[[#This Row], [Active Parameters per GPU (BN)]])</f>
      </c>
      <c r="U568" s="27">
        <f>Table753523[[#This Row], [Active Parameters per GPU (BN)]]*10^9*2/4800/1024^3*1000</f>
      </c>
      <c r="V568" s="27">
        <f>1979/2*10^12*Table753523[[#This Row], [No. H200 GPU on single server]]/2/70/10^9</f>
      </c>
      <c r="W568" s="46">
        <f>(Table753523[[#This Row], [Input tokens]]+Table753523[[#This Row], [Output tokens generated]])/Table753523[[#This Row], [Total Latency (ms)]]*1000</f>
      </c>
      <c r="X568" s="47">
        <f>Table753523[[#This Row], [Total throughput]]/Table753523[[#This Row], [Estimated Max throughput tokens/s]]</f>
      </c>
      <c r="Y568" s="20">
        <f>2*Table753523[[#This Row], [Active Parameters per GPU (BN)]]*Table753523[[#This Row], [Input tokens]]*10^9/Table753523[[#This Row], [Prefill Latency (ms)]]/10^12*1000</f>
      </c>
      <c r="Z568" s="26">
        <f>2*Table753523[[#This Row], [Active Parameters per GPU (BN)]]*Table753523[[#This Row], [Output tokens generated]]*10^9/(Table753523[[#This Row], [Total Latency (ms)]]-Table753523[[#This Row], [Prefill Latency (ms)]])/10^12*1000</f>
      </c>
      <c r="AA568" s="47">
        <f>Table753523[[#This Row], [Expected Prefill latency (ms)]]/Table753523[[#This Row], [Prefill Latency (ms)]]</f>
      </c>
      <c r="AB568" s="30">
        <f>Table753523[[#This Row], [Expected TPOT (ms)]]/Table753523[[#This Row], [TPOT (ms)]]</f>
      </c>
      <c r="AC568" s="50">
        <f>Table753523[[#This Row], [Prefill TFLOPS]]/989.5</f>
      </c>
      <c r="AD568" s="32">
        <f>Table753523[[#This Row], [Decode TFLOPS]]/1979</f>
      </c>
      <c r="AE5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69" customHeight="1" ht="17.25">
      <c r="A569" s="20">
        <v>8</v>
      </c>
      <c r="B569" s="34">
        <v>70</v>
      </c>
      <c r="C569" s="35">
        <f>Table753523[[#This Row], [Active Parameters (BN)]]/8</f>
      </c>
      <c r="D569" s="20">
        <v>2</v>
      </c>
      <c r="E569" s="20">
        <v>64</v>
      </c>
      <c r="F569" s="23">
        <v>16</v>
      </c>
      <c r="G569" s="23">
        <v>16</v>
      </c>
      <c r="H569" s="23">
        <v>32</v>
      </c>
      <c r="I569" s="43">
        <v>1024</v>
      </c>
      <c r="J569" s="24">
        <v>73.99854662</v>
      </c>
      <c r="K569" s="24">
        <v>0.920883531</v>
      </c>
      <c r="L569" s="24">
        <v>17.37461846</v>
      </c>
      <c r="M569" s="24">
        <v>1111.975582</v>
      </c>
      <c r="N569" s="24">
        <v>1146.724819</v>
      </c>
      <c r="O569" s="44">
        <v>11.9861024</v>
      </c>
      <c r="P569" s="44">
        <v>11.97367661</v>
      </c>
      <c r="Q569" s="25">
        <f>Table753523[[#This Row], [Total Latency (sec)]]*1000</f>
      </c>
      <c r="R569" s="25">
        <f>Table753523[[#This Row], [Total Latency (ms)]]-Table753523[[#This Row], [Prefill Latency (ms)]]</f>
      </c>
      <c r="S569" s="26">
        <f>Table753523[[#This Row], [Output tokens generated]]*1000/Table753523[[#This Row], [Total Latency (ms)]]/Table753523[[#This Row], [No. H200 GPU on single server]]</f>
      </c>
      <c r="T569" s="26">
        <f>Table753523[[#This Row], [Input tokens]]*1000/(989.5*10^12)*(2*10^9*Table753523[[#This Row], [Active Parameters per GPU (BN)]])</f>
      </c>
      <c r="U569" s="27">
        <f>Table753523[[#This Row], [Active Parameters per GPU (BN)]]*10^9*2/4800/1024^3*1000</f>
      </c>
      <c r="V569" s="27">
        <f>1979/2*10^12*Table753523[[#This Row], [No. H200 GPU on single server]]/2/70/10^9</f>
      </c>
      <c r="W569" s="46">
        <f>(Table753523[[#This Row], [Input tokens]]+Table753523[[#This Row], [Output tokens generated]])/Table753523[[#This Row], [Total Latency (ms)]]*1000</f>
      </c>
      <c r="X569" s="47">
        <f>Table753523[[#This Row], [Total throughput]]/Table753523[[#This Row], [Estimated Max throughput tokens/s]]</f>
      </c>
      <c r="Y569" s="20">
        <f>2*Table753523[[#This Row], [Active Parameters per GPU (BN)]]*Table753523[[#This Row], [Input tokens]]*10^9/Table753523[[#This Row], [Prefill Latency (ms)]]/10^12*1000</f>
      </c>
      <c r="Z569" s="26">
        <f>2*Table753523[[#This Row], [Active Parameters per GPU (BN)]]*Table753523[[#This Row], [Output tokens generated]]*10^9/(Table753523[[#This Row], [Total Latency (ms)]]-Table753523[[#This Row], [Prefill Latency (ms)]])/10^12*1000</f>
      </c>
      <c r="AA569" s="47">
        <f>Table753523[[#This Row], [Expected Prefill latency (ms)]]/Table753523[[#This Row], [Prefill Latency (ms)]]</f>
      </c>
      <c r="AB569" s="30">
        <f>Table753523[[#This Row], [Expected TPOT (ms)]]/Table753523[[#This Row], [TPOT (ms)]]</f>
      </c>
      <c r="AC569" s="50">
        <f>Table753523[[#This Row], [Prefill TFLOPS]]/989.5</f>
      </c>
      <c r="AD569" s="32">
        <f>Table753523[[#This Row], [Decode TFLOPS]]/1979</f>
      </c>
      <c r="AE5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0" customHeight="1" ht="17.25">
      <c r="A570" s="20">
        <v>8</v>
      </c>
      <c r="B570" s="34">
        <v>70</v>
      </c>
      <c r="C570" s="35">
        <f>Table753523[[#This Row], [Active Parameters (BN)]]/8</f>
      </c>
      <c r="D570" s="20">
        <v>2</v>
      </c>
      <c r="E570" s="20">
        <v>128</v>
      </c>
      <c r="F570" s="23">
        <v>1</v>
      </c>
      <c r="G570" s="23">
        <v>1</v>
      </c>
      <c r="H570" s="23">
        <v>2</v>
      </c>
      <c r="I570" s="43">
        <v>128</v>
      </c>
      <c r="J570" s="24">
        <v>125.369312</v>
      </c>
      <c r="K570" s="24">
        <v>1.513055287</v>
      </c>
      <c r="L570" s="24">
        <v>0.660914382</v>
      </c>
      <c r="M570" s="24">
        <v>84.5970409</v>
      </c>
      <c r="N570" s="24">
        <v>85.91886966</v>
      </c>
      <c r="O570" s="44">
        <v>10.92259132</v>
      </c>
      <c r="P570" s="44">
        <v>10.92200757</v>
      </c>
      <c r="Q570" s="25">
        <f>Table753523[[#This Row], [Total Latency (sec)]]*1000</f>
      </c>
      <c r="R570" s="25">
        <f>Table753523[[#This Row], [Total Latency (ms)]]-Table753523[[#This Row], [Prefill Latency (ms)]]</f>
      </c>
      <c r="S570" s="26">
        <f>Table753523[[#This Row], [Output tokens generated]]*1000/Table753523[[#This Row], [Total Latency (ms)]]/Table753523[[#This Row], [No. H200 GPU on single server]]</f>
      </c>
      <c r="T570" s="26">
        <f>Table753523[[#This Row], [Input tokens]]*1000/(989.5*10^12)*(2*10^9*Table753523[[#This Row], [Active Parameters per GPU (BN)]])</f>
      </c>
      <c r="U570" s="27">
        <f>Table753523[[#This Row], [Active Parameters per GPU (BN)]]*10^9*2/4800/1024^3*1000</f>
      </c>
      <c r="V570" s="27">
        <f>1979/2*10^12*Table753523[[#This Row], [No. H200 GPU on single server]]/2/70/10^9</f>
      </c>
      <c r="W570" s="46">
        <f>(Table753523[[#This Row], [Input tokens]]+Table753523[[#This Row], [Output tokens generated]])/Table753523[[#This Row], [Total Latency (ms)]]*1000</f>
      </c>
      <c r="X570" s="47">
        <f>Table753523[[#This Row], [Total throughput]]/Table753523[[#This Row], [Estimated Max throughput tokens/s]]</f>
      </c>
      <c r="Y570" s="20">
        <f>2*Table753523[[#This Row], [Active Parameters per GPU (BN)]]*Table753523[[#This Row], [Input tokens]]*10^9/Table753523[[#This Row], [Prefill Latency (ms)]]/10^12*1000</f>
      </c>
      <c r="Z570" s="26">
        <f>2*Table753523[[#This Row], [Active Parameters per GPU (BN)]]*Table753523[[#This Row], [Output tokens generated]]*10^9/(Table753523[[#This Row], [Total Latency (ms)]]-Table753523[[#This Row], [Prefill Latency (ms)]])/10^12*1000</f>
      </c>
      <c r="AA570" s="47">
        <f>Table753523[[#This Row], [Expected Prefill latency (ms)]]/Table753523[[#This Row], [Prefill Latency (ms)]]</f>
      </c>
      <c r="AB570" s="30">
        <f>Table753523[[#This Row], [Expected TPOT (ms)]]/Table753523[[#This Row], [TPOT (ms)]]</f>
      </c>
      <c r="AC570" s="50">
        <f>Table753523[[#This Row], [Prefill TFLOPS]]/989.5</f>
      </c>
      <c r="AD570" s="32">
        <f>Table753523[[#This Row], [Decode TFLOPS]]/1979</f>
      </c>
      <c r="AE5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1" customHeight="1" ht="17.25">
      <c r="A571" s="20">
        <v>8</v>
      </c>
      <c r="B571" s="34">
        <v>70</v>
      </c>
      <c r="C571" s="35">
        <f>Table753523[[#This Row], [Active Parameters (BN)]]/8</f>
      </c>
      <c r="D571" s="20">
        <v>2</v>
      </c>
      <c r="E571" s="20">
        <v>128</v>
      </c>
      <c r="F571" s="23">
        <v>2</v>
      </c>
      <c r="G571" s="23">
        <v>2</v>
      </c>
      <c r="H571" s="23">
        <v>4</v>
      </c>
      <c r="I571" s="43">
        <v>256</v>
      </c>
      <c r="J571" s="24">
        <v>102.9449645</v>
      </c>
      <c r="K571" s="24">
        <v>1.547315786</v>
      </c>
      <c r="L571" s="24">
        <v>1.292560974</v>
      </c>
      <c r="M571" s="24">
        <v>165.4478047</v>
      </c>
      <c r="N571" s="24">
        <v>168.0329267</v>
      </c>
      <c r="O571" s="44">
        <v>11.00785947</v>
      </c>
      <c r="P571" s="44">
        <v>11.00685</v>
      </c>
      <c r="Q571" s="25">
        <f>Table753523[[#This Row], [Total Latency (sec)]]*1000</f>
      </c>
      <c r="R571" s="25">
        <f>Table753523[[#This Row], [Total Latency (ms)]]-Table753523[[#This Row], [Prefill Latency (ms)]]</f>
      </c>
      <c r="S571" s="26">
        <f>Table753523[[#This Row], [Output tokens generated]]*1000/Table753523[[#This Row], [Total Latency (ms)]]/Table753523[[#This Row], [No. H200 GPU on single server]]</f>
      </c>
      <c r="T571" s="26">
        <f>Table753523[[#This Row], [Input tokens]]*1000/(989.5*10^12)*(2*10^9*Table753523[[#This Row], [Active Parameters per GPU (BN)]])</f>
      </c>
      <c r="U571" s="27">
        <f>Table753523[[#This Row], [Active Parameters per GPU (BN)]]*10^9*2/4800/1024^3*1000</f>
      </c>
      <c r="V571" s="27">
        <f>1979/2*10^12*Table753523[[#This Row], [No. H200 GPU on single server]]/2/70/10^9</f>
      </c>
      <c r="W571" s="46">
        <f>(Table753523[[#This Row], [Input tokens]]+Table753523[[#This Row], [Output tokens generated]])/Table753523[[#This Row], [Total Latency (ms)]]*1000</f>
      </c>
      <c r="X571" s="47">
        <f>Table753523[[#This Row], [Total throughput]]/Table753523[[#This Row], [Estimated Max throughput tokens/s]]</f>
      </c>
      <c r="Y571" s="20">
        <f>2*Table753523[[#This Row], [Active Parameters per GPU (BN)]]*Table753523[[#This Row], [Input tokens]]*10^9/Table753523[[#This Row], [Prefill Latency (ms)]]/10^12*1000</f>
      </c>
      <c r="Z571" s="26">
        <f>2*Table753523[[#This Row], [Active Parameters per GPU (BN)]]*Table753523[[#This Row], [Output tokens generated]]*10^9/(Table753523[[#This Row], [Total Latency (ms)]]-Table753523[[#This Row], [Prefill Latency (ms)]])/10^12*1000</f>
      </c>
      <c r="AA571" s="47">
        <f>Table753523[[#This Row], [Expected Prefill latency (ms)]]/Table753523[[#This Row], [Prefill Latency (ms)]]</f>
      </c>
      <c r="AB571" s="30">
        <f>Table753523[[#This Row], [Expected TPOT (ms)]]/Table753523[[#This Row], [TPOT (ms)]]</f>
      </c>
      <c r="AC571" s="50">
        <f>Table753523[[#This Row], [Prefill TFLOPS]]/989.5</f>
      </c>
      <c r="AD571" s="32">
        <f>Table753523[[#This Row], [Decode TFLOPS]]/1979</f>
      </c>
      <c r="AE5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2" customHeight="1" ht="17.25">
      <c r="A572" s="20">
        <v>8</v>
      </c>
      <c r="B572" s="34">
        <v>70</v>
      </c>
      <c r="C572" s="35">
        <f>Table753523[[#This Row], [Active Parameters (BN)]]/8</f>
      </c>
      <c r="D572" s="20">
        <v>2</v>
      </c>
      <c r="E572" s="20">
        <v>128</v>
      </c>
      <c r="F572" s="23">
        <v>4</v>
      </c>
      <c r="G572" s="23">
        <v>4</v>
      </c>
      <c r="H572" s="23">
        <v>8</v>
      </c>
      <c r="I572" s="43">
        <v>512</v>
      </c>
      <c r="J572" s="24">
        <v>63.56911626</v>
      </c>
      <c r="K572" s="24">
        <v>1.518355024</v>
      </c>
      <c r="L572" s="24">
        <v>2.634429983</v>
      </c>
      <c r="M572" s="24">
        <v>337.2070378</v>
      </c>
      <c r="N572" s="24">
        <v>342.4758978</v>
      </c>
      <c r="O572" s="44">
        <v>10.34507058</v>
      </c>
      <c r="P572" s="44">
        <v>10.34321543</v>
      </c>
      <c r="Q572" s="25">
        <f>Table753523[[#This Row], [Total Latency (sec)]]*1000</f>
      </c>
      <c r="R572" s="25">
        <f>Table753523[[#This Row], [Total Latency (ms)]]-Table753523[[#This Row], [Prefill Latency (ms)]]</f>
      </c>
      <c r="S572" s="26">
        <f>Table753523[[#This Row], [Output tokens generated]]*1000/Table753523[[#This Row], [Total Latency (ms)]]/Table753523[[#This Row], [No. H200 GPU on single server]]</f>
      </c>
      <c r="T572" s="26">
        <f>Table753523[[#This Row], [Input tokens]]*1000/(989.5*10^12)*(2*10^9*Table753523[[#This Row], [Active Parameters per GPU (BN)]])</f>
      </c>
      <c r="U572" s="27">
        <f>Table753523[[#This Row], [Active Parameters per GPU (BN)]]*10^9*2/4800/1024^3*1000</f>
      </c>
      <c r="V572" s="27">
        <f>1979/2*10^12*Table753523[[#This Row], [No. H200 GPU on single server]]/2/70/10^9</f>
      </c>
      <c r="W572" s="46">
        <f>(Table753523[[#This Row], [Input tokens]]+Table753523[[#This Row], [Output tokens generated]])/Table753523[[#This Row], [Total Latency (ms)]]*1000</f>
      </c>
      <c r="X572" s="47">
        <f>Table753523[[#This Row], [Total throughput]]/Table753523[[#This Row], [Estimated Max throughput tokens/s]]</f>
      </c>
      <c r="Y572" s="20">
        <f>2*Table753523[[#This Row], [Active Parameters per GPU (BN)]]*Table753523[[#This Row], [Input tokens]]*10^9/Table753523[[#This Row], [Prefill Latency (ms)]]/10^12*1000</f>
      </c>
      <c r="Z572" s="26">
        <f>2*Table753523[[#This Row], [Active Parameters per GPU (BN)]]*Table753523[[#This Row], [Output tokens generated]]*10^9/(Table753523[[#This Row], [Total Latency (ms)]]-Table753523[[#This Row], [Prefill Latency (ms)]])/10^12*1000</f>
      </c>
      <c r="AA572" s="47">
        <f>Table753523[[#This Row], [Expected Prefill latency (ms)]]/Table753523[[#This Row], [Prefill Latency (ms)]]</f>
      </c>
      <c r="AB572" s="30">
        <f>Table753523[[#This Row], [Expected TPOT (ms)]]/Table753523[[#This Row], [TPOT (ms)]]</f>
      </c>
      <c r="AC572" s="50">
        <f>Table753523[[#This Row], [Prefill TFLOPS]]/989.5</f>
      </c>
      <c r="AD572" s="32">
        <f>Table753523[[#This Row], [Decode TFLOPS]]/1979</f>
      </c>
      <c r="AE5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3" customHeight="1" ht="17.25">
      <c r="A573" s="20">
        <v>8</v>
      </c>
      <c r="B573" s="34">
        <v>70</v>
      </c>
      <c r="C573" s="35">
        <f>Table753523[[#This Row], [Active Parameters (BN)]]/8</f>
      </c>
      <c r="D573" s="20">
        <v>2</v>
      </c>
      <c r="E573" s="20">
        <v>128</v>
      </c>
      <c r="F573" s="23">
        <v>8</v>
      </c>
      <c r="G573" s="23">
        <v>8</v>
      </c>
      <c r="H573" s="23">
        <v>16</v>
      </c>
      <c r="I573" s="43">
        <v>1024</v>
      </c>
      <c r="J573" s="24">
        <v>66.67137649</v>
      </c>
      <c r="K573" s="24">
        <v>1.528763627</v>
      </c>
      <c r="L573" s="24">
        <v>5.232986878</v>
      </c>
      <c r="M573" s="24">
        <v>669.8223204</v>
      </c>
      <c r="N573" s="24">
        <v>680.2882942</v>
      </c>
      <c r="O573" s="44">
        <v>10.46355542</v>
      </c>
      <c r="P573" s="44">
        <v>10.46030602</v>
      </c>
      <c r="Q573" s="25">
        <f>Table753523[[#This Row], [Total Latency (sec)]]*1000</f>
      </c>
      <c r="R573" s="25">
        <f>Table753523[[#This Row], [Total Latency (ms)]]-Table753523[[#This Row], [Prefill Latency (ms)]]</f>
      </c>
      <c r="S573" s="26">
        <f>Table753523[[#This Row], [Output tokens generated]]*1000/Table753523[[#This Row], [Total Latency (ms)]]/Table753523[[#This Row], [No. H200 GPU on single server]]</f>
      </c>
      <c r="T573" s="26">
        <f>Table753523[[#This Row], [Input tokens]]*1000/(989.5*10^12)*(2*10^9*Table753523[[#This Row], [Active Parameters per GPU (BN)]])</f>
      </c>
      <c r="U573" s="27">
        <f>Table753523[[#This Row], [Active Parameters per GPU (BN)]]*10^9*2/4800/1024^3*1000</f>
      </c>
      <c r="V573" s="27">
        <f>1979/2*10^12*Table753523[[#This Row], [No. H200 GPU on single server]]/2/70/10^9</f>
      </c>
      <c r="W573" s="46">
        <f>(Table753523[[#This Row], [Input tokens]]+Table753523[[#This Row], [Output tokens generated]])/Table753523[[#This Row], [Total Latency (ms)]]*1000</f>
      </c>
      <c r="X573" s="47">
        <f>Table753523[[#This Row], [Total throughput]]/Table753523[[#This Row], [Estimated Max throughput tokens/s]]</f>
      </c>
      <c r="Y573" s="20">
        <f>2*Table753523[[#This Row], [Active Parameters per GPU (BN)]]*Table753523[[#This Row], [Input tokens]]*10^9/Table753523[[#This Row], [Prefill Latency (ms)]]/10^12*1000</f>
      </c>
      <c r="Z573" s="26">
        <f>2*Table753523[[#This Row], [Active Parameters per GPU (BN)]]*Table753523[[#This Row], [Output tokens generated]]*10^9/(Table753523[[#This Row], [Total Latency (ms)]]-Table753523[[#This Row], [Prefill Latency (ms)]])/10^12*1000</f>
      </c>
      <c r="AA573" s="47">
        <f>Table753523[[#This Row], [Expected Prefill latency (ms)]]/Table753523[[#This Row], [Prefill Latency (ms)]]</f>
      </c>
      <c r="AB573" s="30">
        <f>Table753523[[#This Row], [Expected TPOT (ms)]]/Table753523[[#This Row], [TPOT (ms)]]</f>
      </c>
      <c r="AC573" s="50">
        <f>Table753523[[#This Row], [Prefill TFLOPS]]/989.5</f>
      </c>
      <c r="AD573" s="32">
        <f>Table753523[[#This Row], [Decode TFLOPS]]/1979</f>
      </c>
      <c r="AE5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4" customHeight="1" ht="17.25">
      <c r="A574" s="20">
        <v>8</v>
      </c>
      <c r="B574" s="34">
        <v>70</v>
      </c>
      <c r="C574" s="35">
        <f>Table753523[[#This Row], [Active Parameters (BN)]]/8</f>
      </c>
      <c r="D574" s="20">
        <v>2</v>
      </c>
      <c r="E574" s="20">
        <v>128</v>
      </c>
      <c r="F574" s="23">
        <v>16</v>
      </c>
      <c r="G574" s="23">
        <v>16</v>
      </c>
      <c r="H574" s="23">
        <v>32</v>
      </c>
      <c r="I574" s="43">
        <v>2048</v>
      </c>
      <c r="J574" s="24">
        <v>73.1576086</v>
      </c>
      <c r="K574" s="24">
        <v>1.664445744</v>
      </c>
      <c r="L574" s="24">
        <v>9.612809584</v>
      </c>
      <c r="M574" s="24">
        <v>1230.439627</v>
      </c>
      <c r="N574" s="24">
        <v>1249.665246</v>
      </c>
      <c r="O574" s="44">
        <v>11.44780794</v>
      </c>
      <c r="P574" s="44">
        <v>11.4472384</v>
      </c>
      <c r="Q574" s="25">
        <f>Table753523[[#This Row], [Total Latency (sec)]]*1000</f>
      </c>
      <c r="R574" s="25">
        <f>Table753523[[#This Row], [Total Latency (ms)]]-Table753523[[#This Row], [Prefill Latency (ms)]]</f>
      </c>
      <c r="S574" s="26">
        <f>Table753523[[#This Row], [Output tokens generated]]*1000/Table753523[[#This Row], [Total Latency (ms)]]/Table753523[[#This Row], [No. H200 GPU on single server]]</f>
      </c>
      <c r="T574" s="26">
        <f>Table753523[[#This Row], [Input tokens]]*1000/(989.5*10^12)*(2*10^9*Table753523[[#This Row], [Active Parameters per GPU (BN)]])</f>
      </c>
      <c r="U574" s="27">
        <f>Table753523[[#This Row], [Active Parameters per GPU (BN)]]*10^9*2/4800/1024^3*1000</f>
      </c>
      <c r="V574" s="27">
        <f>1979/2*10^12*Table753523[[#This Row], [No. H200 GPU on single server]]/2/70/10^9</f>
      </c>
      <c r="W574" s="46">
        <f>(Table753523[[#This Row], [Input tokens]]+Table753523[[#This Row], [Output tokens generated]])/Table753523[[#This Row], [Total Latency (ms)]]*1000</f>
      </c>
      <c r="X574" s="47">
        <f>Table753523[[#This Row], [Total throughput]]/Table753523[[#This Row], [Estimated Max throughput tokens/s]]</f>
      </c>
      <c r="Y574" s="20">
        <f>2*Table753523[[#This Row], [Active Parameters per GPU (BN)]]*Table753523[[#This Row], [Input tokens]]*10^9/Table753523[[#This Row], [Prefill Latency (ms)]]/10^12*1000</f>
      </c>
      <c r="Z574" s="26">
        <f>2*Table753523[[#This Row], [Active Parameters per GPU (BN)]]*Table753523[[#This Row], [Output tokens generated]]*10^9/(Table753523[[#This Row], [Total Latency (ms)]]-Table753523[[#This Row], [Prefill Latency (ms)]])/10^12*1000</f>
      </c>
      <c r="AA574" s="47">
        <f>Table753523[[#This Row], [Expected Prefill latency (ms)]]/Table753523[[#This Row], [Prefill Latency (ms)]]</f>
      </c>
      <c r="AB574" s="30">
        <f>Table753523[[#This Row], [Expected TPOT (ms)]]/Table753523[[#This Row], [TPOT (ms)]]</f>
      </c>
      <c r="AC574" s="50">
        <f>Table753523[[#This Row], [Prefill TFLOPS]]/989.5</f>
      </c>
      <c r="AD574" s="32">
        <f>Table753523[[#This Row], [Decode TFLOPS]]/1979</f>
      </c>
      <c r="AE5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5" customHeight="1" ht="17.25">
      <c r="A575" s="20">
        <v>8</v>
      </c>
      <c r="B575" s="34">
        <v>70</v>
      </c>
      <c r="C575" s="35">
        <f>Table753523[[#This Row], [Active Parameters (BN)]]/8</f>
      </c>
      <c r="D575" s="20">
        <v>2</v>
      </c>
      <c r="E575" s="20">
        <v>256</v>
      </c>
      <c r="F575" s="23">
        <v>1</v>
      </c>
      <c r="G575" s="23">
        <v>1</v>
      </c>
      <c r="H575" s="23">
        <v>2</v>
      </c>
      <c r="I575" s="43">
        <v>256</v>
      </c>
      <c r="J575" s="24">
        <v>282.955369</v>
      </c>
      <c r="K575" s="24">
        <v>3.069105699</v>
      </c>
      <c r="L575" s="24">
        <v>0.325827814</v>
      </c>
      <c r="M575" s="24">
        <v>83.41192032</v>
      </c>
      <c r="N575" s="24">
        <v>84.06357594</v>
      </c>
      <c r="O575" s="44">
        <v>10.92406304</v>
      </c>
      <c r="P575" s="44">
        <v>10.92374995</v>
      </c>
      <c r="Q575" s="25">
        <f>Table753523[[#This Row], [Total Latency (sec)]]*1000</f>
      </c>
      <c r="R575" s="25">
        <f>Table753523[[#This Row], [Total Latency (ms)]]-Table753523[[#This Row], [Prefill Latency (ms)]]</f>
      </c>
      <c r="S575" s="26">
        <f>Table753523[[#This Row], [Output tokens generated]]*1000/Table753523[[#This Row], [Total Latency (ms)]]/Table753523[[#This Row], [No. H200 GPU on single server]]</f>
      </c>
      <c r="T575" s="26">
        <f>Table753523[[#This Row], [Input tokens]]*1000/(989.5*10^12)*(2*10^9*Table753523[[#This Row], [Active Parameters per GPU (BN)]])</f>
      </c>
      <c r="U575" s="27">
        <f>Table753523[[#This Row], [Active Parameters per GPU (BN)]]*10^9*2/4800/1024^3*1000</f>
      </c>
      <c r="V575" s="27">
        <f>1979/2*10^12*Table753523[[#This Row], [No. H200 GPU on single server]]/2/70/10^9</f>
      </c>
      <c r="W575" s="46">
        <f>(Table753523[[#This Row], [Input tokens]]+Table753523[[#This Row], [Output tokens generated]])/Table753523[[#This Row], [Total Latency (ms)]]*1000</f>
      </c>
      <c r="X575" s="47">
        <f>Table753523[[#This Row], [Total throughput]]/Table753523[[#This Row], [Estimated Max throughput tokens/s]]</f>
      </c>
      <c r="Y575" s="20">
        <f>2*Table753523[[#This Row], [Active Parameters per GPU (BN)]]*Table753523[[#This Row], [Input tokens]]*10^9/Table753523[[#This Row], [Prefill Latency (ms)]]/10^12*1000</f>
      </c>
      <c r="Z575" s="26">
        <f>2*Table753523[[#This Row], [Active Parameters per GPU (BN)]]*Table753523[[#This Row], [Output tokens generated]]*10^9/(Table753523[[#This Row], [Total Latency (ms)]]-Table753523[[#This Row], [Prefill Latency (ms)]])/10^12*1000</f>
      </c>
      <c r="AA575" s="47">
        <f>Table753523[[#This Row], [Expected Prefill latency (ms)]]/Table753523[[#This Row], [Prefill Latency (ms)]]</f>
      </c>
      <c r="AB575" s="30">
        <f>Table753523[[#This Row], [Expected TPOT (ms)]]/Table753523[[#This Row], [TPOT (ms)]]</f>
      </c>
      <c r="AC575" s="50">
        <f>Table753523[[#This Row], [Prefill TFLOPS]]/989.5</f>
      </c>
      <c r="AD575" s="32">
        <f>Table753523[[#This Row], [Decode TFLOPS]]/1979</f>
      </c>
      <c r="AE5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6" customHeight="1" ht="17.25">
      <c r="A576" s="20">
        <v>8</v>
      </c>
      <c r="B576" s="34">
        <v>70</v>
      </c>
      <c r="C576" s="35">
        <f>Table753523[[#This Row], [Active Parameters (BN)]]/8</f>
      </c>
      <c r="D576" s="20">
        <v>2</v>
      </c>
      <c r="E576" s="20">
        <v>256</v>
      </c>
      <c r="F576" s="23">
        <v>2</v>
      </c>
      <c r="G576" s="23">
        <v>2</v>
      </c>
      <c r="H576" s="23">
        <v>4</v>
      </c>
      <c r="I576" s="43">
        <v>512</v>
      </c>
      <c r="J576" s="24">
        <v>232.743588</v>
      </c>
      <c r="K576" s="24">
        <v>3.078179563</v>
      </c>
      <c r="L576" s="24">
        <v>0.649734676</v>
      </c>
      <c r="M576" s="24">
        <v>166.332077</v>
      </c>
      <c r="N576" s="24">
        <v>167.6315463</v>
      </c>
      <c r="O576" s="44">
        <v>10.983213</v>
      </c>
      <c r="P576" s="44">
        <v>10.98265567</v>
      </c>
      <c r="Q576" s="25">
        <f>Table753523[[#This Row], [Total Latency (sec)]]*1000</f>
      </c>
      <c r="R576" s="25">
        <f>Table753523[[#This Row], [Total Latency (ms)]]-Table753523[[#This Row], [Prefill Latency (ms)]]</f>
      </c>
      <c r="S576" s="26">
        <f>Table753523[[#This Row], [Output tokens generated]]*1000/Table753523[[#This Row], [Total Latency (ms)]]/Table753523[[#This Row], [No. H200 GPU on single server]]</f>
      </c>
      <c r="T576" s="26">
        <f>Table753523[[#This Row], [Input tokens]]*1000/(989.5*10^12)*(2*10^9*Table753523[[#This Row], [Active Parameters per GPU (BN)]])</f>
      </c>
      <c r="U576" s="27">
        <f>Table753523[[#This Row], [Active Parameters per GPU (BN)]]*10^9*2/4800/1024^3*1000</f>
      </c>
      <c r="V576" s="27">
        <f>1979/2*10^12*Table753523[[#This Row], [No. H200 GPU on single server]]/2/70/10^9</f>
      </c>
      <c r="W576" s="46">
        <f>(Table753523[[#This Row], [Input tokens]]+Table753523[[#This Row], [Output tokens generated]])/Table753523[[#This Row], [Total Latency (ms)]]*1000</f>
      </c>
      <c r="X576" s="47">
        <f>Table753523[[#This Row], [Total throughput]]/Table753523[[#This Row], [Estimated Max throughput tokens/s]]</f>
      </c>
      <c r="Y576" s="20">
        <f>2*Table753523[[#This Row], [Active Parameters per GPU (BN)]]*Table753523[[#This Row], [Input tokens]]*10^9/Table753523[[#This Row], [Prefill Latency (ms)]]/10^12*1000</f>
      </c>
      <c r="Z576" s="26">
        <f>2*Table753523[[#This Row], [Active Parameters per GPU (BN)]]*Table753523[[#This Row], [Output tokens generated]]*10^9/(Table753523[[#This Row], [Total Latency (ms)]]-Table753523[[#This Row], [Prefill Latency (ms)]])/10^12*1000</f>
      </c>
      <c r="AA576" s="47">
        <f>Table753523[[#This Row], [Expected Prefill latency (ms)]]/Table753523[[#This Row], [Prefill Latency (ms)]]</f>
      </c>
      <c r="AB576" s="30">
        <f>Table753523[[#This Row], [Expected TPOT (ms)]]/Table753523[[#This Row], [TPOT (ms)]]</f>
      </c>
      <c r="AC576" s="50">
        <f>Table753523[[#This Row], [Prefill TFLOPS]]/989.5</f>
      </c>
      <c r="AD576" s="32">
        <f>Table753523[[#This Row], [Decode TFLOPS]]/1979</f>
      </c>
      <c r="AE5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7" customHeight="1" ht="17.25">
      <c r="A577" s="20">
        <v>8</v>
      </c>
      <c r="B577" s="34">
        <v>70</v>
      </c>
      <c r="C577" s="35">
        <f>Table753523[[#This Row], [Active Parameters (BN)]]/8</f>
      </c>
      <c r="D577" s="20">
        <v>2</v>
      </c>
      <c r="E577" s="20">
        <v>256</v>
      </c>
      <c r="F577" s="23">
        <v>4</v>
      </c>
      <c r="G577" s="23">
        <v>4</v>
      </c>
      <c r="H577" s="23">
        <v>8</v>
      </c>
      <c r="I577" s="43">
        <v>1024</v>
      </c>
      <c r="J577" s="24">
        <v>192.4793845</v>
      </c>
      <c r="K577" s="24">
        <v>2.922749722</v>
      </c>
      <c r="L577" s="24">
        <v>1.368574247</v>
      </c>
      <c r="M577" s="24">
        <v>350.3550072</v>
      </c>
      <c r="N577" s="24">
        <v>353.0921557</v>
      </c>
      <c r="O577" s="44">
        <v>10.36311612</v>
      </c>
      <c r="P577" s="44">
        <v>10.36217676</v>
      </c>
      <c r="Q577" s="25">
        <f>Table753523[[#This Row], [Total Latency (sec)]]*1000</f>
      </c>
      <c r="R577" s="25">
        <f>Table753523[[#This Row], [Total Latency (ms)]]-Table753523[[#This Row], [Prefill Latency (ms)]]</f>
      </c>
      <c r="S577" s="26">
        <f>Table753523[[#This Row], [Output tokens generated]]*1000/Table753523[[#This Row], [Total Latency (ms)]]/Table753523[[#This Row], [No. H200 GPU on single server]]</f>
      </c>
      <c r="T577" s="26">
        <f>Table753523[[#This Row], [Input tokens]]*1000/(989.5*10^12)*(2*10^9*Table753523[[#This Row], [Active Parameters per GPU (BN)]])</f>
      </c>
      <c r="U577" s="27">
        <f>Table753523[[#This Row], [Active Parameters per GPU (BN)]]*10^9*2/4800/1024^3*1000</f>
      </c>
      <c r="V577" s="27">
        <f>1979/2*10^12*Table753523[[#This Row], [No. H200 GPU on single server]]/2/70/10^9</f>
      </c>
      <c r="W577" s="46">
        <f>(Table753523[[#This Row], [Input tokens]]+Table753523[[#This Row], [Output tokens generated]])/Table753523[[#This Row], [Total Latency (ms)]]*1000</f>
      </c>
      <c r="X577" s="47">
        <f>Table753523[[#This Row], [Total throughput]]/Table753523[[#This Row], [Estimated Max throughput tokens/s]]</f>
      </c>
      <c r="Y577" s="20">
        <f>2*Table753523[[#This Row], [Active Parameters per GPU (BN)]]*Table753523[[#This Row], [Input tokens]]*10^9/Table753523[[#This Row], [Prefill Latency (ms)]]/10^12*1000</f>
      </c>
      <c r="Z577" s="26">
        <f>2*Table753523[[#This Row], [Active Parameters per GPU (BN)]]*Table753523[[#This Row], [Output tokens generated]]*10^9/(Table753523[[#This Row], [Total Latency (ms)]]-Table753523[[#This Row], [Prefill Latency (ms)]])/10^12*1000</f>
      </c>
      <c r="AA577" s="47">
        <f>Table753523[[#This Row], [Expected Prefill latency (ms)]]/Table753523[[#This Row], [Prefill Latency (ms)]]</f>
      </c>
      <c r="AB577" s="30">
        <f>Table753523[[#This Row], [Expected TPOT (ms)]]/Table753523[[#This Row], [TPOT (ms)]]</f>
      </c>
      <c r="AC577" s="50">
        <f>Table753523[[#This Row], [Prefill TFLOPS]]/989.5</f>
      </c>
      <c r="AD577" s="32">
        <f>Table753523[[#This Row], [Decode TFLOPS]]/1979</f>
      </c>
      <c r="AE5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8" customHeight="1" ht="17.25">
      <c r="A578" s="20">
        <v>8</v>
      </c>
      <c r="B578" s="34">
        <v>70</v>
      </c>
      <c r="C578" s="35">
        <f>Table753523[[#This Row], [Active Parameters (BN)]]/8</f>
      </c>
      <c r="D578" s="20">
        <v>2</v>
      </c>
      <c r="E578" s="20">
        <v>256</v>
      </c>
      <c r="F578" s="23">
        <v>8</v>
      </c>
      <c r="G578" s="23">
        <v>8</v>
      </c>
      <c r="H578" s="23">
        <v>16</v>
      </c>
      <c r="I578" s="43">
        <v>2048</v>
      </c>
      <c r="J578" s="24">
        <v>194.8916576</v>
      </c>
      <c r="K578" s="24">
        <v>3.012559009</v>
      </c>
      <c r="L578" s="24">
        <v>2.655549643</v>
      </c>
      <c r="M578" s="24">
        <v>679.8207085</v>
      </c>
      <c r="N578" s="24">
        <v>685.1318078</v>
      </c>
      <c r="O578" s="44">
        <v>10.52249424</v>
      </c>
      <c r="P578" s="44">
        <v>10.52071881</v>
      </c>
      <c r="Q578" s="25">
        <f>Table753523[[#This Row], [Total Latency (sec)]]*1000</f>
      </c>
      <c r="R578" s="25">
        <f>Table753523[[#This Row], [Total Latency (ms)]]-Table753523[[#This Row], [Prefill Latency (ms)]]</f>
      </c>
      <c r="S578" s="26">
        <f>Table753523[[#This Row], [Output tokens generated]]*1000/Table753523[[#This Row], [Total Latency (ms)]]/Table753523[[#This Row], [No. H200 GPU on single server]]</f>
      </c>
      <c r="T578" s="26">
        <f>Table753523[[#This Row], [Input tokens]]*1000/(989.5*10^12)*(2*10^9*Table753523[[#This Row], [Active Parameters per GPU (BN)]])</f>
      </c>
      <c r="U578" s="27">
        <f>Table753523[[#This Row], [Active Parameters per GPU (BN)]]*10^9*2/4800/1024^3*1000</f>
      </c>
      <c r="V578" s="27">
        <f>1979/2*10^12*Table753523[[#This Row], [No. H200 GPU on single server]]/2/70/10^9</f>
      </c>
      <c r="W578" s="46">
        <f>(Table753523[[#This Row], [Input tokens]]+Table753523[[#This Row], [Output tokens generated]])/Table753523[[#This Row], [Total Latency (ms)]]*1000</f>
      </c>
      <c r="X578" s="47">
        <f>Table753523[[#This Row], [Total throughput]]/Table753523[[#This Row], [Estimated Max throughput tokens/s]]</f>
      </c>
      <c r="Y578" s="20">
        <f>2*Table753523[[#This Row], [Active Parameters per GPU (BN)]]*Table753523[[#This Row], [Input tokens]]*10^9/Table753523[[#This Row], [Prefill Latency (ms)]]/10^12*1000</f>
      </c>
      <c r="Z578" s="26">
        <f>2*Table753523[[#This Row], [Active Parameters per GPU (BN)]]*Table753523[[#This Row], [Output tokens generated]]*10^9/(Table753523[[#This Row], [Total Latency (ms)]]-Table753523[[#This Row], [Prefill Latency (ms)]])/10^12*1000</f>
      </c>
      <c r="AA578" s="47">
        <f>Table753523[[#This Row], [Expected Prefill latency (ms)]]/Table753523[[#This Row], [Prefill Latency (ms)]]</f>
      </c>
      <c r="AB578" s="30">
        <f>Table753523[[#This Row], [Expected TPOT (ms)]]/Table753523[[#This Row], [TPOT (ms)]]</f>
      </c>
      <c r="AC578" s="50">
        <f>Table753523[[#This Row], [Prefill TFLOPS]]/989.5</f>
      </c>
      <c r="AD578" s="32">
        <f>Table753523[[#This Row], [Decode TFLOPS]]/1979</f>
      </c>
      <c r="AE5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79" customHeight="1" ht="17.25">
      <c r="A579" s="20">
        <v>8</v>
      </c>
      <c r="B579" s="34">
        <v>70</v>
      </c>
      <c r="C579" s="35">
        <f>Table753523[[#This Row], [Active Parameters (BN)]]/8</f>
      </c>
      <c r="D579" s="20">
        <v>2</v>
      </c>
      <c r="E579" s="20">
        <v>256</v>
      </c>
      <c r="F579" s="23">
        <v>16</v>
      </c>
      <c r="G579" s="23">
        <v>16</v>
      </c>
      <c r="H579" s="23">
        <v>32</v>
      </c>
      <c r="I579" s="43">
        <v>4096</v>
      </c>
      <c r="J579" s="24">
        <v>206.8456277</v>
      </c>
      <c r="K579" s="24">
        <v>3.23644681</v>
      </c>
      <c r="L579" s="24">
        <v>4.943693173</v>
      </c>
      <c r="M579" s="24">
        <v>1265.585452</v>
      </c>
      <c r="N579" s="24">
        <v>1275.472839</v>
      </c>
      <c r="O579" s="44">
        <v>11.5357526</v>
      </c>
      <c r="P579" s="44">
        <v>11.54661892</v>
      </c>
      <c r="Q579" s="25">
        <f>Table753523[[#This Row], [Total Latency (sec)]]*1000</f>
      </c>
      <c r="R579" s="25">
        <f>Table753523[[#This Row], [Total Latency (ms)]]-Table753523[[#This Row], [Prefill Latency (ms)]]</f>
      </c>
      <c r="S579" s="26">
        <f>Table753523[[#This Row], [Output tokens generated]]*1000/Table753523[[#This Row], [Total Latency (ms)]]/Table753523[[#This Row], [No. H200 GPU on single server]]</f>
      </c>
      <c r="T579" s="26">
        <f>Table753523[[#This Row], [Input tokens]]*1000/(989.5*10^12)*(2*10^9*Table753523[[#This Row], [Active Parameters per GPU (BN)]])</f>
      </c>
      <c r="U579" s="27">
        <f>Table753523[[#This Row], [Active Parameters per GPU (BN)]]*10^9*2/4800/1024^3*1000</f>
      </c>
      <c r="V579" s="27">
        <f>1979/2*10^12*Table753523[[#This Row], [No. H200 GPU on single server]]/2/70/10^9</f>
      </c>
      <c r="W579" s="46">
        <f>(Table753523[[#This Row], [Input tokens]]+Table753523[[#This Row], [Output tokens generated]])/Table753523[[#This Row], [Total Latency (ms)]]*1000</f>
      </c>
      <c r="X579" s="47">
        <f>Table753523[[#This Row], [Total throughput]]/Table753523[[#This Row], [Estimated Max throughput tokens/s]]</f>
      </c>
      <c r="Y579" s="20">
        <f>2*Table753523[[#This Row], [Active Parameters per GPU (BN)]]*Table753523[[#This Row], [Input tokens]]*10^9/Table753523[[#This Row], [Prefill Latency (ms)]]/10^12*1000</f>
      </c>
      <c r="Z579" s="26">
        <f>2*Table753523[[#This Row], [Active Parameters per GPU (BN)]]*Table753523[[#This Row], [Output tokens generated]]*10^9/(Table753523[[#This Row], [Total Latency (ms)]]-Table753523[[#This Row], [Prefill Latency (ms)]])/10^12*1000</f>
      </c>
      <c r="AA579" s="47">
        <f>Table753523[[#This Row], [Expected Prefill latency (ms)]]/Table753523[[#This Row], [Prefill Latency (ms)]]</f>
      </c>
      <c r="AB579" s="30">
        <f>Table753523[[#This Row], [Expected TPOT (ms)]]/Table753523[[#This Row], [TPOT (ms)]]</f>
      </c>
      <c r="AC579" s="50">
        <f>Table753523[[#This Row], [Prefill TFLOPS]]/989.5</f>
      </c>
      <c r="AD579" s="32">
        <f>Table753523[[#This Row], [Decode TFLOPS]]/1979</f>
      </c>
      <c r="AE5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0" customHeight="1" ht="17.25">
      <c r="A580" s="20">
        <v>8</v>
      </c>
      <c r="B580" s="34">
        <v>70</v>
      </c>
      <c r="C580" s="35">
        <f>Table753523[[#This Row], [Active Parameters (BN)]]/8</f>
      </c>
      <c r="D580" s="20">
        <v>2</v>
      </c>
      <c r="E580" s="20">
        <v>512</v>
      </c>
      <c r="F580" s="23">
        <v>1</v>
      </c>
      <c r="G580" s="23">
        <v>1</v>
      </c>
      <c r="H580" s="23">
        <v>2</v>
      </c>
      <c r="I580" s="43">
        <v>512</v>
      </c>
      <c r="J580" s="24">
        <v>217.143261</v>
      </c>
      <c r="K580" s="24">
        <v>5.798127822</v>
      </c>
      <c r="L580" s="24">
        <v>0.172469464</v>
      </c>
      <c r="M580" s="24">
        <v>88.30436577</v>
      </c>
      <c r="N580" s="24">
        <v>88.6493047</v>
      </c>
      <c r="O580" s="44">
        <v>10.92054</v>
      </c>
      <c r="P580" s="44">
        <v>10.92037863</v>
      </c>
      <c r="Q580" s="25">
        <f>Table753523[[#This Row], [Total Latency (sec)]]*1000</f>
      </c>
      <c r="R580" s="25">
        <f>Table753523[[#This Row], [Total Latency (ms)]]-Table753523[[#This Row], [Prefill Latency (ms)]]</f>
      </c>
      <c r="S580" s="26">
        <f>Table753523[[#This Row], [Output tokens generated]]*1000/Table753523[[#This Row], [Total Latency (ms)]]/Table753523[[#This Row], [No. H200 GPU on single server]]</f>
      </c>
      <c r="T580" s="26">
        <f>Table753523[[#This Row], [Input tokens]]*1000/(989.5*10^12)*(2*10^9*Table753523[[#This Row], [Active Parameters per GPU (BN)]])</f>
      </c>
      <c r="U580" s="27">
        <f>Table753523[[#This Row], [Active Parameters per GPU (BN)]]*10^9*2/4800/1024^3*1000</f>
      </c>
      <c r="V580" s="27">
        <f>1979/2*10^12*Table753523[[#This Row], [No. H200 GPU on single server]]/2/70/10^9</f>
      </c>
      <c r="W580" s="46">
        <f>(Table753523[[#This Row], [Input tokens]]+Table753523[[#This Row], [Output tokens generated]])/Table753523[[#This Row], [Total Latency (ms)]]*1000</f>
      </c>
      <c r="X580" s="47">
        <f>Table753523[[#This Row], [Total throughput]]/Table753523[[#This Row], [Estimated Max throughput tokens/s]]</f>
      </c>
      <c r="Y580" s="20">
        <f>2*Table753523[[#This Row], [Active Parameters per GPU (BN)]]*Table753523[[#This Row], [Input tokens]]*10^9/Table753523[[#This Row], [Prefill Latency (ms)]]/10^12*1000</f>
      </c>
      <c r="Z580" s="26">
        <f>2*Table753523[[#This Row], [Active Parameters per GPU (BN)]]*Table753523[[#This Row], [Output tokens generated]]*10^9/(Table753523[[#This Row], [Total Latency (ms)]]-Table753523[[#This Row], [Prefill Latency (ms)]])/10^12*1000</f>
      </c>
      <c r="AA580" s="47">
        <f>Table753523[[#This Row], [Expected Prefill latency (ms)]]/Table753523[[#This Row], [Prefill Latency (ms)]]</f>
      </c>
      <c r="AB580" s="30">
        <f>Table753523[[#This Row], [Expected TPOT (ms)]]/Table753523[[#This Row], [TPOT (ms)]]</f>
      </c>
      <c r="AC580" s="50">
        <f>Table753523[[#This Row], [Prefill TFLOPS]]/989.5</f>
      </c>
      <c r="AD580" s="32">
        <f>Table753523[[#This Row], [Decode TFLOPS]]/1979</f>
      </c>
      <c r="AE5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1" customHeight="1" ht="17.25">
      <c r="A581" s="20">
        <v>8</v>
      </c>
      <c r="B581" s="34">
        <v>70</v>
      </c>
      <c r="C581" s="35">
        <f>Table753523[[#This Row], [Active Parameters (BN)]]/8</f>
      </c>
      <c r="D581" s="20">
        <v>2</v>
      </c>
      <c r="E581" s="20">
        <v>512</v>
      </c>
      <c r="F581" s="23">
        <v>2</v>
      </c>
      <c r="G581" s="23">
        <v>2</v>
      </c>
      <c r="H581" s="23">
        <v>4</v>
      </c>
      <c r="I581" s="43">
        <v>1024</v>
      </c>
      <c r="J581" s="24">
        <v>132.8191865</v>
      </c>
      <c r="K581" s="24">
        <v>5.798943803</v>
      </c>
      <c r="L581" s="24">
        <v>0.344890392</v>
      </c>
      <c r="M581" s="24">
        <v>176.5838806</v>
      </c>
      <c r="N581" s="24">
        <v>177.2736614</v>
      </c>
      <c r="O581" s="44">
        <v>10.99949138</v>
      </c>
      <c r="P581" s="44">
        <v>10.9992347</v>
      </c>
      <c r="Q581" s="25">
        <f>Table753523[[#This Row], [Total Latency (sec)]]*1000</f>
      </c>
      <c r="R581" s="25">
        <f>Table753523[[#This Row], [Total Latency (ms)]]-Table753523[[#This Row], [Prefill Latency (ms)]]</f>
      </c>
      <c r="S581" s="26">
        <f>Table753523[[#This Row], [Output tokens generated]]*1000/Table753523[[#This Row], [Total Latency (ms)]]/Table753523[[#This Row], [No. H200 GPU on single server]]</f>
      </c>
      <c r="T581" s="26">
        <f>Table753523[[#This Row], [Input tokens]]*1000/(989.5*10^12)*(2*10^9*Table753523[[#This Row], [Active Parameters per GPU (BN)]])</f>
      </c>
      <c r="U581" s="27">
        <f>Table753523[[#This Row], [Active Parameters per GPU (BN)]]*10^9*2/4800/1024^3*1000</f>
      </c>
      <c r="V581" s="27">
        <f>1979/2*10^12*Table753523[[#This Row], [No. H200 GPU on single server]]/2/70/10^9</f>
      </c>
      <c r="W581" s="46">
        <f>(Table753523[[#This Row], [Input tokens]]+Table753523[[#This Row], [Output tokens generated]])/Table753523[[#This Row], [Total Latency (ms)]]*1000</f>
      </c>
      <c r="X581" s="47">
        <f>Table753523[[#This Row], [Total throughput]]/Table753523[[#This Row], [Estimated Max throughput tokens/s]]</f>
      </c>
      <c r="Y581" s="20">
        <f>2*Table753523[[#This Row], [Active Parameters per GPU (BN)]]*Table753523[[#This Row], [Input tokens]]*10^9/Table753523[[#This Row], [Prefill Latency (ms)]]/10^12*1000</f>
      </c>
      <c r="Z581" s="26">
        <f>2*Table753523[[#This Row], [Active Parameters per GPU (BN)]]*Table753523[[#This Row], [Output tokens generated]]*10^9/(Table753523[[#This Row], [Total Latency (ms)]]-Table753523[[#This Row], [Prefill Latency (ms)]])/10^12*1000</f>
      </c>
      <c r="AA581" s="47">
        <f>Table753523[[#This Row], [Expected Prefill latency (ms)]]/Table753523[[#This Row], [Prefill Latency (ms)]]</f>
      </c>
      <c r="AB581" s="30">
        <f>Table753523[[#This Row], [Expected TPOT (ms)]]/Table753523[[#This Row], [TPOT (ms)]]</f>
      </c>
      <c r="AC581" s="50">
        <f>Table753523[[#This Row], [Prefill TFLOPS]]/989.5</f>
      </c>
      <c r="AD581" s="32">
        <f>Table753523[[#This Row], [Decode TFLOPS]]/1979</f>
      </c>
      <c r="AE5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2" customHeight="1" ht="17.25">
      <c r="A582" s="20">
        <v>8</v>
      </c>
      <c r="B582" s="34">
        <v>70</v>
      </c>
      <c r="C582" s="35">
        <f>Table753523[[#This Row], [Active Parameters (BN)]]/8</f>
      </c>
      <c r="D582" s="20">
        <v>2</v>
      </c>
      <c r="E582" s="20">
        <v>512</v>
      </c>
      <c r="F582" s="23">
        <v>4</v>
      </c>
      <c r="G582" s="23">
        <v>4</v>
      </c>
      <c r="H582" s="23">
        <v>8</v>
      </c>
      <c r="I582" s="43">
        <v>1809</v>
      </c>
      <c r="J582" s="24">
        <v>92.4127895</v>
      </c>
      <c r="K582" s="24">
        <v>5.527102068</v>
      </c>
      <c r="L582" s="24">
        <v>0.723706556</v>
      </c>
      <c r="M582" s="24">
        <v>327.2962898</v>
      </c>
      <c r="N582" s="24">
        <v>328.7437029</v>
      </c>
      <c r="O582" s="44">
        <v>10.38388474</v>
      </c>
      <c r="P582" s="44">
        <v>10.37252887</v>
      </c>
      <c r="Q582" s="25">
        <f>Table753523[[#This Row], [Total Latency (sec)]]*1000</f>
      </c>
      <c r="R582" s="25">
        <f>Table753523[[#This Row], [Total Latency (ms)]]-Table753523[[#This Row], [Prefill Latency (ms)]]</f>
      </c>
      <c r="S582" s="26">
        <f>Table753523[[#This Row], [Output tokens generated]]*1000/Table753523[[#This Row], [Total Latency (ms)]]/Table753523[[#This Row], [No. H200 GPU on single server]]</f>
      </c>
      <c r="T582" s="26">
        <f>Table753523[[#This Row], [Input tokens]]*1000/(989.5*10^12)*(2*10^9*Table753523[[#This Row], [Active Parameters per GPU (BN)]])</f>
      </c>
      <c r="U582" s="27">
        <f>Table753523[[#This Row], [Active Parameters per GPU (BN)]]*10^9*2/4800/1024^3*1000</f>
      </c>
      <c r="V582" s="27">
        <f>1979/2*10^12*Table753523[[#This Row], [No. H200 GPU on single server]]/2/70/10^9</f>
      </c>
      <c r="W582" s="46">
        <f>(Table753523[[#This Row], [Input tokens]]+Table753523[[#This Row], [Output tokens generated]])/Table753523[[#This Row], [Total Latency (ms)]]*1000</f>
      </c>
      <c r="X582" s="47">
        <f>Table753523[[#This Row], [Total throughput]]/Table753523[[#This Row], [Estimated Max throughput tokens/s]]</f>
      </c>
      <c r="Y582" s="20">
        <f>2*Table753523[[#This Row], [Active Parameters per GPU (BN)]]*Table753523[[#This Row], [Input tokens]]*10^9/Table753523[[#This Row], [Prefill Latency (ms)]]/10^12*1000</f>
      </c>
      <c r="Z582" s="26">
        <f>2*Table753523[[#This Row], [Active Parameters per GPU (BN)]]*Table753523[[#This Row], [Output tokens generated]]*10^9/(Table753523[[#This Row], [Total Latency (ms)]]-Table753523[[#This Row], [Prefill Latency (ms)]])/10^12*1000</f>
      </c>
      <c r="AA582" s="47">
        <f>Table753523[[#This Row], [Expected Prefill latency (ms)]]/Table753523[[#This Row], [Prefill Latency (ms)]]</f>
      </c>
      <c r="AB582" s="30">
        <f>Table753523[[#This Row], [Expected TPOT (ms)]]/Table753523[[#This Row], [TPOT (ms)]]</f>
      </c>
      <c r="AC582" s="50">
        <f>Table753523[[#This Row], [Prefill TFLOPS]]/989.5</f>
      </c>
      <c r="AD582" s="32">
        <f>Table753523[[#This Row], [Decode TFLOPS]]/1979</f>
      </c>
      <c r="AE5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3" customHeight="1" ht="17.25">
      <c r="A583" s="20">
        <v>8</v>
      </c>
      <c r="B583" s="34">
        <v>70</v>
      </c>
      <c r="C583" s="35">
        <f>Table753523[[#This Row], [Active Parameters (BN)]]/8</f>
      </c>
      <c r="D583" s="20">
        <v>2</v>
      </c>
      <c r="E583" s="20">
        <v>512</v>
      </c>
      <c r="F583" s="23">
        <v>8</v>
      </c>
      <c r="G583" s="23">
        <v>8</v>
      </c>
      <c r="H583" s="23">
        <v>16</v>
      </c>
      <c r="I583" s="43">
        <v>3857</v>
      </c>
      <c r="J583" s="24">
        <v>92.77078726</v>
      </c>
      <c r="K583" s="24">
        <v>5.551656328</v>
      </c>
      <c r="L583" s="24">
        <v>1.44101139</v>
      </c>
      <c r="M583" s="24">
        <v>694.7476162</v>
      </c>
      <c r="N583" s="24">
        <v>697.629639</v>
      </c>
      <c r="O583" s="44">
        <v>10.51045751</v>
      </c>
      <c r="P583" s="44">
        <v>10.50300659</v>
      </c>
      <c r="Q583" s="25">
        <f>Table753523[[#This Row], [Total Latency (sec)]]*1000</f>
      </c>
      <c r="R583" s="25">
        <f>Table753523[[#This Row], [Total Latency (ms)]]-Table753523[[#This Row], [Prefill Latency (ms)]]</f>
      </c>
      <c r="S583" s="26">
        <f>Table753523[[#This Row], [Output tokens generated]]*1000/Table753523[[#This Row], [Total Latency (ms)]]/Table753523[[#This Row], [No. H200 GPU on single server]]</f>
      </c>
      <c r="T583" s="26">
        <f>Table753523[[#This Row], [Input tokens]]*1000/(989.5*10^12)*(2*10^9*Table753523[[#This Row], [Active Parameters per GPU (BN)]])</f>
      </c>
      <c r="U583" s="27">
        <f>Table753523[[#This Row], [Active Parameters per GPU (BN)]]*10^9*2/4800/1024^3*1000</f>
      </c>
      <c r="V583" s="27">
        <f>1979/2*10^12*Table753523[[#This Row], [No. H200 GPU on single server]]/2/70/10^9</f>
      </c>
      <c r="W583" s="46">
        <f>(Table753523[[#This Row], [Input tokens]]+Table753523[[#This Row], [Output tokens generated]])/Table753523[[#This Row], [Total Latency (ms)]]*1000</f>
      </c>
      <c r="X583" s="47">
        <f>Table753523[[#This Row], [Total throughput]]/Table753523[[#This Row], [Estimated Max throughput tokens/s]]</f>
      </c>
      <c r="Y583" s="20">
        <f>2*Table753523[[#This Row], [Active Parameters per GPU (BN)]]*Table753523[[#This Row], [Input tokens]]*10^9/Table753523[[#This Row], [Prefill Latency (ms)]]/10^12*1000</f>
      </c>
      <c r="Z583" s="26">
        <f>2*Table753523[[#This Row], [Active Parameters per GPU (BN)]]*Table753523[[#This Row], [Output tokens generated]]*10^9/(Table753523[[#This Row], [Total Latency (ms)]]-Table753523[[#This Row], [Prefill Latency (ms)]])/10^12*1000</f>
      </c>
      <c r="AA583" s="47">
        <f>Table753523[[#This Row], [Expected Prefill latency (ms)]]/Table753523[[#This Row], [Prefill Latency (ms)]]</f>
      </c>
      <c r="AB583" s="30">
        <f>Table753523[[#This Row], [Expected TPOT (ms)]]/Table753523[[#This Row], [TPOT (ms)]]</f>
      </c>
      <c r="AC583" s="50">
        <f>Table753523[[#This Row], [Prefill TFLOPS]]/989.5</f>
      </c>
      <c r="AD583" s="32">
        <f>Table753523[[#This Row], [Decode TFLOPS]]/1979</f>
      </c>
      <c r="AE5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4" customHeight="1" ht="17.25">
      <c r="A584" s="20">
        <v>8</v>
      </c>
      <c r="B584" s="34">
        <v>70</v>
      </c>
      <c r="C584" s="35">
        <f>Table753523[[#This Row], [Active Parameters (BN)]]/8</f>
      </c>
      <c r="D584" s="20">
        <v>2</v>
      </c>
      <c r="E584" s="20">
        <v>512</v>
      </c>
      <c r="F584" s="23">
        <v>16</v>
      </c>
      <c r="G584" s="23">
        <v>16</v>
      </c>
      <c r="H584" s="23">
        <v>32</v>
      </c>
      <c r="I584" s="43">
        <v>7639</v>
      </c>
      <c r="J584" s="24">
        <v>99.63348495</v>
      </c>
      <c r="K584" s="24">
        <v>6.075023042</v>
      </c>
      <c r="L584" s="24">
        <v>2.633734866</v>
      </c>
      <c r="M584" s="24">
        <v>1257.44379</v>
      </c>
      <c r="N584" s="24">
        <v>1262.71126</v>
      </c>
      <c r="O584" s="44">
        <v>11.52793795</v>
      </c>
      <c r="P584" s="44">
        <v>11.52547978</v>
      </c>
      <c r="Q584" s="25">
        <f>Table753523[[#This Row], [Total Latency (sec)]]*1000</f>
      </c>
      <c r="R584" s="25">
        <f>Table753523[[#This Row], [Total Latency (ms)]]-Table753523[[#This Row], [Prefill Latency (ms)]]</f>
      </c>
      <c r="S584" s="26">
        <f>Table753523[[#This Row], [Output tokens generated]]*1000/Table753523[[#This Row], [Total Latency (ms)]]/Table753523[[#This Row], [No. H200 GPU on single server]]</f>
      </c>
      <c r="T584" s="26">
        <f>Table753523[[#This Row], [Input tokens]]*1000/(989.5*10^12)*(2*10^9*Table753523[[#This Row], [Active Parameters per GPU (BN)]])</f>
      </c>
      <c r="U584" s="27">
        <f>Table753523[[#This Row], [Active Parameters per GPU (BN)]]*10^9*2/4800/1024^3*1000</f>
      </c>
      <c r="V584" s="27">
        <f>1979/2*10^12*Table753523[[#This Row], [No. H200 GPU on single server]]/2/70/10^9</f>
      </c>
      <c r="W584" s="46">
        <f>(Table753523[[#This Row], [Input tokens]]+Table753523[[#This Row], [Output tokens generated]])/Table753523[[#This Row], [Total Latency (ms)]]*1000</f>
      </c>
      <c r="X584" s="47">
        <f>Table753523[[#This Row], [Total throughput]]/Table753523[[#This Row], [Estimated Max throughput tokens/s]]</f>
      </c>
      <c r="Y584" s="20">
        <f>2*Table753523[[#This Row], [Active Parameters per GPU (BN)]]*Table753523[[#This Row], [Input tokens]]*10^9/Table753523[[#This Row], [Prefill Latency (ms)]]/10^12*1000</f>
      </c>
      <c r="Z584" s="26">
        <f>2*Table753523[[#This Row], [Active Parameters per GPU (BN)]]*Table753523[[#This Row], [Output tokens generated]]*10^9/(Table753523[[#This Row], [Total Latency (ms)]]-Table753523[[#This Row], [Prefill Latency (ms)]])/10^12*1000</f>
      </c>
      <c r="AA584" s="47">
        <f>Table753523[[#This Row], [Expected Prefill latency (ms)]]/Table753523[[#This Row], [Prefill Latency (ms)]]</f>
      </c>
      <c r="AB584" s="30">
        <f>Table753523[[#This Row], [Expected TPOT (ms)]]/Table753523[[#This Row], [TPOT (ms)]]</f>
      </c>
      <c r="AC584" s="50">
        <f>Table753523[[#This Row], [Prefill TFLOPS]]/989.5</f>
      </c>
      <c r="AD584" s="32">
        <f>Table753523[[#This Row], [Decode TFLOPS]]/1979</f>
      </c>
      <c r="AE5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5" customHeight="1" ht="17.25">
      <c r="A585" s="20">
        <v>8</v>
      </c>
      <c r="B585" s="34">
        <v>70</v>
      </c>
      <c r="C585" s="35">
        <f>Table753523[[#This Row], [Active Parameters (BN)]]/8</f>
      </c>
      <c r="D585" s="20">
        <v>2</v>
      </c>
      <c r="E585" s="20">
        <v>1024</v>
      </c>
      <c r="F585" s="23">
        <v>1</v>
      </c>
      <c r="G585" s="23">
        <v>1</v>
      </c>
      <c r="H585" s="23">
        <v>2</v>
      </c>
      <c r="I585" s="43">
        <v>748</v>
      </c>
      <c r="J585" s="24">
        <v>136.196146</v>
      </c>
      <c r="K585" s="24">
        <v>8.311150897</v>
      </c>
      <c r="L585" s="24">
        <v>0.12032028</v>
      </c>
      <c r="M585" s="24">
        <v>89.99956917</v>
      </c>
      <c r="N585" s="24">
        <v>90.24020973</v>
      </c>
      <c r="O585" s="44">
        <v>10.94290348</v>
      </c>
      <c r="P585" s="44">
        <v>10.92821417</v>
      </c>
      <c r="Q585" s="25">
        <f>Table753523[[#This Row], [Total Latency (sec)]]*1000</f>
      </c>
      <c r="R585" s="25">
        <f>Table753523[[#This Row], [Total Latency (ms)]]-Table753523[[#This Row], [Prefill Latency (ms)]]</f>
      </c>
      <c r="S585" s="26">
        <f>Table753523[[#This Row], [Output tokens generated]]*1000/Table753523[[#This Row], [Total Latency (ms)]]/Table753523[[#This Row], [No. H200 GPU on single server]]</f>
      </c>
      <c r="T585" s="26">
        <f>Table753523[[#This Row], [Input tokens]]*1000/(989.5*10^12)*(2*10^9*Table753523[[#This Row], [Active Parameters per GPU (BN)]])</f>
      </c>
      <c r="U585" s="27">
        <f>Table753523[[#This Row], [Active Parameters per GPU (BN)]]*10^9*2/4800/1024^3*1000</f>
      </c>
      <c r="V585" s="27">
        <f>1979/2*10^12*Table753523[[#This Row], [No. H200 GPU on single server]]/2/70/10^9</f>
      </c>
      <c r="W585" s="46">
        <f>(Table753523[[#This Row], [Input tokens]]+Table753523[[#This Row], [Output tokens generated]])/Table753523[[#This Row], [Total Latency (ms)]]*1000</f>
      </c>
      <c r="X585" s="47">
        <f>Table753523[[#This Row], [Total throughput]]/Table753523[[#This Row], [Estimated Max throughput tokens/s]]</f>
      </c>
      <c r="Y585" s="20">
        <f>2*Table753523[[#This Row], [Active Parameters per GPU (BN)]]*Table753523[[#This Row], [Input tokens]]*10^9/Table753523[[#This Row], [Prefill Latency (ms)]]/10^12*1000</f>
      </c>
      <c r="Z585" s="26">
        <f>2*Table753523[[#This Row], [Active Parameters per GPU (BN)]]*Table753523[[#This Row], [Output tokens generated]]*10^9/(Table753523[[#This Row], [Total Latency (ms)]]-Table753523[[#This Row], [Prefill Latency (ms)]])/10^12*1000</f>
      </c>
      <c r="AA585" s="47">
        <f>Table753523[[#This Row], [Expected Prefill latency (ms)]]/Table753523[[#This Row], [Prefill Latency (ms)]]</f>
      </c>
      <c r="AB585" s="30">
        <f>Table753523[[#This Row], [Expected TPOT (ms)]]/Table753523[[#This Row], [TPOT (ms)]]</f>
      </c>
      <c r="AC585" s="50">
        <f>Table753523[[#This Row], [Prefill TFLOPS]]/989.5</f>
      </c>
      <c r="AD585" s="32">
        <f>Table753523[[#This Row], [Decode TFLOPS]]/1979</f>
      </c>
      <c r="AE5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6" customHeight="1" ht="17.25">
      <c r="A586" s="20">
        <v>8</v>
      </c>
      <c r="B586" s="34">
        <v>70</v>
      </c>
      <c r="C586" s="35">
        <f>Table753523[[#This Row], [Active Parameters (BN)]]/8</f>
      </c>
      <c r="D586" s="20">
        <v>2</v>
      </c>
      <c r="E586" s="20">
        <v>1024</v>
      </c>
      <c r="F586" s="23">
        <v>2</v>
      </c>
      <c r="G586" s="23">
        <v>2</v>
      </c>
      <c r="H586" s="23">
        <v>4</v>
      </c>
      <c r="I586" s="43">
        <v>1957</v>
      </c>
      <c r="J586" s="24">
        <v>89.23436404</v>
      </c>
      <c r="K586" s="24">
        <v>11.39187975</v>
      </c>
      <c r="L586" s="24">
        <v>0.175563651</v>
      </c>
      <c r="M586" s="24">
        <v>171.7890324</v>
      </c>
      <c r="N586" s="24">
        <v>172.1401597</v>
      </c>
      <c r="O586" s="44">
        <v>11.00745189</v>
      </c>
      <c r="P586" s="44">
        <v>11.0013725</v>
      </c>
      <c r="Q586" s="25">
        <f>Table753523[[#This Row], [Total Latency (sec)]]*1000</f>
      </c>
      <c r="R586" s="25">
        <f>Table753523[[#This Row], [Total Latency (ms)]]-Table753523[[#This Row], [Prefill Latency (ms)]]</f>
      </c>
      <c r="S586" s="26">
        <f>Table753523[[#This Row], [Output tokens generated]]*1000/Table753523[[#This Row], [Total Latency (ms)]]/Table753523[[#This Row], [No. H200 GPU on single server]]</f>
      </c>
      <c r="T586" s="26">
        <f>Table753523[[#This Row], [Input tokens]]*1000/(989.5*10^12)*(2*10^9*Table753523[[#This Row], [Active Parameters per GPU (BN)]])</f>
      </c>
      <c r="U586" s="27">
        <f>Table753523[[#This Row], [Active Parameters per GPU (BN)]]*10^9*2/4800/1024^3*1000</f>
      </c>
      <c r="V586" s="27">
        <f>1979/2*10^12*Table753523[[#This Row], [No. H200 GPU on single server]]/2/70/10^9</f>
      </c>
      <c r="W586" s="46">
        <f>(Table753523[[#This Row], [Input tokens]]+Table753523[[#This Row], [Output tokens generated]])/Table753523[[#This Row], [Total Latency (ms)]]*1000</f>
      </c>
      <c r="X586" s="47">
        <f>Table753523[[#This Row], [Total throughput]]/Table753523[[#This Row], [Estimated Max throughput tokens/s]]</f>
      </c>
      <c r="Y586" s="20">
        <f>2*Table753523[[#This Row], [Active Parameters per GPU (BN)]]*Table753523[[#This Row], [Input tokens]]*10^9/Table753523[[#This Row], [Prefill Latency (ms)]]/10^12*1000</f>
      </c>
      <c r="Z586" s="26">
        <f>2*Table753523[[#This Row], [Active Parameters per GPU (BN)]]*Table753523[[#This Row], [Output tokens generated]]*10^9/(Table753523[[#This Row], [Total Latency (ms)]]-Table753523[[#This Row], [Prefill Latency (ms)]])/10^12*1000</f>
      </c>
      <c r="AA586" s="47">
        <f>Table753523[[#This Row], [Expected Prefill latency (ms)]]/Table753523[[#This Row], [Prefill Latency (ms)]]</f>
      </c>
      <c r="AB586" s="30">
        <f>Table753523[[#This Row], [Expected TPOT (ms)]]/Table753523[[#This Row], [TPOT (ms)]]</f>
      </c>
      <c r="AC586" s="50">
        <f>Table753523[[#This Row], [Prefill TFLOPS]]/989.5</f>
      </c>
      <c r="AD586" s="32">
        <f>Table753523[[#This Row], [Decode TFLOPS]]/1979</f>
      </c>
      <c r="AE5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7" customHeight="1" ht="17.25">
      <c r="A587" s="20">
        <v>8</v>
      </c>
      <c r="B587" s="34">
        <v>70</v>
      </c>
      <c r="C587" s="35">
        <f>Table753523[[#This Row], [Active Parameters (BN)]]/8</f>
      </c>
      <c r="D587" s="20">
        <v>2</v>
      </c>
      <c r="E587" s="20">
        <v>1024</v>
      </c>
      <c r="F587" s="23">
        <v>4</v>
      </c>
      <c r="G587" s="23">
        <v>4</v>
      </c>
      <c r="H587" s="23">
        <v>8</v>
      </c>
      <c r="I587" s="43">
        <v>3024</v>
      </c>
      <c r="J587" s="24">
        <v>63.987626</v>
      </c>
      <c r="K587" s="24">
        <v>10.92407357</v>
      </c>
      <c r="L587" s="24">
        <v>0.366163773</v>
      </c>
      <c r="M587" s="24">
        <v>276.8198127</v>
      </c>
      <c r="N587" s="24">
        <v>277.5521403</v>
      </c>
      <c r="O587" s="44">
        <v>10.45865185</v>
      </c>
      <c r="P587" s="44">
        <v>10.4572136</v>
      </c>
      <c r="Q587" s="25">
        <f>Table753523[[#This Row], [Total Latency (sec)]]*1000</f>
      </c>
      <c r="R587" s="25">
        <f>Table753523[[#This Row], [Total Latency (ms)]]-Table753523[[#This Row], [Prefill Latency (ms)]]</f>
      </c>
      <c r="S587" s="26">
        <f>Table753523[[#This Row], [Output tokens generated]]*1000/Table753523[[#This Row], [Total Latency (ms)]]/Table753523[[#This Row], [No. H200 GPU on single server]]</f>
      </c>
      <c r="T587" s="26">
        <f>Table753523[[#This Row], [Input tokens]]*1000/(989.5*10^12)*(2*10^9*Table753523[[#This Row], [Active Parameters per GPU (BN)]])</f>
      </c>
      <c r="U587" s="27">
        <f>Table753523[[#This Row], [Active Parameters per GPU (BN)]]*10^9*2/4800/1024^3*1000</f>
      </c>
      <c r="V587" s="27">
        <f>1979/2*10^12*Table753523[[#This Row], [No. H200 GPU on single server]]/2/70/10^9</f>
      </c>
      <c r="W587" s="46">
        <f>(Table753523[[#This Row], [Input tokens]]+Table753523[[#This Row], [Output tokens generated]])/Table753523[[#This Row], [Total Latency (ms)]]*1000</f>
      </c>
      <c r="X587" s="47">
        <f>Table753523[[#This Row], [Total throughput]]/Table753523[[#This Row], [Estimated Max throughput tokens/s]]</f>
      </c>
      <c r="Y587" s="20">
        <f>2*Table753523[[#This Row], [Active Parameters per GPU (BN)]]*Table753523[[#This Row], [Input tokens]]*10^9/Table753523[[#This Row], [Prefill Latency (ms)]]/10^12*1000</f>
      </c>
      <c r="Z587" s="26">
        <f>2*Table753523[[#This Row], [Active Parameters per GPU (BN)]]*Table753523[[#This Row], [Output tokens generated]]*10^9/(Table753523[[#This Row], [Total Latency (ms)]]-Table753523[[#This Row], [Prefill Latency (ms)]])/10^12*1000</f>
      </c>
      <c r="AA587" s="47">
        <f>Table753523[[#This Row], [Expected Prefill latency (ms)]]/Table753523[[#This Row], [Prefill Latency (ms)]]</f>
      </c>
      <c r="AB587" s="30">
        <f>Table753523[[#This Row], [Expected TPOT (ms)]]/Table753523[[#This Row], [TPOT (ms)]]</f>
      </c>
      <c r="AC587" s="50">
        <f>Table753523[[#This Row], [Prefill TFLOPS]]/989.5</f>
      </c>
      <c r="AD587" s="32">
        <f>Table753523[[#This Row], [Decode TFLOPS]]/1979</f>
      </c>
      <c r="AE5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8" customHeight="1" ht="17.25">
      <c r="A588" s="20">
        <v>8</v>
      </c>
      <c r="B588" s="34">
        <v>70</v>
      </c>
      <c r="C588" s="35">
        <f>Table753523[[#This Row], [Active Parameters (BN)]]/8</f>
      </c>
      <c r="D588" s="20">
        <v>2</v>
      </c>
      <c r="E588" s="20">
        <v>1024</v>
      </c>
      <c r="F588" s="23">
        <v>8</v>
      </c>
      <c r="G588" s="23">
        <v>8</v>
      </c>
      <c r="H588" s="23">
        <v>16</v>
      </c>
      <c r="I588" s="43">
        <v>6965</v>
      </c>
      <c r="J588" s="24">
        <v>70.80228062</v>
      </c>
      <c r="K588" s="24">
        <v>10.88838796</v>
      </c>
      <c r="L588" s="24">
        <v>0.734727678</v>
      </c>
      <c r="M588" s="24">
        <v>639.6722845</v>
      </c>
      <c r="N588" s="24">
        <v>641.1417398</v>
      </c>
      <c r="O588" s="44">
        <v>10.49180487</v>
      </c>
      <c r="P588" s="44">
        <v>10.47788462</v>
      </c>
      <c r="Q588" s="25">
        <f>Table753523[[#This Row], [Total Latency (sec)]]*1000</f>
      </c>
      <c r="R588" s="25">
        <f>Table753523[[#This Row], [Total Latency (ms)]]-Table753523[[#This Row], [Prefill Latency (ms)]]</f>
      </c>
      <c r="S588" s="26">
        <f>Table753523[[#This Row], [Output tokens generated]]*1000/Table753523[[#This Row], [Total Latency (ms)]]/Table753523[[#This Row], [No. H200 GPU on single server]]</f>
      </c>
      <c r="T588" s="26">
        <f>Table753523[[#This Row], [Input tokens]]*1000/(989.5*10^12)*(2*10^9*Table753523[[#This Row], [Active Parameters per GPU (BN)]])</f>
      </c>
      <c r="U588" s="27">
        <f>Table753523[[#This Row], [Active Parameters per GPU (BN)]]*10^9*2/4800/1024^3*1000</f>
      </c>
      <c r="V588" s="27">
        <f>1979/2*10^12*Table753523[[#This Row], [No. H200 GPU on single server]]/2/70/10^9</f>
      </c>
      <c r="W588" s="46">
        <f>(Table753523[[#This Row], [Input tokens]]+Table753523[[#This Row], [Output tokens generated]])/Table753523[[#This Row], [Total Latency (ms)]]*1000</f>
      </c>
      <c r="X588" s="47">
        <f>Table753523[[#This Row], [Total throughput]]/Table753523[[#This Row], [Estimated Max throughput tokens/s]]</f>
      </c>
      <c r="Y588" s="20">
        <f>2*Table753523[[#This Row], [Active Parameters per GPU (BN)]]*Table753523[[#This Row], [Input tokens]]*10^9/Table753523[[#This Row], [Prefill Latency (ms)]]/10^12*1000</f>
      </c>
      <c r="Z588" s="26">
        <f>2*Table753523[[#This Row], [Active Parameters per GPU (BN)]]*Table753523[[#This Row], [Output tokens generated]]*10^9/(Table753523[[#This Row], [Total Latency (ms)]]-Table753523[[#This Row], [Prefill Latency (ms)]])/10^12*1000</f>
      </c>
      <c r="AA588" s="47">
        <f>Table753523[[#This Row], [Expected Prefill latency (ms)]]/Table753523[[#This Row], [Prefill Latency (ms)]]</f>
      </c>
      <c r="AB588" s="30">
        <f>Table753523[[#This Row], [Expected TPOT (ms)]]/Table753523[[#This Row], [TPOT (ms)]]</f>
      </c>
      <c r="AC588" s="50">
        <f>Table753523[[#This Row], [Prefill TFLOPS]]/989.5</f>
      </c>
      <c r="AD588" s="32">
        <f>Table753523[[#This Row], [Decode TFLOPS]]/1979</f>
      </c>
      <c r="AE5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89" customHeight="1" ht="17.25">
      <c r="A589" s="20">
        <v>8</v>
      </c>
      <c r="B589" s="34">
        <v>70</v>
      </c>
      <c r="C589" s="35">
        <f>Table753523[[#This Row], [Active Parameters (BN)]]/8</f>
      </c>
      <c r="D589" s="20">
        <v>2</v>
      </c>
      <c r="E589" s="20">
        <v>1024</v>
      </c>
      <c r="F589" s="23">
        <v>16</v>
      </c>
      <c r="G589" s="23">
        <v>16</v>
      </c>
      <c r="H589" s="23">
        <v>32</v>
      </c>
      <c r="I589" s="43">
        <v>12957</v>
      </c>
      <c r="J589" s="24">
        <v>74.32157143</v>
      </c>
      <c r="K589" s="24">
        <v>11.92642686</v>
      </c>
      <c r="L589" s="24">
        <v>1.341558556</v>
      </c>
      <c r="M589" s="24">
        <v>1086.410888</v>
      </c>
      <c r="N589" s="24">
        <v>1089.094005</v>
      </c>
      <c r="O589" s="44">
        <v>11.51781168</v>
      </c>
      <c r="P589" s="44">
        <v>11.50435413</v>
      </c>
      <c r="Q589" s="25">
        <f>Table753523[[#This Row], [Total Latency (sec)]]*1000</f>
      </c>
      <c r="R589" s="25">
        <f>Table753523[[#This Row], [Total Latency (ms)]]-Table753523[[#This Row], [Prefill Latency (ms)]]</f>
      </c>
      <c r="S589" s="26">
        <f>Table753523[[#This Row], [Output tokens generated]]*1000/Table753523[[#This Row], [Total Latency (ms)]]/Table753523[[#This Row], [No. H200 GPU on single server]]</f>
      </c>
      <c r="T589" s="26">
        <f>Table753523[[#This Row], [Input tokens]]*1000/(989.5*10^12)*(2*10^9*Table753523[[#This Row], [Active Parameters per GPU (BN)]])</f>
      </c>
      <c r="U589" s="27">
        <f>Table753523[[#This Row], [Active Parameters per GPU (BN)]]*10^9*2/4800/1024^3*1000</f>
      </c>
      <c r="V589" s="27">
        <f>1979/2*10^12*Table753523[[#This Row], [No. H200 GPU on single server]]/2/70/10^9</f>
      </c>
      <c r="W589" s="46">
        <f>(Table753523[[#This Row], [Input tokens]]+Table753523[[#This Row], [Output tokens generated]])/Table753523[[#This Row], [Total Latency (ms)]]*1000</f>
      </c>
      <c r="X589" s="47">
        <f>Table753523[[#This Row], [Total throughput]]/Table753523[[#This Row], [Estimated Max throughput tokens/s]]</f>
      </c>
      <c r="Y589" s="20">
        <f>2*Table753523[[#This Row], [Active Parameters per GPU (BN)]]*Table753523[[#This Row], [Input tokens]]*10^9/Table753523[[#This Row], [Prefill Latency (ms)]]/10^12*1000</f>
      </c>
      <c r="Z589" s="26">
        <f>2*Table753523[[#This Row], [Active Parameters per GPU (BN)]]*Table753523[[#This Row], [Output tokens generated]]*10^9/(Table753523[[#This Row], [Total Latency (ms)]]-Table753523[[#This Row], [Prefill Latency (ms)]])/10^12*1000</f>
      </c>
      <c r="AA589" s="47">
        <f>Table753523[[#This Row], [Expected Prefill latency (ms)]]/Table753523[[#This Row], [Prefill Latency (ms)]]</f>
      </c>
      <c r="AB589" s="30">
        <f>Table753523[[#This Row], [Expected TPOT (ms)]]/Table753523[[#This Row], [TPOT (ms)]]</f>
      </c>
      <c r="AC589" s="50">
        <f>Table753523[[#This Row], [Prefill TFLOPS]]/989.5</f>
      </c>
      <c r="AD589" s="32">
        <f>Table753523[[#This Row], [Decode TFLOPS]]/1979</f>
      </c>
      <c r="AE5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0" customHeight="1" ht="17.25">
      <c r="A590" s="20">
        <v>8</v>
      </c>
      <c r="B590" s="34">
        <v>70</v>
      </c>
      <c r="C590" s="35">
        <f>Table753523[[#This Row], [Active Parameters (BN)]]/8</f>
      </c>
      <c r="D590" s="20">
        <v>2</v>
      </c>
      <c r="E590" s="20">
        <v>2048</v>
      </c>
      <c r="F590" s="23">
        <v>1</v>
      </c>
      <c r="G590" s="23">
        <v>1</v>
      </c>
      <c r="H590" s="23">
        <v>2</v>
      </c>
      <c r="I590" s="43">
        <v>748</v>
      </c>
      <c r="J590" s="24">
        <v>135.467258</v>
      </c>
      <c r="K590" s="24">
        <v>8.312219224</v>
      </c>
      <c r="L590" s="24">
        <v>0.120304815</v>
      </c>
      <c r="M590" s="24">
        <v>89.98800198</v>
      </c>
      <c r="N590" s="24">
        <v>90.22861161</v>
      </c>
      <c r="O590" s="44">
        <v>10.94540853</v>
      </c>
      <c r="P590" s="44">
        <v>10.93062415</v>
      </c>
      <c r="Q590" s="25">
        <f>Table753523[[#This Row], [Total Latency (sec)]]*1000</f>
      </c>
      <c r="R590" s="25">
        <f>Table753523[[#This Row], [Total Latency (ms)]]-Table753523[[#This Row], [Prefill Latency (ms)]]</f>
      </c>
      <c r="S590" s="26">
        <f>Table753523[[#This Row], [Output tokens generated]]*1000/Table753523[[#This Row], [Total Latency (ms)]]/Table753523[[#This Row], [No. H200 GPU on single server]]</f>
      </c>
      <c r="T590" s="26">
        <f>Table753523[[#This Row], [Input tokens]]*1000/(989.5*10^12)*(2*10^9*Table753523[[#This Row], [Active Parameters per GPU (BN)]])</f>
      </c>
      <c r="U590" s="27">
        <f>Table753523[[#This Row], [Active Parameters per GPU (BN)]]*10^9*2/4800/1024^3*1000</f>
      </c>
      <c r="V590" s="27">
        <f>1979/2*10^12*Table753523[[#This Row], [No. H200 GPU on single server]]/2/70/10^9</f>
      </c>
      <c r="W590" s="46">
        <f>(Table753523[[#This Row], [Input tokens]]+Table753523[[#This Row], [Output tokens generated]])/Table753523[[#This Row], [Total Latency (ms)]]*1000</f>
      </c>
      <c r="X590" s="47">
        <f>Table753523[[#This Row], [Total throughput]]/Table753523[[#This Row], [Estimated Max throughput tokens/s]]</f>
      </c>
      <c r="Y590" s="20">
        <f>2*Table753523[[#This Row], [Active Parameters per GPU (BN)]]*Table753523[[#This Row], [Input tokens]]*10^9/Table753523[[#This Row], [Prefill Latency (ms)]]/10^12*1000</f>
      </c>
      <c r="Z590" s="26">
        <f>2*Table753523[[#This Row], [Active Parameters per GPU (BN)]]*Table753523[[#This Row], [Output tokens generated]]*10^9/(Table753523[[#This Row], [Total Latency (ms)]]-Table753523[[#This Row], [Prefill Latency (ms)]])/10^12*1000</f>
      </c>
      <c r="AA590" s="47">
        <f>Table753523[[#This Row], [Expected Prefill latency (ms)]]/Table753523[[#This Row], [Prefill Latency (ms)]]</f>
      </c>
      <c r="AB590" s="30">
        <f>Table753523[[#This Row], [Expected TPOT (ms)]]/Table753523[[#This Row], [TPOT (ms)]]</f>
      </c>
      <c r="AC590" s="50">
        <f>Table753523[[#This Row], [Prefill TFLOPS]]/989.5</f>
      </c>
      <c r="AD590" s="32">
        <f>Table753523[[#This Row], [Decode TFLOPS]]/1979</f>
      </c>
      <c r="AE5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1" customHeight="1" ht="17.25">
      <c r="A591" s="20">
        <v>8</v>
      </c>
      <c r="B591" s="34">
        <v>70</v>
      </c>
      <c r="C591" s="35">
        <f>Table753523[[#This Row], [Active Parameters (BN)]]/8</f>
      </c>
      <c r="D591" s="20">
        <v>2</v>
      </c>
      <c r="E591" s="20">
        <v>2048</v>
      </c>
      <c r="F591" s="23">
        <v>2</v>
      </c>
      <c r="G591" s="23">
        <v>2</v>
      </c>
      <c r="H591" s="23">
        <v>4</v>
      </c>
      <c r="I591" s="43">
        <v>1965</v>
      </c>
      <c r="J591" s="24">
        <v>110.511698</v>
      </c>
      <c r="K591" s="24">
        <v>11.51308244</v>
      </c>
      <c r="L591" s="24">
        <v>0.173715424</v>
      </c>
      <c r="M591" s="24">
        <v>170.6754043</v>
      </c>
      <c r="N591" s="24">
        <v>171.0228352</v>
      </c>
      <c r="O591" s="44">
        <v>11.01421154</v>
      </c>
      <c r="P591" s="44">
        <v>11.00259196</v>
      </c>
      <c r="Q591" s="25">
        <f>Table753523[[#This Row], [Total Latency (sec)]]*1000</f>
      </c>
      <c r="R591" s="25">
        <f>Table753523[[#This Row], [Total Latency (ms)]]-Table753523[[#This Row], [Prefill Latency (ms)]]</f>
      </c>
      <c r="S591" s="26">
        <f>Table753523[[#This Row], [Output tokens generated]]*1000/Table753523[[#This Row], [Total Latency (ms)]]/Table753523[[#This Row], [No. H200 GPU on single server]]</f>
      </c>
      <c r="T591" s="26">
        <f>Table753523[[#This Row], [Input tokens]]*1000/(989.5*10^12)*(2*10^9*Table753523[[#This Row], [Active Parameters per GPU (BN)]])</f>
      </c>
      <c r="U591" s="27">
        <f>Table753523[[#This Row], [Active Parameters per GPU (BN)]]*10^9*2/4800/1024^3*1000</f>
      </c>
      <c r="V591" s="27">
        <f>1979/2*10^12*Table753523[[#This Row], [No. H200 GPU on single server]]/2/70/10^9</f>
      </c>
      <c r="W591" s="46">
        <f>(Table753523[[#This Row], [Input tokens]]+Table753523[[#This Row], [Output tokens generated]])/Table753523[[#This Row], [Total Latency (ms)]]*1000</f>
      </c>
      <c r="X591" s="47">
        <f>Table753523[[#This Row], [Total throughput]]/Table753523[[#This Row], [Estimated Max throughput tokens/s]]</f>
      </c>
      <c r="Y591" s="20">
        <f>2*Table753523[[#This Row], [Active Parameters per GPU (BN)]]*Table753523[[#This Row], [Input tokens]]*10^9/Table753523[[#This Row], [Prefill Latency (ms)]]/10^12*1000</f>
      </c>
      <c r="Z591" s="26">
        <f>2*Table753523[[#This Row], [Active Parameters per GPU (BN)]]*Table753523[[#This Row], [Output tokens generated]]*10^9/(Table753523[[#This Row], [Total Latency (ms)]]-Table753523[[#This Row], [Prefill Latency (ms)]])/10^12*1000</f>
      </c>
      <c r="AA591" s="47">
        <f>Table753523[[#This Row], [Expected Prefill latency (ms)]]/Table753523[[#This Row], [Prefill Latency (ms)]]</f>
      </c>
      <c r="AB591" s="30">
        <f>Table753523[[#This Row], [Expected TPOT (ms)]]/Table753523[[#This Row], [TPOT (ms)]]</f>
      </c>
      <c r="AC591" s="50">
        <f>Table753523[[#This Row], [Prefill TFLOPS]]/989.5</f>
      </c>
      <c r="AD591" s="32">
        <f>Table753523[[#This Row], [Decode TFLOPS]]/1979</f>
      </c>
      <c r="AE5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2" customHeight="1" ht="17.25">
      <c r="A592" s="20">
        <v>8</v>
      </c>
      <c r="B592" s="34">
        <v>70</v>
      </c>
      <c r="C592" s="35">
        <f>Table753523[[#This Row], [Active Parameters (BN)]]/8</f>
      </c>
      <c r="D592" s="20">
        <v>2</v>
      </c>
      <c r="E592" s="20">
        <v>2048</v>
      </c>
      <c r="F592" s="23">
        <v>4</v>
      </c>
      <c r="G592" s="23">
        <v>4</v>
      </c>
      <c r="H592" s="23">
        <v>8</v>
      </c>
      <c r="I592" s="43">
        <v>3032</v>
      </c>
      <c r="J592" s="24">
        <v>62.41348499</v>
      </c>
      <c r="K592" s="24">
        <v>11.00206179</v>
      </c>
      <c r="L592" s="24">
        <v>0.363568218</v>
      </c>
      <c r="M592" s="24">
        <v>275.5847094</v>
      </c>
      <c r="N592" s="24">
        <v>276.3118458</v>
      </c>
      <c r="O592" s="44">
        <v>10.43562669</v>
      </c>
      <c r="P592" s="44">
        <v>10.43637037</v>
      </c>
      <c r="Q592" s="25">
        <f>Table753523[[#This Row], [Total Latency (sec)]]*1000</f>
      </c>
      <c r="R592" s="25">
        <f>Table753523[[#This Row], [Total Latency (ms)]]-Table753523[[#This Row], [Prefill Latency (ms)]]</f>
      </c>
      <c r="S592" s="26">
        <f>Table753523[[#This Row], [Output tokens generated]]*1000/Table753523[[#This Row], [Total Latency (ms)]]/Table753523[[#This Row], [No. H200 GPU on single server]]</f>
      </c>
      <c r="T592" s="26">
        <f>Table753523[[#This Row], [Input tokens]]*1000/(989.5*10^12)*(2*10^9*Table753523[[#This Row], [Active Parameters per GPU (BN)]])</f>
      </c>
      <c r="U592" s="27">
        <f>Table753523[[#This Row], [Active Parameters per GPU (BN)]]*10^9*2/4800/1024^3*1000</f>
      </c>
      <c r="V592" s="27">
        <f>1979/2*10^12*Table753523[[#This Row], [No. H200 GPU on single server]]/2/70/10^9</f>
      </c>
      <c r="W592" s="46">
        <f>(Table753523[[#This Row], [Input tokens]]+Table753523[[#This Row], [Output tokens generated]])/Table753523[[#This Row], [Total Latency (ms)]]*1000</f>
      </c>
      <c r="X592" s="47">
        <f>Table753523[[#This Row], [Total throughput]]/Table753523[[#This Row], [Estimated Max throughput tokens/s]]</f>
      </c>
      <c r="Y592" s="20">
        <f>2*Table753523[[#This Row], [Active Parameters per GPU (BN)]]*Table753523[[#This Row], [Input tokens]]*10^9/Table753523[[#This Row], [Prefill Latency (ms)]]/10^12*1000</f>
      </c>
      <c r="Z592" s="26">
        <f>2*Table753523[[#This Row], [Active Parameters per GPU (BN)]]*Table753523[[#This Row], [Output tokens generated]]*10^9/(Table753523[[#This Row], [Total Latency (ms)]]-Table753523[[#This Row], [Prefill Latency (ms)]])/10^12*1000</f>
      </c>
      <c r="AA592" s="47">
        <f>Table753523[[#This Row], [Expected Prefill latency (ms)]]/Table753523[[#This Row], [Prefill Latency (ms)]]</f>
      </c>
      <c r="AB592" s="30">
        <f>Table753523[[#This Row], [Expected TPOT (ms)]]/Table753523[[#This Row], [TPOT (ms)]]</f>
      </c>
      <c r="AC592" s="50">
        <f>Table753523[[#This Row], [Prefill TFLOPS]]/989.5</f>
      </c>
      <c r="AD592" s="32">
        <f>Table753523[[#This Row], [Decode TFLOPS]]/1979</f>
      </c>
      <c r="AE5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3" customHeight="1" ht="17.25">
      <c r="A593" s="20">
        <v>8</v>
      </c>
      <c r="B593" s="34">
        <v>70</v>
      </c>
      <c r="C593" s="35">
        <f>Table753523[[#This Row], [Active Parameters (BN)]]/8</f>
      </c>
      <c r="D593" s="20">
        <v>2</v>
      </c>
      <c r="E593" s="20">
        <v>2048</v>
      </c>
      <c r="F593" s="23">
        <v>8</v>
      </c>
      <c r="G593" s="23">
        <v>8</v>
      </c>
      <c r="H593" s="23">
        <v>16</v>
      </c>
      <c r="I593" s="43">
        <v>9832</v>
      </c>
      <c r="J593" s="24">
        <v>66.48798101</v>
      </c>
      <c r="K593" s="24">
        <v>21.92555697</v>
      </c>
      <c r="L593" s="24">
        <v>0.364871005</v>
      </c>
      <c r="M593" s="24">
        <v>448.4264647</v>
      </c>
      <c r="N593" s="24">
        <v>449.1562067</v>
      </c>
      <c r="O593" s="44">
        <v>10.51236196</v>
      </c>
      <c r="P593" s="44">
        <v>10.52956698</v>
      </c>
      <c r="Q593" s="25">
        <f>Table753523[[#This Row], [Total Latency (sec)]]*1000</f>
      </c>
      <c r="R593" s="25">
        <f>Table753523[[#This Row], [Total Latency (ms)]]-Table753523[[#This Row], [Prefill Latency (ms)]]</f>
      </c>
      <c r="S593" s="26">
        <f>Table753523[[#This Row], [Output tokens generated]]*1000/Table753523[[#This Row], [Total Latency (ms)]]/Table753523[[#This Row], [No. H200 GPU on single server]]</f>
      </c>
      <c r="T593" s="26">
        <f>Table753523[[#This Row], [Input tokens]]*1000/(989.5*10^12)*(2*10^9*Table753523[[#This Row], [Active Parameters per GPU (BN)]])</f>
      </c>
      <c r="U593" s="27">
        <f>Table753523[[#This Row], [Active Parameters per GPU (BN)]]*10^9*2/4800/1024^3*1000</f>
      </c>
      <c r="V593" s="27">
        <f>1979/2*10^12*Table753523[[#This Row], [No. H200 GPU on single server]]/2/70/10^9</f>
      </c>
      <c r="W593" s="46">
        <f>(Table753523[[#This Row], [Input tokens]]+Table753523[[#This Row], [Output tokens generated]])/Table753523[[#This Row], [Total Latency (ms)]]*1000</f>
      </c>
      <c r="X593" s="47">
        <f>Table753523[[#This Row], [Total throughput]]/Table753523[[#This Row], [Estimated Max throughput tokens/s]]</f>
      </c>
      <c r="Y593" s="20">
        <f>2*Table753523[[#This Row], [Active Parameters per GPU (BN)]]*Table753523[[#This Row], [Input tokens]]*10^9/Table753523[[#This Row], [Prefill Latency (ms)]]/10^12*1000</f>
      </c>
      <c r="Z593" s="26">
        <f>2*Table753523[[#This Row], [Active Parameters per GPU (BN)]]*Table753523[[#This Row], [Output tokens generated]]*10^9/(Table753523[[#This Row], [Total Latency (ms)]]-Table753523[[#This Row], [Prefill Latency (ms)]])/10^12*1000</f>
      </c>
      <c r="AA593" s="47">
        <f>Table753523[[#This Row], [Expected Prefill latency (ms)]]/Table753523[[#This Row], [Prefill Latency (ms)]]</f>
      </c>
      <c r="AB593" s="30">
        <f>Table753523[[#This Row], [Expected TPOT (ms)]]/Table753523[[#This Row], [TPOT (ms)]]</f>
      </c>
      <c r="AC593" s="50">
        <f>Table753523[[#This Row], [Prefill TFLOPS]]/989.5</f>
      </c>
      <c r="AD593" s="32">
        <f>Table753523[[#This Row], [Decode TFLOPS]]/1979</f>
      </c>
      <c r="AE5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4" customHeight="1" ht="17.25">
      <c r="A594" s="20">
        <v>8</v>
      </c>
      <c r="B594" s="34">
        <v>70</v>
      </c>
      <c r="C594" s="35">
        <f>Table753523[[#This Row], [Active Parameters (BN)]]/8</f>
      </c>
      <c r="D594" s="20">
        <v>2</v>
      </c>
      <c r="E594" s="20">
        <v>2048</v>
      </c>
      <c r="F594" s="23">
        <v>16</v>
      </c>
      <c r="G594" s="23">
        <v>16</v>
      </c>
      <c r="H594" s="23">
        <v>32</v>
      </c>
      <c r="I594" s="43">
        <v>19736</v>
      </c>
      <c r="J594" s="24">
        <v>72.66459161</v>
      </c>
      <c r="K594" s="24">
        <v>22.65805687</v>
      </c>
      <c r="L594" s="24">
        <v>0.70615058</v>
      </c>
      <c r="M594" s="24">
        <v>871.0367404</v>
      </c>
      <c r="N594" s="24">
        <v>872.4490416</v>
      </c>
      <c r="O594" s="44">
        <v>11.26581956</v>
      </c>
      <c r="P594" s="44">
        <v>11.13694679</v>
      </c>
      <c r="Q594" s="25">
        <f>Table753523[[#This Row], [Total Latency (sec)]]*1000</f>
      </c>
      <c r="R594" s="25">
        <f>Table753523[[#This Row], [Total Latency (ms)]]-Table753523[[#This Row], [Prefill Latency (ms)]]</f>
      </c>
      <c r="S594" s="26">
        <f>Table753523[[#This Row], [Output tokens generated]]*1000/Table753523[[#This Row], [Total Latency (ms)]]/Table753523[[#This Row], [No. H200 GPU on single server]]</f>
      </c>
      <c r="T594" s="26">
        <f>Table753523[[#This Row], [Input tokens]]*1000/(989.5*10^12)*(2*10^9*Table753523[[#This Row], [Active Parameters per GPU (BN)]])</f>
      </c>
      <c r="U594" s="27">
        <f>Table753523[[#This Row], [Active Parameters per GPU (BN)]]*10^9*2/4800/1024^3*1000</f>
      </c>
      <c r="V594" s="27">
        <f>1979/2*10^12*Table753523[[#This Row], [No. H200 GPU on single server]]/2/70/10^9</f>
      </c>
      <c r="W594" s="46">
        <f>(Table753523[[#This Row], [Input tokens]]+Table753523[[#This Row], [Output tokens generated]])/Table753523[[#This Row], [Total Latency (ms)]]*1000</f>
      </c>
      <c r="X594" s="47">
        <f>Table753523[[#This Row], [Total throughput]]/Table753523[[#This Row], [Estimated Max throughput tokens/s]]</f>
      </c>
      <c r="Y594" s="20">
        <f>2*Table753523[[#This Row], [Active Parameters per GPU (BN)]]*Table753523[[#This Row], [Input tokens]]*10^9/Table753523[[#This Row], [Prefill Latency (ms)]]/10^12*1000</f>
      </c>
      <c r="Z594" s="26">
        <f>2*Table753523[[#This Row], [Active Parameters per GPU (BN)]]*Table753523[[#This Row], [Output tokens generated]]*10^9/(Table753523[[#This Row], [Total Latency (ms)]]-Table753523[[#This Row], [Prefill Latency (ms)]])/10^12*1000</f>
      </c>
      <c r="AA594" s="47">
        <f>Table753523[[#This Row], [Expected Prefill latency (ms)]]/Table753523[[#This Row], [Prefill Latency (ms)]]</f>
      </c>
      <c r="AB594" s="30">
        <f>Table753523[[#This Row], [Expected TPOT (ms)]]/Table753523[[#This Row], [TPOT (ms)]]</f>
      </c>
      <c r="AC594" s="50">
        <f>Table753523[[#This Row], [Prefill TFLOPS]]/989.5</f>
      </c>
      <c r="AD594" s="32">
        <f>Table753523[[#This Row], [Decode TFLOPS]]/1979</f>
      </c>
      <c r="AE5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5" customHeight="1" ht="17.25">
      <c r="A595" s="20">
        <v>8</v>
      </c>
      <c r="B595" s="34">
        <v>70</v>
      </c>
      <c r="C595" s="35">
        <f>Table753523[[#This Row], [Active Parameters (BN)]]/8</f>
      </c>
      <c r="D595" s="20">
        <v>2</v>
      </c>
      <c r="E595" s="20">
        <v>4096</v>
      </c>
      <c r="F595" s="23">
        <v>1</v>
      </c>
      <c r="G595" s="23">
        <v>1</v>
      </c>
      <c r="H595" s="23">
        <v>2</v>
      </c>
      <c r="I595" s="43">
        <v>748</v>
      </c>
      <c r="J595" s="24">
        <v>133.706229</v>
      </c>
      <c r="K595" s="24">
        <v>8.312302377</v>
      </c>
      <c r="L595" s="24">
        <v>0.120303612</v>
      </c>
      <c r="M595" s="24">
        <v>89.98710178</v>
      </c>
      <c r="N595" s="24">
        <v>90.227709</v>
      </c>
      <c r="O595" s="44">
        <v>10.94787816</v>
      </c>
      <c r="P595" s="44">
        <v>10.93311052</v>
      </c>
      <c r="Q595" s="25">
        <f>Table753523[[#This Row], [Total Latency (sec)]]*1000</f>
      </c>
      <c r="R595" s="25">
        <f>Table753523[[#This Row], [Total Latency (ms)]]-Table753523[[#This Row], [Prefill Latency (ms)]]</f>
      </c>
      <c r="S595" s="26">
        <f>Table753523[[#This Row], [Output tokens generated]]*1000/Table753523[[#This Row], [Total Latency (ms)]]/Table753523[[#This Row], [No. H200 GPU on single server]]</f>
      </c>
      <c r="T595" s="26">
        <f>Table753523[[#This Row], [Input tokens]]*1000/(989.5*10^12)*(2*10^9*Table753523[[#This Row], [Active Parameters per GPU (BN)]])</f>
      </c>
      <c r="U595" s="27">
        <f>Table753523[[#This Row], [Active Parameters per GPU (BN)]]*10^9*2/4800/1024^3*1000</f>
      </c>
      <c r="V595" s="27">
        <f>1979/2*10^12*Table753523[[#This Row], [No. H200 GPU on single server]]/2/70/10^9</f>
      </c>
      <c r="W595" s="46">
        <f>(Table753523[[#This Row], [Input tokens]]+Table753523[[#This Row], [Output tokens generated]])/Table753523[[#This Row], [Total Latency (ms)]]*1000</f>
      </c>
      <c r="X595" s="47">
        <f>Table753523[[#This Row], [Total throughput]]/Table753523[[#This Row], [Estimated Max throughput tokens/s]]</f>
      </c>
      <c r="Y595" s="20">
        <f>2*Table753523[[#This Row], [Active Parameters per GPU (BN)]]*Table753523[[#This Row], [Input tokens]]*10^9/Table753523[[#This Row], [Prefill Latency (ms)]]/10^12*1000</f>
      </c>
      <c r="Z595" s="26">
        <f>2*Table753523[[#This Row], [Active Parameters per GPU (BN)]]*Table753523[[#This Row], [Output tokens generated]]*10^9/(Table753523[[#This Row], [Total Latency (ms)]]-Table753523[[#This Row], [Prefill Latency (ms)]])/10^12*1000</f>
      </c>
      <c r="AA595" s="47">
        <f>Table753523[[#This Row], [Expected Prefill latency (ms)]]/Table753523[[#This Row], [Prefill Latency (ms)]]</f>
      </c>
      <c r="AB595" s="30">
        <f>Table753523[[#This Row], [Expected TPOT (ms)]]/Table753523[[#This Row], [TPOT (ms)]]</f>
      </c>
      <c r="AC595" s="50">
        <f>Table753523[[#This Row], [Prefill TFLOPS]]/989.5</f>
      </c>
      <c r="AD595" s="32">
        <f>Table753523[[#This Row], [Decode TFLOPS]]/1979</f>
      </c>
      <c r="AE5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6" customHeight="1" ht="17.25">
      <c r="A596" s="20">
        <v>8</v>
      </c>
      <c r="B596" s="34">
        <v>70</v>
      </c>
      <c r="C596" s="35">
        <f>Table753523[[#This Row], [Active Parameters (BN)]]/8</f>
      </c>
      <c r="D596" s="20">
        <v>2</v>
      </c>
      <c r="E596" s="20">
        <v>4096</v>
      </c>
      <c r="F596" s="23">
        <v>2</v>
      </c>
      <c r="G596" s="23">
        <v>2</v>
      </c>
      <c r="H596" s="23">
        <v>4</v>
      </c>
      <c r="I596" s="43">
        <v>1965</v>
      </c>
      <c r="J596" s="24">
        <v>87.07796346</v>
      </c>
      <c r="K596" s="24">
        <v>11.48521228</v>
      </c>
      <c r="L596" s="24">
        <v>0.174136964</v>
      </c>
      <c r="M596" s="24">
        <v>171.0895673</v>
      </c>
      <c r="N596" s="24">
        <v>171.4378412</v>
      </c>
      <c r="O596" s="44">
        <v>11.0098753</v>
      </c>
      <c r="P596" s="44">
        <v>10.99846834</v>
      </c>
      <c r="Q596" s="25">
        <f>Table753523[[#This Row], [Total Latency (sec)]]*1000</f>
      </c>
      <c r="R596" s="25">
        <f>Table753523[[#This Row], [Total Latency (ms)]]-Table753523[[#This Row], [Prefill Latency (ms)]]</f>
      </c>
      <c r="S596" s="26">
        <f>Table753523[[#This Row], [Output tokens generated]]*1000/Table753523[[#This Row], [Total Latency (ms)]]/Table753523[[#This Row], [No. H200 GPU on single server]]</f>
      </c>
      <c r="T596" s="26">
        <f>Table753523[[#This Row], [Input tokens]]*1000/(989.5*10^12)*(2*10^9*Table753523[[#This Row], [Active Parameters per GPU (BN)]])</f>
      </c>
      <c r="U596" s="27">
        <f>Table753523[[#This Row], [Active Parameters per GPU (BN)]]*10^9*2/4800/1024^3*1000</f>
      </c>
      <c r="V596" s="27">
        <f>1979/2*10^12*Table753523[[#This Row], [No. H200 GPU on single server]]/2/70/10^9</f>
      </c>
      <c r="W596" s="46">
        <f>(Table753523[[#This Row], [Input tokens]]+Table753523[[#This Row], [Output tokens generated]])/Table753523[[#This Row], [Total Latency (ms)]]*1000</f>
      </c>
      <c r="X596" s="47">
        <f>Table753523[[#This Row], [Total throughput]]/Table753523[[#This Row], [Estimated Max throughput tokens/s]]</f>
      </c>
      <c r="Y596" s="20">
        <f>2*Table753523[[#This Row], [Active Parameters per GPU (BN)]]*Table753523[[#This Row], [Input tokens]]*10^9/Table753523[[#This Row], [Prefill Latency (ms)]]/10^12*1000</f>
      </c>
      <c r="Z596" s="26">
        <f>2*Table753523[[#This Row], [Active Parameters per GPU (BN)]]*Table753523[[#This Row], [Output tokens generated]]*10^9/(Table753523[[#This Row], [Total Latency (ms)]]-Table753523[[#This Row], [Prefill Latency (ms)]])/10^12*1000</f>
      </c>
      <c r="AA596" s="47">
        <f>Table753523[[#This Row], [Expected Prefill latency (ms)]]/Table753523[[#This Row], [Prefill Latency (ms)]]</f>
      </c>
      <c r="AB596" s="30">
        <f>Table753523[[#This Row], [Expected TPOT (ms)]]/Table753523[[#This Row], [TPOT (ms)]]</f>
      </c>
      <c r="AC596" s="50">
        <f>Table753523[[#This Row], [Prefill TFLOPS]]/989.5</f>
      </c>
      <c r="AD596" s="32">
        <f>Table753523[[#This Row], [Decode TFLOPS]]/1979</f>
      </c>
      <c r="AE5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7" customHeight="1" ht="17.25">
      <c r="A597" s="20">
        <v>8</v>
      </c>
      <c r="B597" s="34">
        <v>70</v>
      </c>
      <c r="C597" s="35">
        <f>Table753523[[#This Row], [Active Parameters (BN)]]/8</f>
      </c>
      <c r="D597" s="20">
        <v>2</v>
      </c>
      <c r="E597" s="20">
        <v>4096</v>
      </c>
      <c r="F597" s="23">
        <v>4</v>
      </c>
      <c r="G597" s="23">
        <v>4</v>
      </c>
      <c r="H597" s="23">
        <v>8</v>
      </c>
      <c r="I597" s="43">
        <v>3032</v>
      </c>
      <c r="J597" s="24">
        <v>64.35825778</v>
      </c>
      <c r="K597" s="24">
        <v>11.00787126</v>
      </c>
      <c r="L597" s="24">
        <v>0.363376343</v>
      </c>
      <c r="M597" s="24">
        <v>275.4392678</v>
      </c>
      <c r="N597" s="24">
        <v>276.1660205</v>
      </c>
      <c r="O597" s="44">
        <v>10.43775858</v>
      </c>
      <c r="P597" s="44">
        <v>10.43903477</v>
      </c>
      <c r="Q597" s="25">
        <f>Table753523[[#This Row], [Total Latency (sec)]]*1000</f>
      </c>
      <c r="R597" s="25">
        <f>Table753523[[#This Row], [Total Latency (ms)]]-Table753523[[#This Row], [Prefill Latency (ms)]]</f>
      </c>
      <c r="S597" s="26">
        <f>Table753523[[#This Row], [Output tokens generated]]*1000/Table753523[[#This Row], [Total Latency (ms)]]/Table753523[[#This Row], [No. H200 GPU on single server]]</f>
      </c>
      <c r="T597" s="26">
        <f>Table753523[[#This Row], [Input tokens]]*1000/(989.5*10^12)*(2*10^9*Table753523[[#This Row], [Active Parameters per GPU (BN)]])</f>
      </c>
      <c r="U597" s="27">
        <f>Table753523[[#This Row], [Active Parameters per GPU (BN)]]*10^9*2/4800/1024^3*1000</f>
      </c>
      <c r="V597" s="27">
        <f>1979/2*10^12*Table753523[[#This Row], [No. H200 GPU on single server]]/2/70/10^9</f>
      </c>
      <c r="W597" s="46">
        <f>(Table753523[[#This Row], [Input tokens]]+Table753523[[#This Row], [Output tokens generated]])/Table753523[[#This Row], [Total Latency (ms)]]*1000</f>
      </c>
      <c r="X597" s="47">
        <f>Table753523[[#This Row], [Total throughput]]/Table753523[[#This Row], [Estimated Max throughput tokens/s]]</f>
      </c>
      <c r="Y597" s="20">
        <f>2*Table753523[[#This Row], [Active Parameters per GPU (BN)]]*Table753523[[#This Row], [Input tokens]]*10^9/Table753523[[#This Row], [Prefill Latency (ms)]]/10^12*1000</f>
      </c>
      <c r="Z597" s="26">
        <f>2*Table753523[[#This Row], [Active Parameters per GPU (BN)]]*Table753523[[#This Row], [Output tokens generated]]*10^9/(Table753523[[#This Row], [Total Latency (ms)]]-Table753523[[#This Row], [Prefill Latency (ms)]])/10^12*1000</f>
      </c>
      <c r="AA597" s="47">
        <f>Table753523[[#This Row], [Expected Prefill latency (ms)]]/Table753523[[#This Row], [Prefill Latency (ms)]]</f>
      </c>
      <c r="AB597" s="30">
        <f>Table753523[[#This Row], [Expected TPOT (ms)]]/Table753523[[#This Row], [TPOT (ms)]]</f>
      </c>
      <c r="AC597" s="50">
        <f>Table753523[[#This Row], [Prefill TFLOPS]]/989.5</f>
      </c>
      <c r="AD597" s="32">
        <f>Table753523[[#This Row], [Decode TFLOPS]]/1979</f>
      </c>
      <c r="AE5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8" customHeight="1" ht="17.25">
      <c r="A598" s="20">
        <v>8</v>
      </c>
      <c r="B598" s="34">
        <v>70</v>
      </c>
      <c r="C598" s="35">
        <f>Table753523[[#This Row], [Active Parameters (BN)]]/8</f>
      </c>
      <c r="D598" s="20">
        <v>2</v>
      </c>
      <c r="E598" s="20">
        <v>4096</v>
      </c>
      <c r="F598" s="23">
        <v>8</v>
      </c>
      <c r="G598" s="23">
        <v>8</v>
      </c>
      <c r="H598" s="23">
        <v>16</v>
      </c>
      <c r="I598" s="43">
        <v>13928</v>
      </c>
      <c r="J598" s="24">
        <v>66.14945899</v>
      </c>
      <c r="K598" s="24">
        <v>44.75108132</v>
      </c>
      <c r="L598" s="24">
        <v>0.17876663</v>
      </c>
      <c r="M598" s="24">
        <v>311.232703</v>
      </c>
      <c r="N598" s="24">
        <v>311.5902362</v>
      </c>
      <c r="O598" s="44">
        <v>10.58162021</v>
      </c>
      <c r="P598" s="44">
        <v>10.7148151</v>
      </c>
      <c r="Q598" s="25">
        <f>Table753523[[#This Row], [Total Latency (sec)]]*1000</f>
      </c>
      <c r="R598" s="25">
        <f>Table753523[[#This Row], [Total Latency (ms)]]-Table753523[[#This Row], [Prefill Latency (ms)]]</f>
      </c>
      <c r="S598" s="26">
        <f>Table753523[[#This Row], [Output tokens generated]]*1000/Table753523[[#This Row], [Total Latency (ms)]]/Table753523[[#This Row], [No. H200 GPU on single server]]</f>
      </c>
      <c r="T598" s="26">
        <f>Table753523[[#This Row], [Input tokens]]*1000/(989.5*10^12)*(2*10^9*Table753523[[#This Row], [Active Parameters per GPU (BN)]])</f>
      </c>
      <c r="U598" s="27">
        <f>Table753523[[#This Row], [Active Parameters per GPU (BN)]]*10^9*2/4800/1024^3*1000</f>
      </c>
      <c r="V598" s="27">
        <f>1979/2*10^12*Table753523[[#This Row], [No. H200 GPU on single server]]/2/70/10^9</f>
      </c>
      <c r="W598" s="46">
        <f>(Table753523[[#This Row], [Input tokens]]+Table753523[[#This Row], [Output tokens generated]])/Table753523[[#This Row], [Total Latency (ms)]]*1000</f>
      </c>
      <c r="X598" s="47">
        <f>Table753523[[#This Row], [Total throughput]]/Table753523[[#This Row], [Estimated Max throughput tokens/s]]</f>
      </c>
      <c r="Y598" s="20">
        <f>2*Table753523[[#This Row], [Active Parameters per GPU (BN)]]*Table753523[[#This Row], [Input tokens]]*10^9/Table753523[[#This Row], [Prefill Latency (ms)]]/10^12*1000</f>
      </c>
      <c r="Z598" s="26">
        <f>2*Table753523[[#This Row], [Active Parameters per GPU (BN)]]*Table753523[[#This Row], [Output tokens generated]]*10^9/(Table753523[[#This Row], [Total Latency (ms)]]-Table753523[[#This Row], [Prefill Latency (ms)]])/10^12*1000</f>
      </c>
      <c r="AA598" s="47">
        <f>Table753523[[#This Row], [Expected Prefill latency (ms)]]/Table753523[[#This Row], [Prefill Latency (ms)]]</f>
      </c>
      <c r="AB598" s="30">
        <f>Table753523[[#This Row], [Expected TPOT (ms)]]/Table753523[[#This Row], [TPOT (ms)]]</f>
      </c>
      <c r="AC598" s="50">
        <f>Table753523[[#This Row], [Prefill TFLOPS]]/989.5</f>
      </c>
      <c r="AD598" s="32">
        <f>Table753523[[#This Row], [Decode TFLOPS]]/1979</f>
      </c>
      <c r="AE5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599" customHeight="1" ht="17.25">
      <c r="A599" s="20">
        <v>8</v>
      </c>
      <c r="B599" s="34">
        <v>70</v>
      </c>
      <c r="C599" s="35">
        <f>Table753523[[#This Row], [Active Parameters (BN)]]/8</f>
      </c>
      <c r="D599" s="20">
        <v>2</v>
      </c>
      <c r="E599" s="20">
        <v>4096</v>
      </c>
      <c r="F599" s="23">
        <v>16</v>
      </c>
      <c r="G599" s="23">
        <v>16</v>
      </c>
      <c r="H599" s="23">
        <v>32</v>
      </c>
      <c r="I599" s="43">
        <v>31826</v>
      </c>
      <c r="J599" s="24">
        <v>73.66092256</v>
      </c>
      <c r="K599" s="24">
        <v>44.39466924</v>
      </c>
      <c r="L599" s="24">
        <v>0.360403631</v>
      </c>
      <c r="M599" s="24">
        <v>716.8878729</v>
      </c>
      <c r="N599" s="24">
        <v>717.6086801</v>
      </c>
      <c r="O599" s="44">
        <v>11.20132011</v>
      </c>
      <c r="P599" s="44">
        <v>10.93919127</v>
      </c>
      <c r="Q599" s="25">
        <f>Table753523[[#This Row], [Total Latency (sec)]]*1000</f>
      </c>
      <c r="R599" s="25">
        <f>Table753523[[#This Row], [Total Latency (ms)]]-Table753523[[#This Row], [Prefill Latency (ms)]]</f>
      </c>
      <c r="S599" s="26">
        <f>Table753523[[#This Row], [Output tokens generated]]*1000/Table753523[[#This Row], [Total Latency (ms)]]/Table753523[[#This Row], [No. H200 GPU on single server]]</f>
      </c>
      <c r="T599" s="26">
        <f>Table753523[[#This Row], [Input tokens]]*1000/(989.5*10^12)*(2*10^9*Table753523[[#This Row], [Active Parameters per GPU (BN)]])</f>
      </c>
      <c r="U599" s="27">
        <f>Table753523[[#This Row], [Active Parameters per GPU (BN)]]*10^9*2/4800/1024^3*1000</f>
      </c>
      <c r="V599" s="27">
        <f>1979/2*10^12*Table753523[[#This Row], [No. H200 GPU on single server]]/2/70/10^9</f>
      </c>
      <c r="W599" s="46">
        <f>(Table753523[[#This Row], [Input tokens]]+Table753523[[#This Row], [Output tokens generated]])/Table753523[[#This Row], [Total Latency (ms)]]*1000</f>
      </c>
      <c r="X599" s="47">
        <f>Table753523[[#This Row], [Total throughput]]/Table753523[[#This Row], [Estimated Max throughput tokens/s]]</f>
      </c>
      <c r="Y599" s="20">
        <f>2*Table753523[[#This Row], [Active Parameters per GPU (BN)]]*Table753523[[#This Row], [Input tokens]]*10^9/Table753523[[#This Row], [Prefill Latency (ms)]]/10^12*1000</f>
      </c>
      <c r="Z599" s="26">
        <f>2*Table753523[[#This Row], [Active Parameters per GPU (BN)]]*Table753523[[#This Row], [Output tokens generated]]*10^9/(Table753523[[#This Row], [Total Latency (ms)]]-Table753523[[#This Row], [Prefill Latency (ms)]])/10^12*1000</f>
      </c>
      <c r="AA599" s="47">
        <f>Table753523[[#This Row], [Expected Prefill latency (ms)]]/Table753523[[#This Row], [Prefill Latency (ms)]]</f>
      </c>
      <c r="AB599" s="30">
        <f>Table753523[[#This Row], [Expected TPOT (ms)]]/Table753523[[#This Row], [TPOT (ms)]]</f>
      </c>
      <c r="AC599" s="50">
        <f>Table753523[[#This Row], [Prefill TFLOPS]]/989.5</f>
      </c>
      <c r="AD599" s="32">
        <f>Table753523[[#This Row], [Decode TFLOPS]]/1979</f>
      </c>
      <c r="AE5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0" customHeight="1" ht="17.25">
      <c r="A600" s="20">
        <v>8</v>
      </c>
      <c r="B600" s="34">
        <v>70</v>
      </c>
      <c r="C600" s="35">
        <f>Table753523[[#This Row], [Active Parameters (BN)]]/8</f>
      </c>
      <c r="D600" s="20">
        <v>4</v>
      </c>
      <c r="E600" s="20">
        <v>2</v>
      </c>
      <c r="F600" s="23">
        <v>1</v>
      </c>
      <c r="G600" s="23">
        <v>1</v>
      </c>
      <c r="H600" s="23">
        <v>4</v>
      </c>
      <c r="I600" s="43">
        <v>2</v>
      </c>
      <c r="J600" s="24">
        <v>212.456925</v>
      </c>
      <c r="K600" s="24">
        <v>0.224069683</v>
      </c>
      <c r="L600" s="24">
        <v>4.462897375</v>
      </c>
      <c r="M600" s="24">
        <v>8.925794749</v>
      </c>
      <c r="N600" s="24">
        <v>26.77738425</v>
      </c>
      <c r="O600" s="44">
        <v>11.13068499</v>
      </c>
      <c r="P600" s="44">
        <v>11.05100906</v>
      </c>
      <c r="Q600" s="25">
        <f>Table753523[[#This Row], [Total Latency (sec)]]*1000</f>
      </c>
      <c r="R600" s="25">
        <f>Table753523[[#This Row], [Total Latency (ms)]]-Table753523[[#This Row], [Prefill Latency (ms)]]</f>
      </c>
      <c r="S600" s="26">
        <f>Table753523[[#This Row], [Output tokens generated]]*1000/Table753523[[#This Row], [Total Latency (ms)]]/Table753523[[#This Row], [No. H200 GPU on single server]]</f>
      </c>
      <c r="T600" s="26">
        <f>Table753523[[#This Row], [Input tokens]]*1000/(989.5*10^12)*(2*10^9*Table753523[[#This Row], [Active Parameters per GPU (BN)]])</f>
      </c>
      <c r="U600" s="27">
        <f>Table753523[[#This Row], [Active Parameters per GPU (BN)]]*10^9*2/4800/1024^3*1000</f>
      </c>
      <c r="V600" s="27">
        <f>1979/2*10^12*Table753523[[#This Row], [No. H200 GPU on single server]]/2/70/10^9</f>
      </c>
      <c r="W600" s="46">
        <f>(Table753523[[#This Row], [Input tokens]]+Table753523[[#This Row], [Output tokens generated]])/Table753523[[#This Row], [Total Latency (ms)]]*1000</f>
      </c>
      <c r="X600" s="47">
        <f>Table753523[[#This Row], [Total throughput]]/Table753523[[#This Row], [Estimated Max throughput tokens/s]]</f>
      </c>
      <c r="Y600" s="20">
        <f>2*Table753523[[#This Row], [Active Parameters per GPU (BN)]]*Table753523[[#This Row], [Input tokens]]*10^9/Table753523[[#This Row], [Prefill Latency (ms)]]/10^12*1000</f>
      </c>
      <c r="Z600" s="26">
        <f>2*Table753523[[#This Row], [Active Parameters per GPU (BN)]]*Table753523[[#This Row], [Output tokens generated]]*10^9/(Table753523[[#This Row], [Total Latency (ms)]]-Table753523[[#This Row], [Prefill Latency (ms)]])/10^12*1000</f>
      </c>
      <c r="AA600" s="47">
        <f>Table753523[[#This Row], [Expected Prefill latency (ms)]]/Table753523[[#This Row], [Prefill Latency (ms)]]</f>
      </c>
      <c r="AB600" s="30">
        <f>Table753523[[#This Row], [Expected TPOT (ms)]]/Table753523[[#This Row], [TPOT (ms)]]</f>
      </c>
      <c r="AC600" s="50">
        <f>Table753523[[#This Row], [Prefill TFLOPS]]/989.5</f>
      </c>
      <c r="AD600" s="32">
        <f>Table753523[[#This Row], [Decode TFLOPS]]/1979</f>
      </c>
      <c r="AE6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1" customHeight="1" ht="17.25">
      <c r="A601" s="20">
        <v>8</v>
      </c>
      <c r="B601" s="34">
        <v>70</v>
      </c>
      <c r="C601" s="35">
        <f>Table753523[[#This Row], [Active Parameters (BN)]]/8</f>
      </c>
      <c r="D601" s="20">
        <v>4</v>
      </c>
      <c r="E601" s="20">
        <v>2</v>
      </c>
      <c r="F601" s="23">
        <v>2</v>
      </c>
      <c r="G601" s="23">
        <v>2</v>
      </c>
      <c r="H601" s="23">
        <v>8</v>
      </c>
      <c r="I601" s="43">
        <v>4</v>
      </c>
      <c r="J601" s="24">
        <v>155.7581949</v>
      </c>
      <c r="K601" s="24">
        <v>0.224711888</v>
      </c>
      <c r="L601" s="24">
        <v>8.900285685</v>
      </c>
      <c r="M601" s="24">
        <v>17.80057137</v>
      </c>
      <c r="N601" s="24">
        <v>53.40171411</v>
      </c>
      <c r="O601" s="44">
        <v>11.00600406</v>
      </c>
      <c r="P601" s="44">
        <v>10.8646155</v>
      </c>
      <c r="Q601" s="25">
        <f>Table753523[[#This Row], [Total Latency (sec)]]*1000</f>
      </c>
      <c r="R601" s="25">
        <f>Table753523[[#This Row], [Total Latency (ms)]]-Table753523[[#This Row], [Prefill Latency (ms)]]</f>
      </c>
      <c r="S601" s="26">
        <f>Table753523[[#This Row], [Output tokens generated]]*1000/Table753523[[#This Row], [Total Latency (ms)]]/Table753523[[#This Row], [No. H200 GPU on single server]]</f>
      </c>
      <c r="T601" s="26">
        <f>Table753523[[#This Row], [Input tokens]]*1000/(989.5*10^12)*(2*10^9*Table753523[[#This Row], [Active Parameters per GPU (BN)]])</f>
      </c>
      <c r="U601" s="27">
        <f>Table753523[[#This Row], [Active Parameters per GPU (BN)]]*10^9*2/4800/1024^3*1000</f>
      </c>
      <c r="V601" s="27">
        <f>1979/2*10^12*Table753523[[#This Row], [No. H200 GPU on single server]]/2/70/10^9</f>
      </c>
      <c r="W601" s="46">
        <f>(Table753523[[#This Row], [Input tokens]]+Table753523[[#This Row], [Output tokens generated]])/Table753523[[#This Row], [Total Latency (ms)]]*1000</f>
      </c>
      <c r="X601" s="47">
        <f>Table753523[[#This Row], [Total throughput]]/Table753523[[#This Row], [Estimated Max throughput tokens/s]]</f>
      </c>
      <c r="Y601" s="20">
        <f>2*Table753523[[#This Row], [Active Parameters per GPU (BN)]]*Table753523[[#This Row], [Input tokens]]*10^9/Table753523[[#This Row], [Prefill Latency (ms)]]/10^12*1000</f>
      </c>
      <c r="Z601" s="26">
        <f>2*Table753523[[#This Row], [Active Parameters per GPU (BN)]]*Table753523[[#This Row], [Output tokens generated]]*10^9/(Table753523[[#This Row], [Total Latency (ms)]]-Table753523[[#This Row], [Prefill Latency (ms)]])/10^12*1000</f>
      </c>
      <c r="AA601" s="47">
        <f>Table753523[[#This Row], [Expected Prefill latency (ms)]]/Table753523[[#This Row], [Prefill Latency (ms)]]</f>
      </c>
      <c r="AB601" s="30">
        <f>Table753523[[#This Row], [Expected TPOT (ms)]]/Table753523[[#This Row], [TPOT (ms)]]</f>
      </c>
      <c r="AC601" s="50">
        <f>Table753523[[#This Row], [Prefill TFLOPS]]/989.5</f>
      </c>
      <c r="AD601" s="32">
        <f>Table753523[[#This Row], [Decode TFLOPS]]/1979</f>
      </c>
      <c r="AE6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2" customHeight="1" ht="17.25">
      <c r="A602" s="20">
        <v>8</v>
      </c>
      <c r="B602" s="34">
        <v>70</v>
      </c>
      <c r="C602" s="35">
        <f>Table753523[[#This Row], [Active Parameters (BN)]]/8</f>
      </c>
      <c r="D602" s="20">
        <v>4</v>
      </c>
      <c r="E602" s="20">
        <v>2</v>
      </c>
      <c r="F602" s="23">
        <v>4</v>
      </c>
      <c r="G602" s="23">
        <v>4</v>
      </c>
      <c r="H602" s="23">
        <v>16</v>
      </c>
      <c r="I602" s="43">
        <v>8</v>
      </c>
      <c r="J602" s="24">
        <v>97.60280151</v>
      </c>
      <c r="K602" s="24">
        <v>0.189733184</v>
      </c>
      <c r="L602" s="24">
        <v>21.08223725</v>
      </c>
      <c r="M602" s="24">
        <v>42.16447449</v>
      </c>
      <c r="N602" s="24">
        <v>126.4934235</v>
      </c>
      <c r="O602" s="44">
        <v>11.31038327</v>
      </c>
      <c r="P602" s="44">
        <v>11.08259548</v>
      </c>
      <c r="Q602" s="25">
        <f>Table753523[[#This Row], [Total Latency (sec)]]*1000</f>
      </c>
      <c r="R602" s="25">
        <f>Table753523[[#This Row], [Total Latency (ms)]]-Table753523[[#This Row], [Prefill Latency (ms)]]</f>
      </c>
      <c r="S602" s="26">
        <f>Table753523[[#This Row], [Output tokens generated]]*1000/Table753523[[#This Row], [Total Latency (ms)]]/Table753523[[#This Row], [No. H200 GPU on single server]]</f>
      </c>
      <c r="T602" s="26">
        <f>Table753523[[#This Row], [Input tokens]]*1000/(989.5*10^12)*(2*10^9*Table753523[[#This Row], [Active Parameters per GPU (BN)]])</f>
      </c>
      <c r="U602" s="27">
        <f>Table753523[[#This Row], [Active Parameters per GPU (BN)]]*10^9*2/4800/1024^3*1000</f>
      </c>
      <c r="V602" s="27">
        <f>1979/2*10^12*Table753523[[#This Row], [No. H200 GPU on single server]]/2/70/10^9</f>
      </c>
      <c r="W602" s="46">
        <f>(Table753523[[#This Row], [Input tokens]]+Table753523[[#This Row], [Output tokens generated]])/Table753523[[#This Row], [Total Latency (ms)]]*1000</f>
      </c>
      <c r="X602" s="47">
        <f>Table753523[[#This Row], [Total throughput]]/Table753523[[#This Row], [Estimated Max throughput tokens/s]]</f>
      </c>
      <c r="Y602" s="20">
        <f>2*Table753523[[#This Row], [Active Parameters per GPU (BN)]]*Table753523[[#This Row], [Input tokens]]*10^9/Table753523[[#This Row], [Prefill Latency (ms)]]/10^12*1000</f>
      </c>
      <c r="Z602" s="26">
        <f>2*Table753523[[#This Row], [Active Parameters per GPU (BN)]]*Table753523[[#This Row], [Output tokens generated]]*10^9/(Table753523[[#This Row], [Total Latency (ms)]]-Table753523[[#This Row], [Prefill Latency (ms)]])/10^12*1000</f>
      </c>
      <c r="AA602" s="47">
        <f>Table753523[[#This Row], [Expected Prefill latency (ms)]]/Table753523[[#This Row], [Prefill Latency (ms)]]</f>
      </c>
      <c r="AB602" s="30">
        <f>Table753523[[#This Row], [Expected TPOT (ms)]]/Table753523[[#This Row], [TPOT (ms)]]</f>
      </c>
      <c r="AC602" s="50">
        <f>Table753523[[#This Row], [Prefill TFLOPS]]/989.5</f>
      </c>
      <c r="AD602" s="32">
        <f>Table753523[[#This Row], [Decode TFLOPS]]/1979</f>
      </c>
      <c r="AE6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3" customHeight="1" ht="17.25">
      <c r="A603" s="20">
        <v>8</v>
      </c>
      <c r="B603" s="34">
        <v>70</v>
      </c>
      <c r="C603" s="35">
        <f>Table753523[[#This Row], [Active Parameters (BN)]]/8</f>
      </c>
      <c r="D603" s="20">
        <v>4</v>
      </c>
      <c r="E603" s="20">
        <v>2</v>
      </c>
      <c r="F603" s="23">
        <v>8</v>
      </c>
      <c r="G603" s="23">
        <v>8</v>
      </c>
      <c r="H603" s="23">
        <v>32</v>
      </c>
      <c r="I603" s="43">
        <v>15</v>
      </c>
      <c r="J603" s="24">
        <v>102.8062481</v>
      </c>
      <c r="K603" s="24">
        <v>0.22895454</v>
      </c>
      <c r="L603" s="24">
        <v>34.94143423</v>
      </c>
      <c r="M603" s="24">
        <v>65.51518918</v>
      </c>
      <c r="N603" s="24">
        <v>205.2809261</v>
      </c>
      <c r="O603" s="44">
        <v>10.62564033</v>
      </c>
      <c r="P603" s="44">
        <v>10.21102662</v>
      </c>
      <c r="Q603" s="25">
        <f>Table753523[[#This Row], [Total Latency (sec)]]*1000</f>
      </c>
      <c r="R603" s="25">
        <f>Table753523[[#This Row], [Total Latency (ms)]]-Table753523[[#This Row], [Prefill Latency (ms)]]</f>
      </c>
      <c r="S603" s="26">
        <f>Table753523[[#This Row], [Output tokens generated]]*1000/Table753523[[#This Row], [Total Latency (ms)]]/Table753523[[#This Row], [No. H200 GPU on single server]]</f>
      </c>
      <c r="T603" s="26">
        <f>Table753523[[#This Row], [Input tokens]]*1000/(989.5*10^12)*(2*10^9*Table753523[[#This Row], [Active Parameters per GPU (BN)]])</f>
      </c>
      <c r="U603" s="27">
        <f>Table753523[[#This Row], [Active Parameters per GPU (BN)]]*10^9*2/4800/1024^3*1000</f>
      </c>
      <c r="V603" s="27">
        <f>1979/2*10^12*Table753523[[#This Row], [No. H200 GPU on single server]]/2/70/10^9</f>
      </c>
      <c r="W603" s="46">
        <f>(Table753523[[#This Row], [Input tokens]]+Table753523[[#This Row], [Output tokens generated]])/Table753523[[#This Row], [Total Latency (ms)]]*1000</f>
      </c>
      <c r="X603" s="47">
        <f>Table753523[[#This Row], [Total throughput]]/Table753523[[#This Row], [Estimated Max throughput tokens/s]]</f>
      </c>
      <c r="Y603" s="20">
        <f>2*Table753523[[#This Row], [Active Parameters per GPU (BN)]]*Table753523[[#This Row], [Input tokens]]*10^9/Table753523[[#This Row], [Prefill Latency (ms)]]/10^12*1000</f>
      </c>
      <c r="Z603" s="26">
        <f>2*Table753523[[#This Row], [Active Parameters per GPU (BN)]]*Table753523[[#This Row], [Output tokens generated]]*10^9/(Table753523[[#This Row], [Total Latency (ms)]]-Table753523[[#This Row], [Prefill Latency (ms)]])/10^12*1000</f>
      </c>
      <c r="AA603" s="47">
        <f>Table753523[[#This Row], [Expected Prefill latency (ms)]]/Table753523[[#This Row], [Prefill Latency (ms)]]</f>
      </c>
      <c r="AB603" s="30">
        <f>Table753523[[#This Row], [Expected TPOT (ms)]]/Table753523[[#This Row], [TPOT (ms)]]</f>
      </c>
      <c r="AC603" s="50">
        <f>Table753523[[#This Row], [Prefill TFLOPS]]/989.5</f>
      </c>
      <c r="AD603" s="32">
        <f>Table753523[[#This Row], [Decode TFLOPS]]/1979</f>
      </c>
      <c r="AE6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4" customHeight="1" ht="17.25">
      <c r="A604" s="20">
        <v>8</v>
      </c>
      <c r="B604" s="34">
        <v>70</v>
      </c>
      <c r="C604" s="35">
        <f>Table753523[[#This Row], [Active Parameters (BN)]]/8</f>
      </c>
      <c r="D604" s="20">
        <v>4</v>
      </c>
      <c r="E604" s="20">
        <v>2</v>
      </c>
      <c r="F604" s="23">
        <v>16</v>
      </c>
      <c r="G604" s="23">
        <v>16</v>
      </c>
      <c r="H604" s="23">
        <v>64</v>
      </c>
      <c r="I604" s="43">
        <v>31</v>
      </c>
      <c r="J604" s="24">
        <v>108.2971845</v>
      </c>
      <c r="K604" s="24">
        <v>0.221812238</v>
      </c>
      <c r="L604" s="24">
        <v>72.13308042</v>
      </c>
      <c r="M604" s="24">
        <v>139.7578433</v>
      </c>
      <c r="N604" s="24">
        <v>428.290165</v>
      </c>
      <c r="O604" s="44">
        <v>13.34712037</v>
      </c>
      <c r="P604" s="44">
        <v>12.55917887</v>
      </c>
      <c r="Q604" s="25">
        <f>Table753523[[#This Row], [Total Latency (sec)]]*1000</f>
      </c>
      <c r="R604" s="25">
        <f>Table753523[[#This Row], [Total Latency (ms)]]-Table753523[[#This Row], [Prefill Latency (ms)]]</f>
      </c>
      <c r="S604" s="26">
        <f>Table753523[[#This Row], [Output tokens generated]]*1000/Table753523[[#This Row], [Total Latency (ms)]]/Table753523[[#This Row], [No. H200 GPU on single server]]</f>
      </c>
      <c r="T604" s="26">
        <f>Table753523[[#This Row], [Input tokens]]*1000/(989.5*10^12)*(2*10^9*Table753523[[#This Row], [Active Parameters per GPU (BN)]])</f>
      </c>
      <c r="U604" s="27">
        <f>Table753523[[#This Row], [Active Parameters per GPU (BN)]]*10^9*2/4800/1024^3*1000</f>
      </c>
      <c r="V604" s="27">
        <f>1979/2*10^12*Table753523[[#This Row], [No. H200 GPU on single server]]/2/70/10^9</f>
      </c>
      <c r="W604" s="46">
        <f>(Table753523[[#This Row], [Input tokens]]+Table753523[[#This Row], [Output tokens generated]])/Table753523[[#This Row], [Total Latency (ms)]]*1000</f>
      </c>
      <c r="X604" s="47">
        <f>Table753523[[#This Row], [Total throughput]]/Table753523[[#This Row], [Estimated Max throughput tokens/s]]</f>
      </c>
      <c r="Y604" s="20">
        <f>2*Table753523[[#This Row], [Active Parameters per GPU (BN)]]*Table753523[[#This Row], [Input tokens]]*10^9/Table753523[[#This Row], [Prefill Latency (ms)]]/10^12*1000</f>
      </c>
      <c r="Z604" s="26">
        <f>2*Table753523[[#This Row], [Active Parameters per GPU (BN)]]*Table753523[[#This Row], [Output tokens generated]]*10^9/(Table753523[[#This Row], [Total Latency (ms)]]-Table753523[[#This Row], [Prefill Latency (ms)]])/10^12*1000</f>
      </c>
      <c r="AA604" s="47">
        <f>Table753523[[#This Row], [Expected Prefill latency (ms)]]/Table753523[[#This Row], [Prefill Latency (ms)]]</f>
      </c>
      <c r="AB604" s="30">
        <f>Table753523[[#This Row], [Expected TPOT (ms)]]/Table753523[[#This Row], [TPOT (ms)]]</f>
      </c>
      <c r="AC604" s="50">
        <f>Table753523[[#This Row], [Prefill TFLOPS]]/989.5</f>
      </c>
      <c r="AD604" s="32">
        <f>Table753523[[#This Row], [Decode TFLOPS]]/1979</f>
      </c>
      <c r="AE6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5" customHeight="1" ht="17.25">
      <c r="A605" s="20">
        <v>8</v>
      </c>
      <c r="B605" s="34">
        <v>70</v>
      </c>
      <c r="C605" s="35">
        <f>Table753523[[#This Row], [Active Parameters (BN)]]/8</f>
      </c>
      <c r="D605" s="20">
        <v>4</v>
      </c>
      <c r="E605" s="20">
        <v>4</v>
      </c>
      <c r="F605" s="23">
        <v>1</v>
      </c>
      <c r="G605" s="23">
        <v>1</v>
      </c>
      <c r="H605" s="23">
        <v>4</v>
      </c>
      <c r="I605" s="43">
        <v>4</v>
      </c>
      <c r="J605" s="24">
        <v>156.337467</v>
      </c>
      <c r="K605" s="24">
        <v>0.189991474</v>
      </c>
      <c r="L605" s="24">
        <v>5.263394082</v>
      </c>
      <c r="M605" s="24">
        <v>21.05357633</v>
      </c>
      <c r="N605" s="24">
        <v>42.10715265</v>
      </c>
      <c r="O605" s="44">
        <v>11.05582532</v>
      </c>
      <c r="P605" s="44">
        <v>11.02581935</v>
      </c>
      <c r="Q605" s="25">
        <f>Table753523[[#This Row], [Total Latency (sec)]]*1000</f>
      </c>
      <c r="R605" s="25">
        <f>Table753523[[#This Row], [Total Latency (ms)]]-Table753523[[#This Row], [Prefill Latency (ms)]]</f>
      </c>
      <c r="S605" s="26">
        <f>Table753523[[#This Row], [Output tokens generated]]*1000/Table753523[[#This Row], [Total Latency (ms)]]/Table753523[[#This Row], [No. H200 GPU on single server]]</f>
      </c>
      <c r="T605" s="26">
        <f>Table753523[[#This Row], [Input tokens]]*1000/(989.5*10^12)*(2*10^9*Table753523[[#This Row], [Active Parameters per GPU (BN)]])</f>
      </c>
      <c r="U605" s="27">
        <f>Table753523[[#This Row], [Active Parameters per GPU (BN)]]*10^9*2/4800/1024^3*1000</f>
      </c>
      <c r="V605" s="27">
        <f>1979/2*10^12*Table753523[[#This Row], [No. H200 GPU on single server]]/2/70/10^9</f>
      </c>
      <c r="W605" s="46">
        <f>(Table753523[[#This Row], [Input tokens]]+Table753523[[#This Row], [Output tokens generated]])/Table753523[[#This Row], [Total Latency (ms)]]*1000</f>
      </c>
      <c r="X605" s="47">
        <f>Table753523[[#This Row], [Total throughput]]/Table753523[[#This Row], [Estimated Max throughput tokens/s]]</f>
      </c>
      <c r="Y605" s="20">
        <f>2*Table753523[[#This Row], [Active Parameters per GPU (BN)]]*Table753523[[#This Row], [Input tokens]]*10^9/Table753523[[#This Row], [Prefill Latency (ms)]]/10^12*1000</f>
      </c>
      <c r="Z605" s="26">
        <f>2*Table753523[[#This Row], [Active Parameters per GPU (BN)]]*Table753523[[#This Row], [Output tokens generated]]*10^9/(Table753523[[#This Row], [Total Latency (ms)]]-Table753523[[#This Row], [Prefill Latency (ms)]])/10^12*1000</f>
      </c>
      <c r="AA605" s="47">
        <f>Table753523[[#This Row], [Expected Prefill latency (ms)]]/Table753523[[#This Row], [Prefill Latency (ms)]]</f>
      </c>
      <c r="AB605" s="30">
        <f>Table753523[[#This Row], [Expected TPOT (ms)]]/Table753523[[#This Row], [TPOT (ms)]]</f>
      </c>
      <c r="AC605" s="50">
        <f>Table753523[[#This Row], [Prefill TFLOPS]]/989.5</f>
      </c>
      <c r="AD605" s="32">
        <f>Table753523[[#This Row], [Decode TFLOPS]]/1979</f>
      </c>
      <c r="AE6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6" customHeight="1" ht="17.25">
      <c r="A606" s="20">
        <v>8</v>
      </c>
      <c r="B606" s="34">
        <v>70</v>
      </c>
      <c r="C606" s="35">
        <f>Table753523[[#This Row], [Active Parameters (BN)]]/8</f>
      </c>
      <c r="D606" s="20">
        <v>4</v>
      </c>
      <c r="E606" s="20">
        <v>4</v>
      </c>
      <c r="F606" s="23">
        <v>2</v>
      </c>
      <c r="G606" s="23">
        <v>2</v>
      </c>
      <c r="H606" s="23">
        <v>8</v>
      </c>
      <c r="I606" s="43">
        <v>8</v>
      </c>
      <c r="J606" s="24">
        <v>114.735863</v>
      </c>
      <c r="K606" s="24">
        <v>0.190123917</v>
      </c>
      <c r="L606" s="24">
        <v>10.51945506</v>
      </c>
      <c r="M606" s="24">
        <v>42.07782024</v>
      </c>
      <c r="N606" s="24">
        <v>84.15564047</v>
      </c>
      <c r="O606" s="44">
        <v>10.157161</v>
      </c>
      <c r="P606" s="44">
        <v>10.11224986</v>
      </c>
      <c r="Q606" s="25">
        <f>Table753523[[#This Row], [Total Latency (sec)]]*1000</f>
      </c>
      <c r="R606" s="25">
        <f>Table753523[[#This Row], [Total Latency (ms)]]-Table753523[[#This Row], [Prefill Latency (ms)]]</f>
      </c>
      <c r="S606" s="26">
        <f>Table753523[[#This Row], [Output tokens generated]]*1000/Table753523[[#This Row], [Total Latency (ms)]]/Table753523[[#This Row], [No. H200 GPU on single server]]</f>
      </c>
      <c r="T606" s="26">
        <f>Table753523[[#This Row], [Input tokens]]*1000/(989.5*10^12)*(2*10^9*Table753523[[#This Row], [Active Parameters per GPU (BN)]])</f>
      </c>
      <c r="U606" s="27">
        <f>Table753523[[#This Row], [Active Parameters per GPU (BN)]]*10^9*2/4800/1024^3*1000</f>
      </c>
      <c r="V606" s="27">
        <f>1979/2*10^12*Table753523[[#This Row], [No. H200 GPU on single server]]/2/70/10^9</f>
      </c>
      <c r="W606" s="46">
        <f>(Table753523[[#This Row], [Input tokens]]+Table753523[[#This Row], [Output tokens generated]])/Table753523[[#This Row], [Total Latency (ms)]]*1000</f>
      </c>
      <c r="X606" s="47">
        <f>Table753523[[#This Row], [Total throughput]]/Table753523[[#This Row], [Estimated Max throughput tokens/s]]</f>
      </c>
      <c r="Y606" s="20">
        <f>2*Table753523[[#This Row], [Active Parameters per GPU (BN)]]*Table753523[[#This Row], [Input tokens]]*10^9/Table753523[[#This Row], [Prefill Latency (ms)]]/10^12*1000</f>
      </c>
      <c r="Z606" s="26">
        <f>2*Table753523[[#This Row], [Active Parameters per GPU (BN)]]*Table753523[[#This Row], [Output tokens generated]]*10^9/(Table753523[[#This Row], [Total Latency (ms)]]-Table753523[[#This Row], [Prefill Latency (ms)]])/10^12*1000</f>
      </c>
      <c r="AA606" s="47">
        <f>Table753523[[#This Row], [Expected Prefill latency (ms)]]/Table753523[[#This Row], [Prefill Latency (ms)]]</f>
      </c>
      <c r="AB606" s="30">
        <f>Table753523[[#This Row], [Expected TPOT (ms)]]/Table753523[[#This Row], [TPOT (ms)]]</f>
      </c>
      <c r="AC606" s="50">
        <f>Table753523[[#This Row], [Prefill TFLOPS]]/989.5</f>
      </c>
      <c r="AD606" s="32">
        <f>Table753523[[#This Row], [Decode TFLOPS]]/1979</f>
      </c>
      <c r="AE6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7" customHeight="1" ht="17.25">
      <c r="A607" s="20">
        <v>8</v>
      </c>
      <c r="B607" s="34">
        <v>70</v>
      </c>
      <c r="C607" s="35">
        <f>Table753523[[#This Row], [Active Parameters (BN)]]/8</f>
      </c>
      <c r="D607" s="20">
        <v>4</v>
      </c>
      <c r="E607" s="20">
        <v>4</v>
      </c>
      <c r="F607" s="23">
        <v>4</v>
      </c>
      <c r="G607" s="23">
        <v>4</v>
      </c>
      <c r="H607" s="23">
        <v>16</v>
      </c>
      <c r="I607" s="43">
        <v>16</v>
      </c>
      <c r="J607" s="24">
        <v>70.08080726</v>
      </c>
      <c r="K607" s="24">
        <v>0.191040944</v>
      </c>
      <c r="L607" s="24">
        <v>20.93791998</v>
      </c>
      <c r="M607" s="24">
        <v>83.75167992</v>
      </c>
      <c r="N607" s="24">
        <v>167.5033598</v>
      </c>
      <c r="O607" s="44">
        <v>10.27527767</v>
      </c>
      <c r="P607" s="44">
        <v>10.19756157</v>
      </c>
      <c r="Q607" s="25">
        <f>Table753523[[#This Row], [Total Latency (sec)]]*1000</f>
      </c>
      <c r="R607" s="25">
        <f>Table753523[[#This Row], [Total Latency (ms)]]-Table753523[[#This Row], [Prefill Latency (ms)]]</f>
      </c>
      <c r="S607" s="26">
        <f>Table753523[[#This Row], [Output tokens generated]]*1000/Table753523[[#This Row], [Total Latency (ms)]]/Table753523[[#This Row], [No. H200 GPU on single server]]</f>
      </c>
      <c r="T607" s="26">
        <f>Table753523[[#This Row], [Input tokens]]*1000/(989.5*10^12)*(2*10^9*Table753523[[#This Row], [Active Parameters per GPU (BN)]])</f>
      </c>
      <c r="U607" s="27">
        <f>Table753523[[#This Row], [Active Parameters per GPU (BN)]]*10^9*2/4800/1024^3*1000</f>
      </c>
      <c r="V607" s="27">
        <f>1979/2*10^12*Table753523[[#This Row], [No. H200 GPU on single server]]/2/70/10^9</f>
      </c>
      <c r="W607" s="46">
        <f>(Table753523[[#This Row], [Input tokens]]+Table753523[[#This Row], [Output tokens generated]])/Table753523[[#This Row], [Total Latency (ms)]]*1000</f>
      </c>
      <c r="X607" s="47">
        <f>Table753523[[#This Row], [Total throughput]]/Table753523[[#This Row], [Estimated Max throughput tokens/s]]</f>
      </c>
      <c r="Y607" s="20">
        <f>2*Table753523[[#This Row], [Active Parameters per GPU (BN)]]*Table753523[[#This Row], [Input tokens]]*10^9/Table753523[[#This Row], [Prefill Latency (ms)]]/10^12*1000</f>
      </c>
      <c r="Z607" s="26">
        <f>2*Table753523[[#This Row], [Active Parameters per GPU (BN)]]*Table753523[[#This Row], [Output tokens generated]]*10^9/(Table753523[[#This Row], [Total Latency (ms)]]-Table753523[[#This Row], [Prefill Latency (ms)]])/10^12*1000</f>
      </c>
      <c r="AA607" s="47">
        <f>Table753523[[#This Row], [Expected Prefill latency (ms)]]/Table753523[[#This Row], [Prefill Latency (ms)]]</f>
      </c>
      <c r="AB607" s="30">
        <f>Table753523[[#This Row], [Expected TPOT (ms)]]/Table753523[[#This Row], [TPOT (ms)]]</f>
      </c>
      <c r="AC607" s="50">
        <f>Table753523[[#This Row], [Prefill TFLOPS]]/989.5</f>
      </c>
      <c r="AD607" s="32">
        <f>Table753523[[#This Row], [Decode TFLOPS]]/1979</f>
      </c>
      <c r="AE6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8" customHeight="1" ht="17.25">
      <c r="A608" s="20">
        <v>8</v>
      </c>
      <c r="B608" s="34">
        <v>70</v>
      </c>
      <c r="C608" s="35">
        <f>Table753523[[#This Row], [Active Parameters (BN)]]/8</f>
      </c>
      <c r="D608" s="20">
        <v>4</v>
      </c>
      <c r="E608" s="20">
        <v>4</v>
      </c>
      <c r="F608" s="23">
        <v>8</v>
      </c>
      <c r="G608" s="23">
        <v>8</v>
      </c>
      <c r="H608" s="23">
        <v>32</v>
      </c>
      <c r="I608" s="43">
        <v>31</v>
      </c>
      <c r="J608" s="24">
        <v>71.63286924</v>
      </c>
      <c r="K608" s="24">
        <v>0.190084235</v>
      </c>
      <c r="L608" s="24">
        <v>42.08660438</v>
      </c>
      <c r="M608" s="24">
        <v>163.085592</v>
      </c>
      <c r="N608" s="24">
        <v>331.4320095</v>
      </c>
      <c r="O608" s="44">
        <v>10.94100617</v>
      </c>
      <c r="P608" s="44">
        <v>10.15796725</v>
      </c>
      <c r="Q608" s="25">
        <f>Table753523[[#This Row], [Total Latency (sec)]]*1000</f>
      </c>
      <c r="R608" s="25">
        <f>Table753523[[#This Row], [Total Latency (ms)]]-Table753523[[#This Row], [Prefill Latency (ms)]]</f>
      </c>
      <c r="S608" s="26">
        <f>Table753523[[#This Row], [Output tokens generated]]*1000/Table753523[[#This Row], [Total Latency (ms)]]/Table753523[[#This Row], [No. H200 GPU on single server]]</f>
      </c>
      <c r="T608" s="26">
        <f>Table753523[[#This Row], [Input tokens]]*1000/(989.5*10^12)*(2*10^9*Table753523[[#This Row], [Active Parameters per GPU (BN)]])</f>
      </c>
      <c r="U608" s="27">
        <f>Table753523[[#This Row], [Active Parameters per GPU (BN)]]*10^9*2/4800/1024^3*1000</f>
      </c>
      <c r="V608" s="27">
        <f>1979/2*10^12*Table753523[[#This Row], [No. H200 GPU on single server]]/2/70/10^9</f>
      </c>
      <c r="W608" s="46">
        <f>(Table753523[[#This Row], [Input tokens]]+Table753523[[#This Row], [Output tokens generated]])/Table753523[[#This Row], [Total Latency (ms)]]*1000</f>
      </c>
      <c r="X608" s="47">
        <f>Table753523[[#This Row], [Total throughput]]/Table753523[[#This Row], [Estimated Max throughput tokens/s]]</f>
      </c>
      <c r="Y608" s="20">
        <f>2*Table753523[[#This Row], [Active Parameters per GPU (BN)]]*Table753523[[#This Row], [Input tokens]]*10^9/Table753523[[#This Row], [Prefill Latency (ms)]]/10^12*1000</f>
      </c>
      <c r="Z608" s="26">
        <f>2*Table753523[[#This Row], [Active Parameters per GPU (BN)]]*Table753523[[#This Row], [Output tokens generated]]*10^9/(Table753523[[#This Row], [Total Latency (ms)]]-Table753523[[#This Row], [Prefill Latency (ms)]])/10^12*1000</f>
      </c>
      <c r="AA608" s="47">
        <f>Table753523[[#This Row], [Expected Prefill latency (ms)]]/Table753523[[#This Row], [Prefill Latency (ms)]]</f>
      </c>
      <c r="AB608" s="30">
        <f>Table753523[[#This Row], [Expected TPOT (ms)]]/Table753523[[#This Row], [TPOT (ms)]]</f>
      </c>
      <c r="AC608" s="50">
        <f>Table753523[[#This Row], [Prefill TFLOPS]]/989.5</f>
      </c>
      <c r="AD608" s="32">
        <f>Table753523[[#This Row], [Decode TFLOPS]]/1979</f>
      </c>
      <c r="AE6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09" customHeight="1" ht="17.25">
      <c r="A609" s="20">
        <v>8</v>
      </c>
      <c r="B609" s="34">
        <v>70</v>
      </c>
      <c r="C609" s="35">
        <f>Table753523[[#This Row], [Active Parameters (BN)]]/8</f>
      </c>
      <c r="D609" s="20">
        <v>4</v>
      </c>
      <c r="E609" s="20">
        <v>4</v>
      </c>
      <c r="F609" s="23">
        <v>16</v>
      </c>
      <c r="G609" s="23">
        <v>16</v>
      </c>
      <c r="H609" s="23">
        <v>64</v>
      </c>
      <c r="I609" s="43">
        <v>63</v>
      </c>
      <c r="J609" s="24">
        <v>50.77788783</v>
      </c>
      <c r="K609" s="24">
        <v>0.20599103</v>
      </c>
      <c r="L609" s="24">
        <v>77.6732851</v>
      </c>
      <c r="M609" s="24">
        <v>305.8385601</v>
      </c>
      <c r="N609" s="24">
        <v>616.5317005</v>
      </c>
      <c r="O609" s="44">
        <v>13.74193078</v>
      </c>
      <c r="P609" s="44">
        <v>13.06329707</v>
      </c>
      <c r="Q609" s="25">
        <f>Table753523[[#This Row], [Total Latency (sec)]]*1000</f>
      </c>
      <c r="R609" s="25">
        <f>Table753523[[#This Row], [Total Latency (ms)]]-Table753523[[#This Row], [Prefill Latency (ms)]]</f>
      </c>
      <c r="S609" s="26">
        <f>Table753523[[#This Row], [Output tokens generated]]*1000/Table753523[[#This Row], [Total Latency (ms)]]/Table753523[[#This Row], [No. H200 GPU on single server]]</f>
      </c>
      <c r="T609" s="26">
        <f>Table753523[[#This Row], [Input tokens]]*1000/(989.5*10^12)*(2*10^9*Table753523[[#This Row], [Active Parameters per GPU (BN)]])</f>
      </c>
      <c r="U609" s="27">
        <f>Table753523[[#This Row], [Active Parameters per GPU (BN)]]*10^9*2/4800/1024^3*1000</f>
      </c>
      <c r="V609" s="27">
        <f>1979/2*10^12*Table753523[[#This Row], [No. H200 GPU on single server]]/2/70/10^9</f>
      </c>
      <c r="W609" s="46">
        <f>(Table753523[[#This Row], [Input tokens]]+Table753523[[#This Row], [Output tokens generated]])/Table753523[[#This Row], [Total Latency (ms)]]*1000</f>
      </c>
      <c r="X609" s="47">
        <f>Table753523[[#This Row], [Total throughput]]/Table753523[[#This Row], [Estimated Max throughput tokens/s]]</f>
      </c>
      <c r="Y609" s="20">
        <f>2*Table753523[[#This Row], [Active Parameters per GPU (BN)]]*Table753523[[#This Row], [Input tokens]]*10^9/Table753523[[#This Row], [Prefill Latency (ms)]]/10^12*1000</f>
      </c>
      <c r="Z609" s="26">
        <f>2*Table753523[[#This Row], [Active Parameters per GPU (BN)]]*Table753523[[#This Row], [Output tokens generated]]*10^9/(Table753523[[#This Row], [Total Latency (ms)]]-Table753523[[#This Row], [Prefill Latency (ms)]])/10^12*1000</f>
      </c>
      <c r="AA609" s="47">
        <f>Table753523[[#This Row], [Expected Prefill latency (ms)]]/Table753523[[#This Row], [Prefill Latency (ms)]]</f>
      </c>
      <c r="AB609" s="30">
        <f>Table753523[[#This Row], [Expected TPOT (ms)]]/Table753523[[#This Row], [TPOT (ms)]]</f>
      </c>
      <c r="AC609" s="50">
        <f>Table753523[[#This Row], [Prefill TFLOPS]]/989.5</f>
      </c>
      <c r="AD609" s="32">
        <f>Table753523[[#This Row], [Decode TFLOPS]]/1979</f>
      </c>
      <c r="AE6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0" customHeight="1" ht="17.25">
      <c r="A610" s="20">
        <v>8</v>
      </c>
      <c r="B610" s="34">
        <v>70</v>
      </c>
      <c r="C610" s="35">
        <f>Table753523[[#This Row], [Active Parameters (BN)]]/8</f>
      </c>
      <c r="D610" s="20">
        <v>4</v>
      </c>
      <c r="E610" s="20">
        <v>8</v>
      </c>
      <c r="F610" s="23">
        <v>1</v>
      </c>
      <c r="G610" s="23">
        <v>1</v>
      </c>
      <c r="H610" s="23">
        <v>4</v>
      </c>
      <c r="I610" s="43">
        <v>8</v>
      </c>
      <c r="J610" s="24">
        <v>120.85302</v>
      </c>
      <c r="K610" s="24">
        <v>0.195811573</v>
      </c>
      <c r="L610" s="24">
        <v>5.106950444</v>
      </c>
      <c r="M610" s="24">
        <v>40.85560355</v>
      </c>
      <c r="N610" s="24">
        <v>61.28340533</v>
      </c>
      <c r="O610" s="44">
        <v>10.63973242</v>
      </c>
      <c r="P610" s="44">
        <v>10.62874458</v>
      </c>
      <c r="Q610" s="25">
        <f>Table753523[[#This Row], [Total Latency (sec)]]*1000</f>
      </c>
      <c r="R610" s="25">
        <f>Table753523[[#This Row], [Total Latency (ms)]]-Table753523[[#This Row], [Prefill Latency (ms)]]</f>
      </c>
      <c r="S610" s="26">
        <f>Table753523[[#This Row], [Output tokens generated]]*1000/Table753523[[#This Row], [Total Latency (ms)]]/Table753523[[#This Row], [No. H200 GPU on single server]]</f>
      </c>
      <c r="T610" s="26">
        <f>Table753523[[#This Row], [Input tokens]]*1000/(989.5*10^12)*(2*10^9*Table753523[[#This Row], [Active Parameters per GPU (BN)]])</f>
      </c>
      <c r="U610" s="27">
        <f>Table753523[[#This Row], [Active Parameters per GPU (BN)]]*10^9*2/4800/1024^3*1000</f>
      </c>
      <c r="V610" s="27">
        <f>1979/2*10^12*Table753523[[#This Row], [No. H200 GPU on single server]]/2/70/10^9</f>
      </c>
      <c r="W610" s="46">
        <f>(Table753523[[#This Row], [Input tokens]]+Table753523[[#This Row], [Output tokens generated]])/Table753523[[#This Row], [Total Latency (ms)]]*1000</f>
      </c>
      <c r="X610" s="47">
        <f>Table753523[[#This Row], [Total throughput]]/Table753523[[#This Row], [Estimated Max throughput tokens/s]]</f>
      </c>
      <c r="Y610" s="20">
        <f>2*Table753523[[#This Row], [Active Parameters per GPU (BN)]]*Table753523[[#This Row], [Input tokens]]*10^9/Table753523[[#This Row], [Prefill Latency (ms)]]/10^12*1000</f>
      </c>
      <c r="Z610" s="26">
        <f>2*Table753523[[#This Row], [Active Parameters per GPU (BN)]]*Table753523[[#This Row], [Output tokens generated]]*10^9/(Table753523[[#This Row], [Total Latency (ms)]]-Table753523[[#This Row], [Prefill Latency (ms)]])/10^12*1000</f>
      </c>
      <c r="AA610" s="47">
        <f>Table753523[[#This Row], [Expected Prefill latency (ms)]]/Table753523[[#This Row], [Prefill Latency (ms)]]</f>
      </c>
      <c r="AB610" s="30">
        <f>Table753523[[#This Row], [Expected TPOT (ms)]]/Table753523[[#This Row], [TPOT (ms)]]</f>
      </c>
      <c r="AC610" s="50">
        <f>Table753523[[#This Row], [Prefill TFLOPS]]/989.5</f>
      </c>
      <c r="AD610" s="32">
        <f>Table753523[[#This Row], [Decode TFLOPS]]/1979</f>
      </c>
      <c r="AE6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1" customHeight="1" ht="17.25">
      <c r="A611" s="20">
        <v>8</v>
      </c>
      <c r="B611" s="34">
        <v>70</v>
      </c>
      <c r="C611" s="35">
        <f>Table753523[[#This Row], [Active Parameters (BN)]]/8</f>
      </c>
      <c r="D611" s="20">
        <v>4</v>
      </c>
      <c r="E611" s="20">
        <v>8</v>
      </c>
      <c r="F611" s="23">
        <v>2</v>
      </c>
      <c r="G611" s="23">
        <v>2</v>
      </c>
      <c r="H611" s="23">
        <v>8</v>
      </c>
      <c r="I611" s="43">
        <v>16</v>
      </c>
      <c r="J611" s="24">
        <v>126.3440305</v>
      </c>
      <c r="K611" s="24">
        <v>0.269197085</v>
      </c>
      <c r="L611" s="24">
        <v>7.429500956</v>
      </c>
      <c r="M611" s="24">
        <v>59.43600765</v>
      </c>
      <c r="N611" s="24">
        <v>89.15401148</v>
      </c>
      <c r="O611" s="44">
        <v>10.90667857</v>
      </c>
      <c r="P611" s="44">
        <v>10.88830593</v>
      </c>
      <c r="Q611" s="25">
        <f>Table753523[[#This Row], [Total Latency (sec)]]*1000</f>
      </c>
      <c r="R611" s="25">
        <f>Table753523[[#This Row], [Total Latency (ms)]]-Table753523[[#This Row], [Prefill Latency (ms)]]</f>
      </c>
      <c r="S611" s="26">
        <f>Table753523[[#This Row], [Output tokens generated]]*1000/Table753523[[#This Row], [Total Latency (ms)]]/Table753523[[#This Row], [No. H200 GPU on single server]]</f>
      </c>
      <c r="T611" s="26">
        <f>Table753523[[#This Row], [Input tokens]]*1000/(989.5*10^12)*(2*10^9*Table753523[[#This Row], [Active Parameters per GPU (BN)]])</f>
      </c>
      <c r="U611" s="27">
        <f>Table753523[[#This Row], [Active Parameters per GPU (BN)]]*10^9*2/4800/1024^3*1000</f>
      </c>
      <c r="V611" s="27">
        <f>1979/2*10^12*Table753523[[#This Row], [No. H200 GPU on single server]]/2/70/10^9</f>
      </c>
      <c r="W611" s="46">
        <f>(Table753523[[#This Row], [Input tokens]]+Table753523[[#This Row], [Output tokens generated]])/Table753523[[#This Row], [Total Latency (ms)]]*1000</f>
      </c>
      <c r="X611" s="47">
        <f>Table753523[[#This Row], [Total throughput]]/Table753523[[#This Row], [Estimated Max throughput tokens/s]]</f>
      </c>
      <c r="Y611" s="20">
        <f>2*Table753523[[#This Row], [Active Parameters per GPU (BN)]]*Table753523[[#This Row], [Input tokens]]*10^9/Table753523[[#This Row], [Prefill Latency (ms)]]/10^12*1000</f>
      </c>
      <c r="Z611" s="26">
        <f>2*Table753523[[#This Row], [Active Parameters per GPU (BN)]]*Table753523[[#This Row], [Output tokens generated]]*10^9/(Table753523[[#This Row], [Total Latency (ms)]]-Table753523[[#This Row], [Prefill Latency (ms)]])/10^12*1000</f>
      </c>
      <c r="AA611" s="47">
        <f>Table753523[[#This Row], [Expected Prefill latency (ms)]]/Table753523[[#This Row], [Prefill Latency (ms)]]</f>
      </c>
      <c r="AB611" s="30">
        <f>Table753523[[#This Row], [Expected TPOT (ms)]]/Table753523[[#This Row], [TPOT (ms)]]</f>
      </c>
      <c r="AC611" s="50">
        <f>Table753523[[#This Row], [Prefill TFLOPS]]/989.5</f>
      </c>
      <c r="AD611" s="32">
        <f>Table753523[[#This Row], [Decode TFLOPS]]/1979</f>
      </c>
      <c r="AE6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2" customHeight="1" ht="17.25">
      <c r="A612" s="20">
        <v>8</v>
      </c>
      <c r="B612" s="34">
        <v>70</v>
      </c>
      <c r="C612" s="35">
        <f>Table753523[[#This Row], [Active Parameters (BN)]]/8</f>
      </c>
      <c r="D612" s="20">
        <v>4</v>
      </c>
      <c r="E612" s="20">
        <v>8</v>
      </c>
      <c r="F612" s="23">
        <v>4</v>
      </c>
      <c r="G612" s="23">
        <v>4</v>
      </c>
      <c r="H612" s="23">
        <v>16</v>
      </c>
      <c r="I612" s="43">
        <v>32</v>
      </c>
      <c r="J612" s="24">
        <v>60.32246628</v>
      </c>
      <c r="K612" s="24">
        <v>0.222500586</v>
      </c>
      <c r="L612" s="24">
        <v>17.97748074</v>
      </c>
      <c r="M612" s="24">
        <v>143.8198459</v>
      </c>
      <c r="N612" s="24">
        <v>215.7297688</v>
      </c>
      <c r="O612" s="44">
        <v>10.32905797</v>
      </c>
      <c r="P612" s="44">
        <v>10.29626749</v>
      </c>
      <c r="Q612" s="25">
        <f>Table753523[[#This Row], [Total Latency (sec)]]*1000</f>
      </c>
      <c r="R612" s="25">
        <f>Table753523[[#This Row], [Total Latency (ms)]]-Table753523[[#This Row], [Prefill Latency (ms)]]</f>
      </c>
      <c r="S612" s="26">
        <f>Table753523[[#This Row], [Output tokens generated]]*1000/Table753523[[#This Row], [Total Latency (ms)]]/Table753523[[#This Row], [No. H200 GPU on single server]]</f>
      </c>
      <c r="T612" s="26">
        <f>Table753523[[#This Row], [Input tokens]]*1000/(989.5*10^12)*(2*10^9*Table753523[[#This Row], [Active Parameters per GPU (BN)]])</f>
      </c>
      <c r="U612" s="27">
        <f>Table753523[[#This Row], [Active Parameters per GPU (BN)]]*10^9*2/4800/1024^3*1000</f>
      </c>
      <c r="V612" s="27">
        <f>1979/2*10^12*Table753523[[#This Row], [No. H200 GPU on single server]]/2/70/10^9</f>
      </c>
      <c r="W612" s="46">
        <f>(Table753523[[#This Row], [Input tokens]]+Table753523[[#This Row], [Output tokens generated]])/Table753523[[#This Row], [Total Latency (ms)]]*1000</f>
      </c>
      <c r="X612" s="47">
        <f>Table753523[[#This Row], [Total throughput]]/Table753523[[#This Row], [Estimated Max throughput tokens/s]]</f>
      </c>
      <c r="Y612" s="20">
        <f>2*Table753523[[#This Row], [Active Parameters per GPU (BN)]]*Table753523[[#This Row], [Input tokens]]*10^9/Table753523[[#This Row], [Prefill Latency (ms)]]/10^12*1000</f>
      </c>
      <c r="Z612" s="26">
        <f>2*Table753523[[#This Row], [Active Parameters per GPU (BN)]]*Table753523[[#This Row], [Output tokens generated]]*10^9/(Table753523[[#This Row], [Total Latency (ms)]]-Table753523[[#This Row], [Prefill Latency (ms)]])/10^12*1000</f>
      </c>
      <c r="AA612" s="47">
        <f>Table753523[[#This Row], [Expected Prefill latency (ms)]]/Table753523[[#This Row], [Prefill Latency (ms)]]</f>
      </c>
      <c r="AB612" s="30">
        <f>Table753523[[#This Row], [Expected TPOT (ms)]]/Table753523[[#This Row], [TPOT (ms)]]</f>
      </c>
      <c r="AC612" s="50">
        <f>Table753523[[#This Row], [Prefill TFLOPS]]/989.5</f>
      </c>
      <c r="AD612" s="32">
        <f>Table753523[[#This Row], [Decode TFLOPS]]/1979</f>
      </c>
      <c r="AE6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3" customHeight="1" ht="17.25">
      <c r="A613" s="20">
        <v>8</v>
      </c>
      <c r="B613" s="34">
        <v>70</v>
      </c>
      <c r="C613" s="35">
        <f>Table753523[[#This Row], [Active Parameters (BN)]]/8</f>
      </c>
      <c r="D613" s="20">
        <v>4</v>
      </c>
      <c r="E613" s="20">
        <v>8</v>
      </c>
      <c r="F613" s="23">
        <v>8</v>
      </c>
      <c r="G613" s="23">
        <v>8</v>
      </c>
      <c r="H613" s="23">
        <v>32</v>
      </c>
      <c r="I613" s="43">
        <v>63</v>
      </c>
      <c r="J613" s="24">
        <v>67.59302225</v>
      </c>
      <c r="K613" s="24">
        <v>0.226430939</v>
      </c>
      <c r="L613" s="24">
        <v>35.33086085</v>
      </c>
      <c r="M613" s="24">
        <v>278.2305292</v>
      </c>
      <c r="N613" s="24">
        <v>419.5539726</v>
      </c>
      <c r="O613" s="44">
        <v>10.11983749</v>
      </c>
      <c r="P613" s="44">
        <v>9.852920819</v>
      </c>
      <c r="Q613" s="25">
        <f>Table753523[[#This Row], [Total Latency (sec)]]*1000</f>
      </c>
      <c r="R613" s="25">
        <f>Table753523[[#This Row], [Total Latency (ms)]]-Table753523[[#This Row], [Prefill Latency (ms)]]</f>
      </c>
      <c r="S613" s="26">
        <f>Table753523[[#This Row], [Output tokens generated]]*1000/Table753523[[#This Row], [Total Latency (ms)]]/Table753523[[#This Row], [No. H200 GPU on single server]]</f>
      </c>
      <c r="T613" s="26">
        <f>Table753523[[#This Row], [Input tokens]]*1000/(989.5*10^12)*(2*10^9*Table753523[[#This Row], [Active Parameters per GPU (BN)]])</f>
      </c>
      <c r="U613" s="27">
        <f>Table753523[[#This Row], [Active Parameters per GPU (BN)]]*10^9*2/4800/1024^3*1000</f>
      </c>
      <c r="V613" s="27">
        <f>1979/2*10^12*Table753523[[#This Row], [No. H200 GPU on single server]]/2/70/10^9</f>
      </c>
      <c r="W613" s="46">
        <f>(Table753523[[#This Row], [Input tokens]]+Table753523[[#This Row], [Output tokens generated]])/Table753523[[#This Row], [Total Latency (ms)]]*1000</f>
      </c>
      <c r="X613" s="47">
        <f>Table753523[[#This Row], [Total throughput]]/Table753523[[#This Row], [Estimated Max throughput tokens/s]]</f>
      </c>
      <c r="Y613" s="20">
        <f>2*Table753523[[#This Row], [Active Parameters per GPU (BN)]]*Table753523[[#This Row], [Input tokens]]*10^9/Table753523[[#This Row], [Prefill Latency (ms)]]/10^12*1000</f>
      </c>
      <c r="Z613" s="26">
        <f>2*Table753523[[#This Row], [Active Parameters per GPU (BN)]]*Table753523[[#This Row], [Output tokens generated]]*10^9/(Table753523[[#This Row], [Total Latency (ms)]]-Table753523[[#This Row], [Prefill Latency (ms)]])/10^12*1000</f>
      </c>
      <c r="AA613" s="47">
        <f>Table753523[[#This Row], [Expected Prefill latency (ms)]]/Table753523[[#This Row], [Prefill Latency (ms)]]</f>
      </c>
      <c r="AB613" s="30">
        <f>Table753523[[#This Row], [Expected TPOT (ms)]]/Table753523[[#This Row], [TPOT (ms)]]</f>
      </c>
      <c r="AC613" s="50">
        <f>Table753523[[#This Row], [Prefill TFLOPS]]/989.5</f>
      </c>
      <c r="AD613" s="32">
        <f>Table753523[[#This Row], [Decode TFLOPS]]/1979</f>
      </c>
      <c r="AE6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4" customHeight="1" ht="17.25">
      <c r="A614" s="20">
        <v>8</v>
      </c>
      <c r="B614" s="34">
        <v>70</v>
      </c>
      <c r="C614" s="35">
        <f>Table753523[[#This Row], [Active Parameters (BN)]]/8</f>
      </c>
      <c r="D614" s="20">
        <v>4</v>
      </c>
      <c r="E614" s="20">
        <v>8</v>
      </c>
      <c r="F614" s="23">
        <v>16</v>
      </c>
      <c r="G614" s="23">
        <v>16</v>
      </c>
      <c r="H614" s="23">
        <v>64</v>
      </c>
      <c r="I614" s="43">
        <v>127</v>
      </c>
      <c r="J614" s="24">
        <v>75.45551995</v>
      </c>
      <c r="K614" s="24">
        <v>0.281093957</v>
      </c>
      <c r="L614" s="24">
        <v>56.92046947</v>
      </c>
      <c r="M614" s="24">
        <v>451.8062265</v>
      </c>
      <c r="N614" s="24">
        <v>679.4881044</v>
      </c>
      <c r="O614" s="44">
        <v>11.54751298</v>
      </c>
      <c r="P614" s="44">
        <v>11.31588248</v>
      </c>
      <c r="Q614" s="25">
        <f>Table753523[[#This Row], [Total Latency (sec)]]*1000</f>
      </c>
      <c r="R614" s="25">
        <f>Table753523[[#This Row], [Total Latency (ms)]]-Table753523[[#This Row], [Prefill Latency (ms)]]</f>
      </c>
      <c r="S614" s="26">
        <f>Table753523[[#This Row], [Output tokens generated]]*1000/Table753523[[#This Row], [Total Latency (ms)]]/Table753523[[#This Row], [No. H200 GPU on single server]]</f>
      </c>
      <c r="T614" s="26">
        <f>Table753523[[#This Row], [Input tokens]]*1000/(989.5*10^12)*(2*10^9*Table753523[[#This Row], [Active Parameters per GPU (BN)]])</f>
      </c>
      <c r="U614" s="27">
        <f>Table753523[[#This Row], [Active Parameters per GPU (BN)]]*10^9*2/4800/1024^3*1000</f>
      </c>
      <c r="V614" s="27">
        <f>1979/2*10^12*Table753523[[#This Row], [No. H200 GPU on single server]]/2/70/10^9</f>
      </c>
      <c r="W614" s="46">
        <f>(Table753523[[#This Row], [Input tokens]]+Table753523[[#This Row], [Output tokens generated]])/Table753523[[#This Row], [Total Latency (ms)]]*1000</f>
      </c>
      <c r="X614" s="47">
        <f>Table753523[[#This Row], [Total throughput]]/Table753523[[#This Row], [Estimated Max throughput tokens/s]]</f>
      </c>
      <c r="Y614" s="20">
        <f>2*Table753523[[#This Row], [Active Parameters per GPU (BN)]]*Table753523[[#This Row], [Input tokens]]*10^9/Table753523[[#This Row], [Prefill Latency (ms)]]/10^12*1000</f>
      </c>
      <c r="Z614" s="26">
        <f>2*Table753523[[#This Row], [Active Parameters per GPU (BN)]]*Table753523[[#This Row], [Output tokens generated]]*10^9/(Table753523[[#This Row], [Total Latency (ms)]]-Table753523[[#This Row], [Prefill Latency (ms)]])/10^12*1000</f>
      </c>
      <c r="AA614" s="47">
        <f>Table753523[[#This Row], [Expected Prefill latency (ms)]]/Table753523[[#This Row], [Prefill Latency (ms)]]</f>
      </c>
      <c r="AB614" s="30">
        <f>Table753523[[#This Row], [Expected TPOT (ms)]]/Table753523[[#This Row], [TPOT (ms)]]</f>
      </c>
      <c r="AC614" s="50">
        <f>Table753523[[#This Row], [Prefill TFLOPS]]/989.5</f>
      </c>
      <c r="AD614" s="32">
        <f>Table753523[[#This Row], [Decode TFLOPS]]/1979</f>
      </c>
      <c r="AE6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5" customHeight="1" ht="17.25">
      <c r="A615" s="20">
        <v>8</v>
      </c>
      <c r="B615" s="34">
        <v>70</v>
      </c>
      <c r="C615" s="35">
        <f>Table753523[[#This Row], [Active Parameters (BN)]]/8</f>
      </c>
      <c r="D615" s="20">
        <v>4</v>
      </c>
      <c r="E615" s="20">
        <v>16</v>
      </c>
      <c r="F615" s="23">
        <v>1</v>
      </c>
      <c r="G615" s="23">
        <v>1</v>
      </c>
      <c r="H615" s="23">
        <v>4</v>
      </c>
      <c r="I615" s="43">
        <v>16</v>
      </c>
      <c r="J615" s="24">
        <v>296.732886</v>
      </c>
      <c r="K615" s="24">
        <v>0.461086669</v>
      </c>
      <c r="L615" s="24">
        <v>2.16878966</v>
      </c>
      <c r="M615" s="24">
        <v>34.70063457</v>
      </c>
      <c r="N615" s="24">
        <v>43.37579321</v>
      </c>
      <c r="O615" s="44">
        <v>10.90321493</v>
      </c>
      <c r="P615" s="44">
        <v>10.8997534</v>
      </c>
      <c r="Q615" s="25">
        <f>Table753523[[#This Row], [Total Latency (sec)]]*1000</f>
      </c>
      <c r="R615" s="25">
        <f>Table753523[[#This Row], [Total Latency (ms)]]-Table753523[[#This Row], [Prefill Latency (ms)]]</f>
      </c>
      <c r="S615" s="26">
        <f>Table753523[[#This Row], [Output tokens generated]]*1000/Table753523[[#This Row], [Total Latency (ms)]]/Table753523[[#This Row], [No. H200 GPU on single server]]</f>
      </c>
      <c r="T615" s="26">
        <f>Table753523[[#This Row], [Input tokens]]*1000/(989.5*10^12)*(2*10^9*Table753523[[#This Row], [Active Parameters per GPU (BN)]])</f>
      </c>
      <c r="U615" s="27">
        <f>Table753523[[#This Row], [Active Parameters per GPU (BN)]]*10^9*2/4800/1024^3*1000</f>
      </c>
      <c r="V615" s="27">
        <f>1979/2*10^12*Table753523[[#This Row], [No. H200 GPU on single server]]/2/70/10^9</f>
      </c>
      <c r="W615" s="46">
        <f>(Table753523[[#This Row], [Input tokens]]+Table753523[[#This Row], [Output tokens generated]])/Table753523[[#This Row], [Total Latency (ms)]]*1000</f>
      </c>
      <c r="X615" s="47">
        <f>Table753523[[#This Row], [Total throughput]]/Table753523[[#This Row], [Estimated Max throughput tokens/s]]</f>
      </c>
      <c r="Y615" s="20">
        <f>2*Table753523[[#This Row], [Active Parameters per GPU (BN)]]*Table753523[[#This Row], [Input tokens]]*10^9/Table753523[[#This Row], [Prefill Latency (ms)]]/10^12*1000</f>
      </c>
      <c r="Z615" s="26">
        <f>2*Table753523[[#This Row], [Active Parameters per GPU (BN)]]*Table753523[[#This Row], [Output tokens generated]]*10^9/(Table753523[[#This Row], [Total Latency (ms)]]-Table753523[[#This Row], [Prefill Latency (ms)]])/10^12*1000</f>
      </c>
      <c r="AA615" s="47">
        <f>Table753523[[#This Row], [Expected Prefill latency (ms)]]/Table753523[[#This Row], [Prefill Latency (ms)]]</f>
      </c>
      <c r="AB615" s="30">
        <f>Table753523[[#This Row], [Expected TPOT (ms)]]/Table753523[[#This Row], [TPOT (ms)]]</f>
      </c>
      <c r="AC615" s="50">
        <f>Table753523[[#This Row], [Prefill TFLOPS]]/989.5</f>
      </c>
      <c r="AD615" s="32">
        <f>Table753523[[#This Row], [Decode TFLOPS]]/1979</f>
      </c>
      <c r="AE6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6" customHeight="1" ht="17.25">
      <c r="A616" s="20">
        <v>8</v>
      </c>
      <c r="B616" s="34">
        <v>70</v>
      </c>
      <c r="C616" s="35">
        <f>Table753523[[#This Row], [Active Parameters (BN)]]/8</f>
      </c>
      <c r="D616" s="20">
        <v>4</v>
      </c>
      <c r="E616" s="20">
        <v>16</v>
      </c>
      <c r="F616" s="23">
        <v>2</v>
      </c>
      <c r="G616" s="23">
        <v>2</v>
      </c>
      <c r="H616" s="23">
        <v>8</v>
      </c>
      <c r="I616" s="43">
        <v>32</v>
      </c>
      <c r="J616" s="24">
        <v>242.468743</v>
      </c>
      <c r="K616" s="24">
        <v>0.464110281</v>
      </c>
      <c r="L616" s="24">
        <v>4.309320612</v>
      </c>
      <c r="M616" s="24">
        <v>68.94912979</v>
      </c>
      <c r="N616" s="24">
        <v>86.18641224</v>
      </c>
      <c r="O616" s="44">
        <v>10.95798183</v>
      </c>
      <c r="P616" s="44">
        <v>10.95151233</v>
      </c>
      <c r="Q616" s="25">
        <f>Table753523[[#This Row], [Total Latency (sec)]]*1000</f>
      </c>
      <c r="R616" s="25">
        <f>Table753523[[#This Row], [Total Latency (ms)]]-Table753523[[#This Row], [Prefill Latency (ms)]]</f>
      </c>
      <c r="S616" s="26">
        <f>Table753523[[#This Row], [Output tokens generated]]*1000/Table753523[[#This Row], [Total Latency (ms)]]/Table753523[[#This Row], [No. H200 GPU on single server]]</f>
      </c>
      <c r="T616" s="26">
        <f>Table753523[[#This Row], [Input tokens]]*1000/(989.5*10^12)*(2*10^9*Table753523[[#This Row], [Active Parameters per GPU (BN)]])</f>
      </c>
      <c r="U616" s="27">
        <f>Table753523[[#This Row], [Active Parameters per GPU (BN)]]*10^9*2/4800/1024^3*1000</f>
      </c>
      <c r="V616" s="27">
        <f>1979/2*10^12*Table753523[[#This Row], [No. H200 GPU on single server]]/2/70/10^9</f>
      </c>
      <c r="W616" s="46">
        <f>(Table753523[[#This Row], [Input tokens]]+Table753523[[#This Row], [Output tokens generated]])/Table753523[[#This Row], [Total Latency (ms)]]*1000</f>
      </c>
      <c r="X616" s="47">
        <f>Table753523[[#This Row], [Total throughput]]/Table753523[[#This Row], [Estimated Max throughput tokens/s]]</f>
      </c>
      <c r="Y616" s="20">
        <f>2*Table753523[[#This Row], [Active Parameters per GPU (BN)]]*Table753523[[#This Row], [Input tokens]]*10^9/Table753523[[#This Row], [Prefill Latency (ms)]]/10^12*1000</f>
      </c>
      <c r="Z616" s="26">
        <f>2*Table753523[[#This Row], [Active Parameters per GPU (BN)]]*Table753523[[#This Row], [Output tokens generated]]*10^9/(Table753523[[#This Row], [Total Latency (ms)]]-Table753523[[#This Row], [Prefill Latency (ms)]])/10^12*1000</f>
      </c>
      <c r="AA616" s="47">
        <f>Table753523[[#This Row], [Expected Prefill latency (ms)]]/Table753523[[#This Row], [Prefill Latency (ms)]]</f>
      </c>
      <c r="AB616" s="30">
        <f>Table753523[[#This Row], [Expected TPOT (ms)]]/Table753523[[#This Row], [TPOT (ms)]]</f>
      </c>
      <c r="AC616" s="50">
        <f>Table753523[[#This Row], [Prefill TFLOPS]]/989.5</f>
      </c>
      <c r="AD616" s="32">
        <f>Table753523[[#This Row], [Decode TFLOPS]]/1979</f>
      </c>
      <c r="AE6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7" customHeight="1" ht="17.25">
      <c r="A617" s="20">
        <v>8</v>
      </c>
      <c r="B617" s="34">
        <v>70</v>
      </c>
      <c r="C617" s="35">
        <f>Table753523[[#This Row], [Active Parameters (BN)]]/8</f>
      </c>
      <c r="D617" s="20">
        <v>4</v>
      </c>
      <c r="E617" s="20">
        <v>16</v>
      </c>
      <c r="F617" s="23">
        <v>4</v>
      </c>
      <c r="G617" s="23">
        <v>4</v>
      </c>
      <c r="H617" s="23">
        <v>16</v>
      </c>
      <c r="I617" s="43">
        <v>64</v>
      </c>
      <c r="J617" s="24">
        <v>193.6642502</v>
      </c>
      <c r="K617" s="24">
        <v>0.418317807</v>
      </c>
      <c r="L617" s="24">
        <v>9.562107883</v>
      </c>
      <c r="M617" s="24">
        <v>152.9937261</v>
      </c>
      <c r="N617" s="24">
        <v>191.2421577</v>
      </c>
      <c r="O617" s="44">
        <v>9.935806919</v>
      </c>
      <c r="P617" s="44">
        <v>9.920576502</v>
      </c>
      <c r="Q617" s="25">
        <f>Table753523[[#This Row], [Total Latency (sec)]]*1000</f>
      </c>
      <c r="R617" s="25">
        <f>Table753523[[#This Row], [Total Latency (ms)]]-Table753523[[#This Row], [Prefill Latency (ms)]]</f>
      </c>
      <c r="S617" s="26">
        <f>Table753523[[#This Row], [Output tokens generated]]*1000/Table753523[[#This Row], [Total Latency (ms)]]/Table753523[[#This Row], [No. H200 GPU on single server]]</f>
      </c>
      <c r="T617" s="26">
        <f>Table753523[[#This Row], [Input tokens]]*1000/(989.5*10^12)*(2*10^9*Table753523[[#This Row], [Active Parameters per GPU (BN)]])</f>
      </c>
      <c r="U617" s="27">
        <f>Table753523[[#This Row], [Active Parameters per GPU (BN)]]*10^9*2/4800/1024^3*1000</f>
      </c>
      <c r="V617" s="27">
        <f>1979/2*10^12*Table753523[[#This Row], [No. H200 GPU on single server]]/2/70/10^9</f>
      </c>
      <c r="W617" s="46">
        <f>(Table753523[[#This Row], [Input tokens]]+Table753523[[#This Row], [Output tokens generated]])/Table753523[[#This Row], [Total Latency (ms)]]*1000</f>
      </c>
      <c r="X617" s="47">
        <f>Table753523[[#This Row], [Total throughput]]/Table753523[[#This Row], [Estimated Max throughput tokens/s]]</f>
      </c>
      <c r="Y617" s="20">
        <f>2*Table753523[[#This Row], [Active Parameters per GPU (BN)]]*Table753523[[#This Row], [Input tokens]]*10^9/Table753523[[#This Row], [Prefill Latency (ms)]]/10^12*1000</f>
      </c>
      <c r="Z617" s="26">
        <f>2*Table753523[[#This Row], [Active Parameters per GPU (BN)]]*Table753523[[#This Row], [Output tokens generated]]*10^9/(Table753523[[#This Row], [Total Latency (ms)]]-Table753523[[#This Row], [Prefill Latency (ms)]])/10^12*1000</f>
      </c>
      <c r="AA617" s="47">
        <f>Table753523[[#This Row], [Expected Prefill latency (ms)]]/Table753523[[#This Row], [Prefill Latency (ms)]]</f>
      </c>
      <c r="AB617" s="30">
        <f>Table753523[[#This Row], [Expected TPOT (ms)]]/Table753523[[#This Row], [TPOT (ms)]]</f>
      </c>
      <c r="AC617" s="50">
        <f>Table753523[[#This Row], [Prefill TFLOPS]]/989.5</f>
      </c>
      <c r="AD617" s="32">
        <f>Table753523[[#This Row], [Decode TFLOPS]]/1979</f>
      </c>
      <c r="AE6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8" customHeight="1" ht="17.25">
      <c r="A618" s="20">
        <v>8</v>
      </c>
      <c r="B618" s="34">
        <v>70</v>
      </c>
      <c r="C618" s="35">
        <f>Table753523[[#This Row], [Active Parameters (BN)]]/8</f>
      </c>
      <c r="D618" s="20">
        <v>4</v>
      </c>
      <c r="E618" s="20">
        <v>16</v>
      </c>
      <c r="F618" s="23">
        <v>8</v>
      </c>
      <c r="G618" s="23">
        <v>8</v>
      </c>
      <c r="H618" s="23">
        <v>32</v>
      </c>
      <c r="I618" s="43">
        <v>127</v>
      </c>
      <c r="J618" s="24">
        <v>191.5537025</v>
      </c>
      <c r="K618" s="24">
        <v>0.423911167</v>
      </c>
      <c r="L618" s="24">
        <v>18.87187841</v>
      </c>
      <c r="M618" s="24">
        <v>299.5910698</v>
      </c>
      <c r="N618" s="24">
        <v>375.0785834</v>
      </c>
      <c r="O618" s="44">
        <v>10.55367325</v>
      </c>
      <c r="P618" s="44">
        <v>10.43383607</v>
      </c>
      <c r="Q618" s="25">
        <f>Table753523[[#This Row], [Total Latency (sec)]]*1000</f>
      </c>
      <c r="R618" s="25">
        <f>Table753523[[#This Row], [Total Latency (ms)]]-Table753523[[#This Row], [Prefill Latency (ms)]]</f>
      </c>
      <c r="S618" s="26">
        <f>Table753523[[#This Row], [Output tokens generated]]*1000/Table753523[[#This Row], [Total Latency (ms)]]/Table753523[[#This Row], [No. H200 GPU on single server]]</f>
      </c>
      <c r="T618" s="26">
        <f>Table753523[[#This Row], [Input tokens]]*1000/(989.5*10^12)*(2*10^9*Table753523[[#This Row], [Active Parameters per GPU (BN)]])</f>
      </c>
      <c r="U618" s="27">
        <f>Table753523[[#This Row], [Active Parameters per GPU (BN)]]*10^9*2/4800/1024^3*1000</f>
      </c>
      <c r="V618" s="27">
        <f>1979/2*10^12*Table753523[[#This Row], [No. H200 GPU on single server]]/2/70/10^9</f>
      </c>
      <c r="W618" s="46">
        <f>(Table753523[[#This Row], [Input tokens]]+Table753523[[#This Row], [Output tokens generated]])/Table753523[[#This Row], [Total Latency (ms)]]*1000</f>
      </c>
      <c r="X618" s="47">
        <f>Table753523[[#This Row], [Total throughput]]/Table753523[[#This Row], [Estimated Max throughput tokens/s]]</f>
      </c>
      <c r="Y618" s="20">
        <f>2*Table753523[[#This Row], [Active Parameters per GPU (BN)]]*Table753523[[#This Row], [Input tokens]]*10^9/Table753523[[#This Row], [Prefill Latency (ms)]]/10^12*1000</f>
      </c>
      <c r="Z618" s="26">
        <f>2*Table753523[[#This Row], [Active Parameters per GPU (BN)]]*Table753523[[#This Row], [Output tokens generated]]*10^9/(Table753523[[#This Row], [Total Latency (ms)]]-Table753523[[#This Row], [Prefill Latency (ms)]])/10^12*1000</f>
      </c>
      <c r="AA618" s="47">
        <f>Table753523[[#This Row], [Expected Prefill latency (ms)]]/Table753523[[#This Row], [Prefill Latency (ms)]]</f>
      </c>
      <c r="AB618" s="30">
        <f>Table753523[[#This Row], [Expected TPOT (ms)]]/Table753523[[#This Row], [TPOT (ms)]]</f>
      </c>
      <c r="AC618" s="50">
        <f>Table753523[[#This Row], [Prefill TFLOPS]]/989.5</f>
      </c>
      <c r="AD618" s="32">
        <f>Table753523[[#This Row], [Decode TFLOPS]]/1979</f>
      </c>
      <c r="AE6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19" customHeight="1" ht="17.25">
      <c r="A619" s="20">
        <v>8</v>
      </c>
      <c r="B619" s="34">
        <v>70</v>
      </c>
      <c r="C619" s="35">
        <f>Table753523[[#This Row], [Active Parameters (BN)]]/8</f>
      </c>
      <c r="D619" s="20">
        <v>4</v>
      </c>
      <c r="E619" s="20">
        <v>16</v>
      </c>
      <c r="F619" s="23">
        <v>16</v>
      </c>
      <c r="G619" s="23">
        <v>16</v>
      </c>
      <c r="H619" s="23">
        <v>64</v>
      </c>
      <c r="I619" s="43">
        <v>255</v>
      </c>
      <c r="J619" s="24">
        <v>194.8698342</v>
      </c>
      <c r="K619" s="24">
        <v>0.444021522</v>
      </c>
      <c r="L619" s="24">
        <v>36.03428934</v>
      </c>
      <c r="M619" s="24">
        <v>574.2964864</v>
      </c>
      <c r="N619" s="24">
        <v>718.4336437</v>
      </c>
      <c r="O619" s="44">
        <v>11.53322096</v>
      </c>
      <c r="P619" s="44">
        <v>11.4333864</v>
      </c>
      <c r="Q619" s="25">
        <f>Table753523[[#This Row], [Total Latency (sec)]]*1000</f>
      </c>
      <c r="R619" s="25">
        <f>Table753523[[#This Row], [Total Latency (ms)]]-Table753523[[#This Row], [Prefill Latency (ms)]]</f>
      </c>
      <c r="S619" s="26">
        <f>Table753523[[#This Row], [Output tokens generated]]*1000/Table753523[[#This Row], [Total Latency (ms)]]/Table753523[[#This Row], [No. H200 GPU on single server]]</f>
      </c>
      <c r="T619" s="26">
        <f>Table753523[[#This Row], [Input tokens]]*1000/(989.5*10^12)*(2*10^9*Table753523[[#This Row], [Active Parameters per GPU (BN)]])</f>
      </c>
      <c r="U619" s="27">
        <f>Table753523[[#This Row], [Active Parameters per GPU (BN)]]*10^9*2/4800/1024^3*1000</f>
      </c>
      <c r="V619" s="27">
        <f>1979/2*10^12*Table753523[[#This Row], [No. H200 GPU on single server]]/2/70/10^9</f>
      </c>
      <c r="W619" s="46">
        <f>(Table753523[[#This Row], [Input tokens]]+Table753523[[#This Row], [Output tokens generated]])/Table753523[[#This Row], [Total Latency (ms)]]*1000</f>
      </c>
      <c r="X619" s="47">
        <f>Table753523[[#This Row], [Total throughput]]/Table753523[[#This Row], [Estimated Max throughput tokens/s]]</f>
      </c>
      <c r="Y619" s="20">
        <f>2*Table753523[[#This Row], [Active Parameters per GPU (BN)]]*Table753523[[#This Row], [Input tokens]]*10^9/Table753523[[#This Row], [Prefill Latency (ms)]]/10^12*1000</f>
      </c>
      <c r="Z619" s="26">
        <f>2*Table753523[[#This Row], [Active Parameters per GPU (BN)]]*Table753523[[#This Row], [Output tokens generated]]*10^9/(Table753523[[#This Row], [Total Latency (ms)]]-Table753523[[#This Row], [Prefill Latency (ms)]])/10^12*1000</f>
      </c>
      <c r="AA619" s="47">
        <f>Table753523[[#This Row], [Expected Prefill latency (ms)]]/Table753523[[#This Row], [Prefill Latency (ms)]]</f>
      </c>
      <c r="AB619" s="30">
        <f>Table753523[[#This Row], [Expected TPOT (ms)]]/Table753523[[#This Row], [TPOT (ms)]]</f>
      </c>
      <c r="AC619" s="50">
        <f>Table753523[[#This Row], [Prefill TFLOPS]]/989.5</f>
      </c>
      <c r="AD619" s="32">
        <f>Table753523[[#This Row], [Decode TFLOPS]]/1979</f>
      </c>
      <c r="AE6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0" customHeight="1" ht="17.25">
      <c r="A620" s="20">
        <v>8</v>
      </c>
      <c r="B620" s="34">
        <v>70</v>
      </c>
      <c r="C620" s="35">
        <f>Table753523[[#This Row], [Active Parameters (BN)]]/8</f>
      </c>
      <c r="D620" s="20">
        <v>4</v>
      </c>
      <c r="E620" s="20">
        <v>32</v>
      </c>
      <c r="F620" s="23">
        <v>1</v>
      </c>
      <c r="G620" s="23">
        <v>1</v>
      </c>
      <c r="H620" s="23">
        <v>4</v>
      </c>
      <c r="I620" s="43">
        <v>32</v>
      </c>
      <c r="J620" s="24">
        <v>201.531908</v>
      </c>
      <c r="K620" s="24">
        <v>0.540304699</v>
      </c>
      <c r="L620" s="24">
        <v>1.85080752</v>
      </c>
      <c r="M620" s="24">
        <v>59.22584064</v>
      </c>
      <c r="N620" s="24">
        <v>66.62907072</v>
      </c>
      <c r="O620" s="44">
        <v>10.89944655</v>
      </c>
      <c r="P620" s="44">
        <v>10.89689413</v>
      </c>
      <c r="Q620" s="25">
        <f>Table753523[[#This Row], [Total Latency (sec)]]*1000</f>
      </c>
      <c r="R620" s="25">
        <f>Table753523[[#This Row], [Total Latency (ms)]]-Table753523[[#This Row], [Prefill Latency (ms)]]</f>
      </c>
      <c r="S620" s="26">
        <f>Table753523[[#This Row], [Output tokens generated]]*1000/Table753523[[#This Row], [Total Latency (ms)]]/Table753523[[#This Row], [No. H200 GPU on single server]]</f>
      </c>
      <c r="T620" s="26">
        <f>Table753523[[#This Row], [Input tokens]]*1000/(989.5*10^12)*(2*10^9*Table753523[[#This Row], [Active Parameters per GPU (BN)]])</f>
      </c>
      <c r="U620" s="27">
        <f>Table753523[[#This Row], [Active Parameters per GPU (BN)]]*10^9*2/4800/1024^3*1000</f>
      </c>
      <c r="V620" s="27">
        <f>1979/2*10^12*Table753523[[#This Row], [No. H200 GPU on single server]]/2/70/10^9</f>
      </c>
      <c r="W620" s="46">
        <f>(Table753523[[#This Row], [Input tokens]]+Table753523[[#This Row], [Output tokens generated]])/Table753523[[#This Row], [Total Latency (ms)]]*1000</f>
      </c>
      <c r="X620" s="47">
        <f>Table753523[[#This Row], [Total throughput]]/Table753523[[#This Row], [Estimated Max throughput tokens/s]]</f>
      </c>
      <c r="Y620" s="20">
        <f>2*Table753523[[#This Row], [Active Parameters per GPU (BN)]]*Table753523[[#This Row], [Input tokens]]*10^9/Table753523[[#This Row], [Prefill Latency (ms)]]/10^12*1000</f>
      </c>
      <c r="Z620" s="26">
        <f>2*Table753523[[#This Row], [Active Parameters per GPU (BN)]]*Table753523[[#This Row], [Output tokens generated]]*10^9/(Table753523[[#This Row], [Total Latency (ms)]]-Table753523[[#This Row], [Prefill Latency (ms)]])/10^12*1000</f>
      </c>
      <c r="AA620" s="47">
        <f>Table753523[[#This Row], [Expected Prefill latency (ms)]]/Table753523[[#This Row], [Prefill Latency (ms)]]</f>
      </c>
      <c r="AB620" s="30">
        <f>Table753523[[#This Row], [Expected TPOT (ms)]]/Table753523[[#This Row], [TPOT (ms)]]</f>
      </c>
      <c r="AC620" s="50">
        <f>Table753523[[#This Row], [Prefill TFLOPS]]/989.5</f>
      </c>
      <c r="AD620" s="32">
        <f>Table753523[[#This Row], [Decode TFLOPS]]/1979</f>
      </c>
      <c r="AE6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1" customHeight="1" ht="17.25">
      <c r="A621" s="20">
        <v>8</v>
      </c>
      <c r="B621" s="34">
        <v>70</v>
      </c>
      <c r="C621" s="35">
        <f>Table753523[[#This Row], [Active Parameters (BN)]]/8</f>
      </c>
      <c r="D621" s="20">
        <v>4</v>
      </c>
      <c r="E621" s="20">
        <v>32</v>
      </c>
      <c r="F621" s="23">
        <v>2</v>
      </c>
      <c r="G621" s="23">
        <v>2</v>
      </c>
      <c r="H621" s="23">
        <v>8</v>
      </c>
      <c r="I621" s="43">
        <v>64</v>
      </c>
      <c r="J621" s="24">
        <v>144.4956105</v>
      </c>
      <c r="K621" s="24">
        <v>0.54326102</v>
      </c>
      <c r="L621" s="24">
        <v>3.68147157</v>
      </c>
      <c r="M621" s="24">
        <v>117.8070902</v>
      </c>
      <c r="N621" s="24">
        <v>132.5329765</v>
      </c>
      <c r="O621" s="44">
        <v>11.00231892</v>
      </c>
      <c r="P621" s="44">
        <v>10.99811434</v>
      </c>
      <c r="Q621" s="25">
        <f>Table753523[[#This Row], [Total Latency (sec)]]*1000</f>
      </c>
      <c r="R621" s="25">
        <f>Table753523[[#This Row], [Total Latency (ms)]]-Table753523[[#This Row], [Prefill Latency (ms)]]</f>
      </c>
      <c r="S621" s="26">
        <f>Table753523[[#This Row], [Output tokens generated]]*1000/Table753523[[#This Row], [Total Latency (ms)]]/Table753523[[#This Row], [No. H200 GPU on single server]]</f>
      </c>
      <c r="T621" s="26">
        <f>Table753523[[#This Row], [Input tokens]]*1000/(989.5*10^12)*(2*10^9*Table753523[[#This Row], [Active Parameters per GPU (BN)]])</f>
      </c>
      <c r="U621" s="27">
        <f>Table753523[[#This Row], [Active Parameters per GPU (BN)]]*10^9*2/4800/1024^3*1000</f>
      </c>
      <c r="V621" s="27">
        <f>1979/2*10^12*Table753523[[#This Row], [No. H200 GPU on single server]]/2/70/10^9</f>
      </c>
      <c r="W621" s="46">
        <f>(Table753523[[#This Row], [Input tokens]]+Table753523[[#This Row], [Output tokens generated]])/Table753523[[#This Row], [Total Latency (ms)]]*1000</f>
      </c>
      <c r="X621" s="47">
        <f>Table753523[[#This Row], [Total throughput]]/Table753523[[#This Row], [Estimated Max throughput tokens/s]]</f>
      </c>
      <c r="Y621" s="20">
        <f>2*Table753523[[#This Row], [Active Parameters per GPU (BN)]]*Table753523[[#This Row], [Input tokens]]*10^9/Table753523[[#This Row], [Prefill Latency (ms)]]/10^12*1000</f>
      </c>
      <c r="Z621" s="26">
        <f>2*Table753523[[#This Row], [Active Parameters per GPU (BN)]]*Table753523[[#This Row], [Output tokens generated]]*10^9/(Table753523[[#This Row], [Total Latency (ms)]]-Table753523[[#This Row], [Prefill Latency (ms)]])/10^12*1000</f>
      </c>
      <c r="AA621" s="47">
        <f>Table753523[[#This Row], [Expected Prefill latency (ms)]]/Table753523[[#This Row], [Prefill Latency (ms)]]</f>
      </c>
      <c r="AB621" s="30">
        <f>Table753523[[#This Row], [Expected TPOT (ms)]]/Table753523[[#This Row], [TPOT (ms)]]</f>
      </c>
      <c r="AC621" s="50">
        <f>Table753523[[#This Row], [Prefill TFLOPS]]/989.5</f>
      </c>
      <c r="AD621" s="32">
        <f>Table753523[[#This Row], [Decode TFLOPS]]/1979</f>
      </c>
      <c r="AE6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2" customHeight="1" ht="17.25">
      <c r="A622" s="20">
        <v>8</v>
      </c>
      <c r="B622" s="34">
        <v>70</v>
      </c>
      <c r="C622" s="35">
        <f>Table753523[[#This Row], [Active Parameters (BN)]]/8</f>
      </c>
      <c r="D622" s="20">
        <v>4</v>
      </c>
      <c r="E622" s="20">
        <v>32</v>
      </c>
      <c r="F622" s="23">
        <v>4</v>
      </c>
      <c r="G622" s="23">
        <v>4</v>
      </c>
      <c r="H622" s="23">
        <v>16</v>
      </c>
      <c r="I622" s="43">
        <v>128</v>
      </c>
      <c r="J622" s="24">
        <v>90.23155601</v>
      </c>
      <c r="K622" s="24">
        <v>0.527380159</v>
      </c>
      <c r="L622" s="24">
        <v>7.584661523</v>
      </c>
      <c r="M622" s="24">
        <v>242.7091687</v>
      </c>
      <c r="N622" s="24">
        <v>273.0478148</v>
      </c>
      <c r="O622" s="44">
        <v>10.36803315</v>
      </c>
      <c r="P622" s="44">
        <v>10.36093543</v>
      </c>
      <c r="Q622" s="25">
        <f>Table753523[[#This Row], [Total Latency (sec)]]*1000</f>
      </c>
      <c r="R622" s="25">
        <f>Table753523[[#This Row], [Total Latency (ms)]]-Table753523[[#This Row], [Prefill Latency (ms)]]</f>
      </c>
      <c r="S622" s="26">
        <f>Table753523[[#This Row], [Output tokens generated]]*1000/Table753523[[#This Row], [Total Latency (ms)]]/Table753523[[#This Row], [No. H200 GPU on single server]]</f>
      </c>
      <c r="T622" s="26">
        <f>Table753523[[#This Row], [Input tokens]]*1000/(989.5*10^12)*(2*10^9*Table753523[[#This Row], [Active Parameters per GPU (BN)]])</f>
      </c>
      <c r="U622" s="27">
        <f>Table753523[[#This Row], [Active Parameters per GPU (BN)]]*10^9*2/4800/1024^3*1000</f>
      </c>
      <c r="V622" s="27">
        <f>1979/2*10^12*Table753523[[#This Row], [No. H200 GPU on single server]]/2/70/10^9</f>
      </c>
      <c r="W622" s="46">
        <f>(Table753523[[#This Row], [Input tokens]]+Table753523[[#This Row], [Output tokens generated]])/Table753523[[#This Row], [Total Latency (ms)]]*1000</f>
      </c>
      <c r="X622" s="47">
        <f>Table753523[[#This Row], [Total throughput]]/Table753523[[#This Row], [Estimated Max throughput tokens/s]]</f>
      </c>
      <c r="Y622" s="20">
        <f>2*Table753523[[#This Row], [Active Parameters per GPU (BN)]]*Table753523[[#This Row], [Input tokens]]*10^9/Table753523[[#This Row], [Prefill Latency (ms)]]/10^12*1000</f>
      </c>
      <c r="Z622" s="26">
        <f>2*Table753523[[#This Row], [Active Parameters per GPU (BN)]]*Table753523[[#This Row], [Output tokens generated]]*10^9/(Table753523[[#This Row], [Total Latency (ms)]]-Table753523[[#This Row], [Prefill Latency (ms)]])/10^12*1000</f>
      </c>
      <c r="AA622" s="47">
        <f>Table753523[[#This Row], [Expected Prefill latency (ms)]]/Table753523[[#This Row], [Prefill Latency (ms)]]</f>
      </c>
      <c r="AB622" s="30">
        <f>Table753523[[#This Row], [Expected TPOT (ms)]]/Table753523[[#This Row], [TPOT (ms)]]</f>
      </c>
      <c r="AC622" s="50">
        <f>Table753523[[#This Row], [Prefill TFLOPS]]/989.5</f>
      </c>
      <c r="AD622" s="32">
        <f>Table753523[[#This Row], [Decode TFLOPS]]/1979</f>
      </c>
      <c r="AE6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3" customHeight="1" ht="17.25">
      <c r="A623" s="20">
        <v>8</v>
      </c>
      <c r="B623" s="34">
        <v>70</v>
      </c>
      <c r="C623" s="35">
        <f>Table753523[[#This Row], [Active Parameters (BN)]]/8</f>
      </c>
      <c r="D623" s="20">
        <v>4</v>
      </c>
      <c r="E623" s="20">
        <v>32</v>
      </c>
      <c r="F623" s="23">
        <v>8</v>
      </c>
      <c r="G623" s="23">
        <v>8</v>
      </c>
      <c r="H623" s="23">
        <v>32</v>
      </c>
      <c r="I623" s="43">
        <v>255</v>
      </c>
      <c r="J623" s="24">
        <v>104.6018878</v>
      </c>
      <c r="K623" s="24">
        <v>0.544919575</v>
      </c>
      <c r="L623" s="24">
        <v>14.68106555</v>
      </c>
      <c r="M623" s="24">
        <v>467.9589644</v>
      </c>
      <c r="N623" s="24">
        <v>526.6832266</v>
      </c>
      <c r="O623" s="44">
        <v>10.52847564</v>
      </c>
      <c r="P623" s="44">
        <v>10.47165728</v>
      </c>
      <c r="Q623" s="25">
        <f>Table753523[[#This Row], [Total Latency (sec)]]*1000</f>
      </c>
      <c r="R623" s="25">
        <f>Table753523[[#This Row], [Total Latency (ms)]]-Table753523[[#This Row], [Prefill Latency (ms)]]</f>
      </c>
      <c r="S623" s="26">
        <f>Table753523[[#This Row], [Output tokens generated]]*1000/Table753523[[#This Row], [Total Latency (ms)]]/Table753523[[#This Row], [No. H200 GPU on single server]]</f>
      </c>
      <c r="T623" s="26">
        <f>Table753523[[#This Row], [Input tokens]]*1000/(989.5*10^12)*(2*10^9*Table753523[[#This Row], [Active Parameters per GPU (BN)]])</f>
      </c>
      <c r="U623" s="27">
        <f>Table753523[[#This Row], [Active Parameters per GPU (BN)]]*10^9*2/4800/1024^3*1000</f>
      </c>
      <c r="V623" s="27">
        <f>1979/2*10^12*Table753523[[#This Row], [No. H200 GPU on single server]]/2/70/10^9</f>
      </c>
      <c r="W623" s="46">
        <f>(Table753523[[#This Row], [Input tokens]]+Table753523[[#This Row], [Output tokens generated]])/Table753523[[#This Row], [Total Latency (ms)]]*1000</f>
      </c>
      <c r="X623" s="47">
        <f>Table753523[[#This Row], [Total throughput]]/Table753523[[#This Row], [Estimated Max throughput tokens/s]]</f>
      </c>
      <c r="Y623" s="20">
        <f>2*Table753523[[#This Row], [Active Parameters per GPU (BN)]]*Table753523[[#This Row], [Input tokens]]*10^9/Table753523[[#This Row], [Prefill Latency (ms)]]/10^12*1000</f>
      </c>
      <c r="Z623" s="26">
        <f>2*Table753523[[#This Row], [Active Parameters per GPU (BN)]]*Table753523[[#This Row], [Output tokens generated]]*10^9/(Table753523[[#This Row], [Total Latency (ms)]]-Table753523[[#This Row], [Prefill Latency (ms)]])/10^12*1000</f>
      </c>
      <c r="AA623" s="47">
        <f>Table753523[[#This Row], [Expected Prefill latency (ms)]]/Table753523[[#This Row], [Prefill Latency (ms)]]</f>
      </c>
      <c r="AB623" s="30">
        <f>Table753523[[#This Row], [Expected TPOT (ms)]]/Table753523[[#This Row], [TPOT (ms)]]</f>
      </c>
      <c r="AC623" s="50">
        <f>Table753523[[#This Row], [Prefill TFLOPS]]/989.5</f>
      </c>
      <c r="AD623" s="32">
        <f>Table753523[[#This Row], [Decode TFLOPS]]/1979</f>
      </c>
      <c r="AE6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4" customHeight="1" ht="17.25">
      <c r="A624" s="20">
        <v>8</v>
      </c>
      <c r="B624" s="34">
        <v>70</v>
      </c>
      <c r="C624" s="35">
        <f>Table753523[[#This Row], [Active Parameters (BN)]]/8</f>
      </c>
      <c r="D624" s="20">
        <v>4</v>
      </c>
      <c r="E624" s="20">
        <v>32</v>
      </c>
      <c r="F624" s="23">
        <v>16</v>
      </c>
      <c r="G624" s="23">
        <v>16</v>
      </c>
      <c r="H624" s="23">
        <v>64</v>
      </c>
      <c r="I624" s="43">
        <v>511</v>
      </c>
      <c r="J624" s="24">
        <v>284.3294354</v>
      </c>
      <c r="K624" s="24">
        <v>0.765732106</v>
      </c>
      <c r="L624" s="24">
        <v>20.8950361</v>
      </c>
      <c r="M624" s="24">
        <v>667.3352155</v>
      </c>
      <c r="N624" s="24">
        <v>750.9153599</v>
      </c>
      <c r="O624" s="44">
        <v>11.44860347</v>
      </c>
      <c r="P624" s="44">
        <v>11.4022084</v>
      </c>
      <c r="Q624" s="25">
        <f>Table753523[[#This Row], [Total Latency (sec)]]*1000</f>
      </c>
      <c r="R624" s="25">
        <f>Table753523[[#This Row], [Total Latency (ms)]]-Table753523[[#This Row], [Prefill Latency (ms)]]</f>
      </c>
      <c r="S624" s="26">
        <f>Table753523[[#This Row], [Output tokens generated]]*1000/Table753523[[#This Row], [Total Latency (ms)]]/Table753523[[#This Row], [No. H200 GPU on single server]]</f>
      </c>
      <c r="T624" s="26">
        <f>Table753523[[#This Row], [Input tokens]]*1000/(989.5*10^12)*(2*10^9*Table753523[[#This Row], [Active Parameters per GPU (BN)]])</f>
      </c>
      <c r="U624" s="27">
        <f>Table753523[[#This Row], [Active Parameters per GPU (BN)]]*10^9*2/4800/1024^3*1000</f>
      </c>
      <c r="V624" s="27">
        <f>1979/2*10^12*Table753523[[#This Row], [No. H200 GPU on single server]]/2/70/10^9</f>
      </c>
      <c r="W624" s="46">
        <f>(Table753523[[#This Row], [Input tokens]]+Table753523[[#This Row], [Output tokens generated]])/Table753523[[#This Row], [Total Latency (ms)]]*1000</f>
      </c>
      <c r="X624" s="47">
        <f>Table753523[[#This Row], [Total throughput]]/Table753523[[#This Row], [Estimated Max throughput tokens/s]]</f>
      </c>
      <c r="Y624" s="20">
        <f>2*Table753523[[#This Row], [Active Parameters per GPU (BN)]]*Table753523[[#This Row], [Input tokens]]*10^9/Table753523[[#This Row], [Prefill Latency (ms)]]/10^12*1000</f>
      </c>
      <c r="Z624" s="26">
        <f>2*Table753523[[#This Row], [Active Parameters per GPU (BN)]]*Table753523[[#This Row], [Output tokens generated]]*10^9/(Table753523[[#This Row], [Total Latency (ms)]]-Table753523[[#This Row], [Prefill Latency (ms)]])/10^12*1000</f>
      </c>
      <c r="AA624" s="47">
        <f>Table753523[[#This Row], [Expected Prefill latency (ms)]]/Table753523[[#This Row], [Prefill Latency (ms)]]</f>
      </c>
      <c r="AB624" s="30">
        <f>Table753523[[#This Row], [Expected TPOT (ms)]]/Table753523[[#This Row], [TPOT (ms)]]</f>
      </c>
      <c r="AC624" s="50">
        <f>Table753523[[#This Row], [Prefill TFLOPS]]/989.5</f>
      </c>
      <c r="AD624" s="32">
        <f>Table753523[[#This Row], [Decode TFLOPS]]/1979</f>
      </c>
      <c r="AE6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5" customHeight="1" ht="17.25">
      <c r="A625" s="20">
        <v>8</v>
      </c>
      <c r="B625" s="34">
        <v>70</v>
      </c>
      <c r="C625" s="35">
        <f>Table753523[[#This Row], [Active Parameters (BN)]]/8</f>
      </c>
      <c r="D625" s="20">
        <v>4</v>
      </c>
      <c r="E625" s="20">
        <v>64</v>
      </c>
      <c r="F625" s="23">
        <v>1</v>
      </c>
      <c r="G625" s="23">
        <v>1</v>
      </c>
      <c r="H625" s="23">
        <v>4</v>
      </c>
      <c r="I625" s="43">
        <v>64</v>
      </c>
      <c r="J625" s="24">
        <v>156.496425</v>
      </c>
      <c r="K625" s="24">
        <v>0.84401304</v>
      </c>
      <c r="L625" s="24">
        <v>1.184815818</v>
      </c>
      <c r="M625" s="24">
        <v>75.82821233</v>
      </c>
      <c r="N625" s="24">
        <v>80.5674756</v>
      </c>
      <c r="O625" s="44">
        <v>10.90523168</v>
      </c>
      <c r="P625" s="44">
        <v>10.903972</v>
      </c>
      <c r="Q625" s="25">
        <f>Table753523[[#This Row], [Total Latency (sec)]]*1000</f>
      </c>
      <c r="R625" s="25">
        <f>Table753523[[#This Row], [Total Latency (ms)]]-Table753523[[#This Row], [Prefill Latency (ms)]]</f>
      </c>
      <c r="S625" s="26">
        <f>Table753523[[#This Row], [Output tokens generated]]*1000/Table753523[[#This Row], [Total Latency (ms)]]/Table753523[[#This Row], [No. H200 GPU on single server]]</f>
      </c>
      <c r="T625" s="26">
        <f>Table753523[[#This Row], [Input tokens]]*1000/(989.5*10^12)*(2*10^9*Table753523[[#This Row], [Active Parameters per GPU (BN)]])</f>
      </c>
      <c r="U625" s="27">
        <f>Table753523[[#This Row], [Active Parameters per GPU (BN)]]*10^9*2/4800/1024^3*1000</f>
      </c>
      <c r="V625" s="27">
        <f>1979/2*10^12*Table753523[[#This Row], [No. H200 GPU on single server]]/2/70/10^9</f>
      </c>
      <c r="W625" s="46">
        <f>(Table753523[[#This Row], [Input tokens]]+Table753523[[#This Row], [Output tokens generated]])/Table753523[[#This Row], [Total Latency (ms)]]*1000</f>
      </c>
      <c r="X625" s="47">
        <f>Table753523[[#This Row], [Total throughput]]/Table753523[[#This Row], [Estimated Max throughput tokens/s]]</f>
      </c>
      <c r="Y625" s="20">
        <f>2*Table753523[[#This Row], [Active Parameters per GPU (BN)]]*Table753523[[#This Row], [Input tokens]]*10^9/Table753523[[#This Row], [Prefill Latency (ms)]]/10^12*1000</f>
      </c>
      <c r="Z625" s="26">
        <f>2*Table753523[[#This Row], [Active Parameters per GPU (BN)]]*Table753523[[#This Row], [Output tokens generated]]*10^9/(Table753523[[#This Row], [Total Latency (ms)]]-Table753523[[#This Row], [Prefill Latency (ms)]])/10^12*1000</f>
      </c>
      <c r="AA625" s="47">
        <f>Table753523[[#This Row], [Expected Prefill latency (ms)]]/Table753523[[#This Row], [Prefill Latency (ms)]]</f>
      </c>
      <c r="AB625" s="30">
        <f>Table753523[[#This Row], [Expected TPOT (ms)]]/Table753523[[#This Row], [TPOT (ms)]]</f>
      </c>
      <c r="AC625" s="50">
        <f>Table753523[[#This Row], [Prefill TFLOPS]]/989.5</f>
      </c>
      <c r="AD625" s="32">
        <f>Table753523[[#This Row], [Decode TFLOPS]]/1979</f>
      </c>
      <c r="AE6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6" customHeight="1" ht="17.25">
      <c r="A626" s="20">
        <v>8</v>
      </c>
      <c r="B626" s="34">
        <v>70</v>
      </c>
      <c r="C626" s="35">
        <f>Table753523[[#This Row], [Active Parameters (BN)]]/8</f>
      </c>
      <c r="D626" s="20">
        <v>4</v>
      </c>
      <c r="E626" s="20">
        <v>64</v>
      </c>
      <c r="F626" s="23">
        <v>2</v>
      </c>
      <c r="G626" s="23">
        <v>2</v>
      </c>
      <c r="H626" s="23">
        <v>8</v>
      </c>
      <c r="I626" s="43">
        <v>128</v>
      </c>
      <c r="J626" s="24">
        <v>247.7298391</v>
      </c>
      <c r="K626" s="24">
        <v>0.999667905</v>
      </c>
      <c r="L626" s="24">
        <v>2.000664411</v>
      </c>
      <c r="M626" s="24">
        <v>128.0425223</v>
      </c>
      <c r="N626" s="24">
        <v>136.0451799</v>
      </c>
      <c r="O626" s="44">
        <v>11.01654247</v>
      </c>
      <c r="P626" s="44">
        <v>11.01445839</v>
      </c>
      <c r="Q626" s="25">
        <f>Table753523[[#This Row], [Total Latency (sec)]]*1000</f>
      </c>
      <c r="R626" s="25">
        <f>Table753523[[#This Row], [Total Latency (ms)]]-Table753523[[#This Row], [Prefill Latency (ms)]]</f>
      </c>
      <c r="S626" s="26">
        <f>Table753523[[#This Row], [Output tokens generated]]*1000/Table753523[[#This Row], [Total Latency (ms)]]/Table753523[[#This Row], [No. H200 GPU on single server]]</f>
      </c>
      <c r="T626" s="26">
        <f>Table753523[[#This Row], [Input tokens]]*1000/(989.5*10^12)*(2*10^9*Table753523[[#This Row], [Active Parameters per GPU (BN)]])</f>
      </c>
      <c r="U626" s="27">
        <f>Table753523[[#This Row], [Active Parameters per GPU (BN)]]*10^9*2/4800/1024^3*1000</f>
      </c>
      <c r="V626" s="27">
        <f>1979/2*10^12*Table753523[[#This Row], [No. H200 GPU on single server]]/2/70/10^9</f>
      </c>
      <c r="W626" s="46">
        <f>(Table753523[[#This Row], [Input tokens]]+Table753523[[#This Row], [Output tokens generated]])/Table753523[[#This Row], [Total Latency (ms)]]*1000</f>
      </c>
      <c r="X626" s="47">
        <f>Table753523[[#This Row], [Total throughput]]/Table753523[[#This Row], [Estimated Max throughput tokens/s]]</f>
      </c>
      <c r="Y626" s="20">
        <f>2*Table753523[[#This Row], [Active Parameters per GPU (BN)]]*Table753523[[#This Row], [Input tokens]]*10^9/Table753523[[#This Row], [Prefill Latency (ms)]]/10^12*1000</f>
      </c>
      <c r="Z626" s="26">
        <f>2*Table753523[[#This Row], [Active Parameters per GPU (BN)]]*Table753523[[#This Row], [Output tokens generated]]*10^9/(Table753523[[#This Row], [Total Latency (ms)]]-Table753523[[#This Row], [Prefill Latency (ms)]])/10^12*1000</f>
      </c>
      <c r="AA626" s="47">
        <f>Table753523[[#This Row], [Expected Prefill latency (ms)]]/Table753523[[#This Row], [Prefill Latency (ms)]]</f>
      </c>
      <c r="AB626" s="30">
        <f>Table753523[[#This Row], [Expected TPOT (ms)]]/Table753523[[#This Row], [TPOT (ms)]]</f>
      </c>
      <c r="AC626" s="50">
        <f>Table753523[[#This Row], [Prefill TFLOPS]]/989.5</f>
      </c>
      <c r="AD626" s="32">
        <f>Table753523[[#This Row], [Decode TFLOPS]]/1979</f>
      </c>
      <c r="AE6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7" customHeight="1" ht="17.25">
      <c r="A627" s="20">
        <v>8</v>
      </c>
      <c r="B627" s="34">
        <v>70</v>
      </c>
      <c r="C627" s="35">
        <f>Table753523[[#This Row], [Active Parameters (BN)]]/8</f>
      </c>
      <c r="D627" s="20">
        <v>4</v>
      </c>
      <c r="E627" s="20">
        <v>64</v>
      </c>
      <c r="F627" s="23">
        <v>4</v>
      </c>
      <c r="G627" s="23">
        <v>4</v>
      </c>
      <c r="H627" s="23">
        <v>16</v>
      </c>
      <c r="I627" s="43">
        <v>256</v>
      </c>
      <c r="J627" s="24">
        <v>51.27655651</v>
      </c>
      <c r="K627" s="24">
        <v>0.820012603</v>
      </c>
      <c r="L627" s="24">
        <v>4.877973809</v>
      </c>
      <c r="M627" s="24">
        <v>312.1903238</v>
      </c>
      <c r="N627" s="24">
        <v>331.702219</v>
      </c>
      <c r="O627" s="44">
        <v>10.38190312</v>
      </c>
      <c r="P627" s="44">
        <v>10.37825841</v>
      </c>
      <c r="Q627" s="25">
        <f>Table753523[[#This Row], [Total Latency (sec)]]*1000</f>
      </c>
      <c r="R627" s="25">
        <f>Table753523[[#This Row], [Total Latency (ms)]]-Table753523[[#This Row], [Prefill Latency (ms)]]</f>
      </c>
      <c r="S627" s="26">
        <f>Table753523[[#This Row], [Output tokens generated]]*1000/Table753523[[#This Row], [Total Latency (ms)]]/Table753523[[#This Row], [No. H200 GPU on single server]]</f>
      </c>
      <c r="T627" s="26">
        <f>Table753523[[#This Row], [Input tokens]]*1000/(989.5*10^12)*(2*10^9*Table753523[[#This Row], [Active Parameters per GPU (BN)]])</f>
      </c>
      <c r="U627" s="27">
        <f>Table753523[[#This Row], [Active Parameters per GPU (BN)]]*10^9*2/4800/1024^3*1000</f>
      </c>
      <c r="V627" s="27">
        <f>1979/2*10^12*Table753523[[#This Row], [No. H200 GPU on single server]]/2/70/10^9</f>
      </c>
      <c r="W627" s="46">
        <f>(Table753523[[#This Row], [Input tokens]]+Table753523[[#This Row], [Output tokens generated]])/Table753523[[#This Row], [Total Latency (ms)]]*1000</f>
      </c>
      <c r="X627" s="47">
        <f>Table753523[[#This Row], [Total throughput]]/Table753523[[#This Row], [Estimated Max throughput tokens/s]]</f>
      </c>
      <c r="Y627" s="20">
        <f>2*Table753523[[#This Row], [Active Parameters per GPU (BN)]]*Table753523[[#This Row], [Input tokens]]*10^9/Table753523[[#This Row], [Prefill Latency (ms)]]/10^12*1000</f>
      </c>
      <c r="Z627" s="26">
        <f>2*Table753523[[#This Row], [Active Parameters per GPU (BN)]]*Table753523[[#This Row], [Output tokens generated]]*10^9/(Table753523[[#This Row], [Total Latency (ms)]]-Table753523[[#This Row], [Prefill Latency (ms)]])/10^12*1000</f>
      </c>
      <c r="AA627" s="47">
        <f>Table753523[[#This Row], [Expected Prefill latency (ms)]]/Table753523[[#This Row], [Prefill Latency (ms)]]</f>
      </c>
      <c r="AB627" s="30">
        <f>Table753523[[#This Row], [Expected TPOT (ms)]]/Table753523[[#This Row], [TPOT (ms)]]</f>
      </c>
      <c r="AC627" s="50">
        <f>Table753523[[#This Row], [Prefill TFLOPS]]/989.5</f>
      </c>
      <c r="AD627" s="32">
        <f>Table753523[[#This Row], [Decode TFLOPS]]/1979</f>
      </c>
      <c r="AE6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8" customHeight="1" ht="17.25">
      <c r="A628" s="20">
        <v>8</v>
      </c>
      <c r="B628" s="34">
        <v>70</v>
      </c>
      <c r="C628" s="35">
        <f>Table753523[[#This Row], [Active Parameters (BN)]]/8</f>
      </c>
      <c r="D628" s="20">
        <v>4</v>
      </c>
      <c r="E628" s="20">
        <v>64</v>
      </c>
      <c r="F628" s="23">
        <v>8</v>
      </c>
      <c r="G628" s="23">
        <v>8</v>
      </c>
      <c r="H628" s="23">
        <v>32</v>
      </c>
      <c r="I628" s="43">
        <v>511</v>
      </c>
      <c r="J628" s="24">
        <v>68.93524999</v>
      </c>
      <c r="K628" s="24">
        <v>0.817657803</v>
      </c>
      <c r="L628" s="24">
        <v>9.784044097</v>
      </c>
      <c r="M628" s="24">
        <v>624.9558167</v>
      </c>
      <c r="N628" s="24">
        <v>664.0919931</v>
      </c>
      <c r="O628" s="44">
        <v>10.46852893</v>
      </c>
      <c r="P628" s="44">
        <v>10.4410111</v>
      </c>
      <c r="Q628" s="25">
        <f>Table753523[[#This Row], [Total Latency (sec)]]*1000</f>
      </c>
      <c r="R628" s="25">
        <f>Table753523[[#This Row], [Total Latency (ms)]]-Table753523[[#This Row], [Prefill Latency (ms)]]</f>
      </c>
      <c r="S628" s="26">
        <f>Table753523[[#This Row], [Output tokens generated]]*1000/Table753523[[#This Row], [Total Latency (ms)]]/Table753523[[#This Row], [No. H200 GPU on single server]]</f>
      </c>
      <c r="T628" s="26">
        <f>Table753523[[#This Row], [Input tokens]]*1000/(989.5*10^12)*(2*10^9*Table753523[[#This Row], [Active Parameters per GPU (BN)]])</f>
      </c>
      <c r="U628" s="27">
        <f>Table753523[[#This Row], [Active Parameters per GPU (BN)]]*10^9*2/4800/1024^3*1000</f>
      </c>
      <c r="V628" s="27">
        <f>1979/2*10^12*Table753523[[#This Row], [No. H200 GPU on single server]]/2/70/10^9</f>
      </c>
      <c r="W628" s="46">
        <f>(Table753523[[#This Row], [Input tokens]]+Table753523[[#This Row], [Output tokens generated]])/Table753523[[#This Row], [Total Latency (ms)]]*1000</f>
      </c>
      <c r="X628" s="47">
        <f>Table753523[[#This Row], [Total throughput]]/Table753523[[#This Row], [Estimated Max throughput tokens/s]]</f>
      </c>
      <c r="Y628" s="20">
        <f>2*Table753523[[#This Row], [Active Parameters per GPU (BN)]]*Table753523[[#This Row], [Input tokens]]*10^9/Table753523[[#This Row], [Prefill Latency (ms)]]/10^12*1000</f>
      </c>
      <c r="Z628" s="26">
        <f>2*Table753523[[#This Row], [Active Parameters per GPU (BN)]]*Table753523[[#This Row], [Output tokens generated]]*10^9/(Table753523[[#This Row], [Total Latency (ms)]]-Table753523[[#This Row], [Prefill Latency (ms)]])/10^12*1000</f>
      </c>
      <c r="AA628" s="47">
        <f>Table753523[[#This Row], [Expected Prefill latency (ms)]]/Table753523[[#This Row], [Prefill Latency (ms)]]</f>
      </c>
      <c r="AB628" s="30">
        <f>Table753523[[#This Row], [Expected TPOT (ms)]]/Table753523[[#This Row], [TPOT (ms)]]</f>
      </c>
      <c r="AC628" s="50">
        <f>Table753523[[#This Row], [Prefill TFLOPS]]/989.5</f>
      </c>
      <c r="AD628" s="32">
        <f>Table753523[[#This Row], [Decode TFLOPS]]/1979</f>
      </c>
      <c r="AE6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29" customHeight="1" ht="17.25">
      <c r="A629" s="20">
        <v>8</v>
      </c>
      <c r="B629" s="34">
        <v>70</v>
      </c>
      <c r="C629" s="35">
        <f>Table753523[[#This Row], [Active Parameters (BN)]]/8</f>
      </c>
      <c r="D629" s="20">
        <v>4</v>
      </c>
      <c r="E629" s="20">
        <v>64</v>
      </c>
      <c r="F629" s="23">
        <v>16</v>
      </c>
      <c r="G629" s="23">
        <v>16</v>
      </c>
      <c r="H629" s="23">
        <v>64</v>
      </c>
      <c r="I629" s="43">
        <v>1023</v>
      </c>
      <c r="J629" s="24">
        <v>54.30504853</v>
      </c>
      <c r="K629" s="24">
        <v>0.892646454</v>
      </c>
      <c r="L629" s="24">
        <v>17.92422961</v>
      </c>
      <c r="M629" s="24">
        <v>1146.030431</v>
      </c>
      <c r="N629" s="24">
        <v>1217.727349</v>
      </c>
      <c r="O629" s="44">
        <v>11.47750148</v>
      </c>
      <c r="P629" s="44">
        <v>11.45368882</v>
      </c>
      <c r="Q629" s="25">
        <f>Table753523[[#This Row], [Total Latency (sec)]]*1000</f>
      </c>
      <c r="R629" s="25">
        <f>Table753523[[#This Row], [Total Latency (ms)]]-Table753523[[#This Row], [Prefill Latency (ms)]]</f>
      </c>
      <c r="S629" s="26">
        <f>Table753523[[#This Row], [Output tokens generated]]*1000/Table753523[[#This Row], [Total Latency (ms)]]/Table753523[[#This Row], [No. H200 GPU on single server]]</f>
      </c>
      <c r="T629" s="26">
        <f>Table753523[[#This Row], [Input tokens]]*1000/(989.5*10^12)*(2*10^9*Table753523[[#This Row], [Active Parameters per GPU (BN)]])</f>
      </c>
      <c r="U629" s="27">
        <f>Table753523[[#This Row], [Active Parameters per GPU (BN)]]*10^9*2/4800/1024^3*1000</f>
      </c>
      <c r="V629" s="27">
        <f>1979/2*10^12*Table753523[[#This Row], [No. H200 GPU on single server]]/2/70/10^9</f>
      </c>
      <c r="W629" s="46">
        <f>(Table753523[[#This Row], [Input tokens]]+Table753523[[#This Row], [Output tokens generated]])/Table753523[[#This Row], [Total Latency (ms)]]*1000</f>
      </c>
      <c r="X629" s="47">
        <f>Table753523[[#This Row], [Total throughput]]/Table753523[[#This Row], [Estimated Max throughput tokens/s]]</f>
      </c>
      <c r="Y629" s="20">
        <f>2*Table753523[[#This Row], [Active Parameters per GPU (BN)]]*Table753523[[#This Row], [Input tokens]]*10^9/Table753523[[#This Row], [Prefill Latency (ms)]]/10^12*1000</f>
      </c>
      <c r="Z629" s="26">
        <f>2*Table753523[[#This Row], [Active Parameters per GPU (BN)]]*Table753523[[#This Row], [Output tokens generated]]*10^9/(Table753523[[#This Row], [Total Latency (ms)]]-Table753523[[#This Row], [Prefill Latency (ms)]])/10^12*1000</f>
      </c>
      <c r="AA629" s="47">
        <f>Table753523[[#This Row], [Expected Prefill latency (ms)]]/Table753523[[#This Row], [Prefill Latency (ms)]]</f>
      </c>
      <c r="AB629" s="30">
        <f>Table753523[[#This Row], [Expected TPOT (ms)]]/Table753523[[#This Row], [TPOT (ms)]]</f>
      </c>
      <c r="AC629" s="50">
        <f>Table753523[[#This Row], [Prefill TFLOPS]]/989.5</f>
      </c>
      <c r="AD629" s="32">
        <f>Table753523[[#This Row], [Decode TFLOPS]]/1979</f>
      </c>
      <c r="AE6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0" customHeight="1" ht="17.25">
      <c r="A630" s="20">
        <v>8</v>
      </c>
      <c r="B630" s="34">
        <v>70</v>
      </c>
      <c r="C630" s="35">
        <f>Table753523[[#This Row], [Active Parameters (BN)]]/8</f>
      </c>
      <c r="D630" s="20">
        <v>4</v>
      </c>
      <c r="E630" s="20">
        <v>128</v>
      </c>
      <c r="F630" s="23">
        <v>1</v>
      </c>
      <c r="G630" s="23">
        <v>1</v>
      </c>
      <c r="H630" s="23">
        <v>4</v>
      </c>
      <c r="I630" s="43">
        <v>128</v>
      </c>
      <c r="J630" s="24">
        <v>124.277327</v>
      </c>
      <c r="K630" s="24">
        <v>1.512750558</v>
      </c>
      <c r="L630" s="24">
        <v>0.661047517</v>
      </c>
      <c r="M630" s="24">
        <v>84.61408216</v>
      </c>
      <c r="N630" s="24">
        <v>87.25827223</v>
      </c>
      <c r="O630" s="44">
        <v>10.92895907</v>
      </c>
      <c r="P630" s="44">
        <v>10.9282999</v>
      </c>
      <c r="Q630" s="25">
        <f>Table753523[[#This Row], [Total Latency (sec)]]*1000</f>
      </c>
      <c r="R630" s="25">
        <f>Table753523[[#This Row], [Total Latency (ms)]]-Table753523[[#This Row], [Prefill Latency (ms)]]</f>
      </c>
      <c r="S630" s="26">
        <f>Table753523[[#This Row], [Output tokens generated]]*1000/Table753523[[#This Row], [Total Latency (ms)]]/Table753523[[#This Row], [No. H200 GPU on single server]]</f>
      </c>
      <c r="T630" s="26">
        <f>Table753523[[#This Row], [Input tokens]]*1000/(989.5*10^12)*(2*10^9*Table753523[[#This Row], [Active Parameters per GPU (BN)]])</f>
      </c>
      <c r="U630" s="27">
        <f>Table753523[[#This Row], [Active Parameters per GPU (BN)]]*10^9*2/4800/1024^3*1000</f>
      </c>
      <c r="V630" s="27">
        <f>1979/2*10^12*Table753523[[#This Row], [No. H200 GPU on single server]]/2/70/10^9</f>
      </c>
      <c r="W630" s="46">
        <f>(Table753523[[#This Row], [Input tokens]]+Table753523[[#This Row], [Output tokens generated]])/Table753523[[#This Row], [Total Latency (ms)]]*1000</f>
      </c>
      <c r="X630" s="47">
        <f>Table753523[[#This Row], [Total throughput]]/Table753523[[#This Row], [Estimated Max throughput tokens/s]]</f>
      </c>
      <c r="Y630" s="20">
        <f>2*Table753523[[#This Row], [Active Parameters per GPU (BN)]]*Table753523[[#This Row], [Input tokens]]*10^9/Table753523[[#This Row], [Prefill Latency (ms)]]/10^12*1000</f>
      </c>
      <c r="Z630" s="26">
        <f>2*Table753523[[#This Row], [Active Parameters per GPU (BN)]]*Table753523[[#This Row], [Output tokens generated]]*10^9/(Table753523[[#This Row], [Total Latency (ms)]]-Table753523[[#This Row], [Prefill Latency (ms)]])/10^12*1000</f>
      </c>
      <c r="AA630" s="47">
        <f>Table753523[[#This Row], [Expected Prefill latency (ms)]]/Table753523[[#This Row], [Prefill Latency (ms)]]</f>
      </c>
      <c r="AB630" s="30">
        <f>Table753523[[#This Row], [Expected TPOT (ms)]]/Table753523[[#This Row], [TPOT (ms)]]</f>
      </c>
      <c r="AC630" s="50">
        <f>Table753523[[#This Row], [Prefill TFLOPS]]/989.5</f>
      </c>
      <c r="AD630" s="32">
        <f>Table753523[[#This Row], [Decode TFLOPS]]/1979</f>
      </c>
      <c r="AE6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1" customHeight="1" ht="17.25">
      <c r="A631" s="20">
        <v>8</v>
      </c>
      <c r="B631" s="34">
        <v>70</v>
      </c>
      <c r="C631" s="35">
        <f>Table753523[[#This Row], [Active Parameters (BN)]]/8</f>
      </c>
      <c r="D631" s="20">
        <v>4</v>
      </c>
      <c r="E631" s="20">
        <v>128</v>
      </c>
      <c r="F631" s="23">
        <v>2</v>
      </c>
      <c r="G631" s="23">
        <v>2</v>
      </c>
      <c r="H631" s="23">
        <v>8</v>
      </c>
      <c r="I631" s="43">
        <v>256</v>
      </c>
      <c r="J631" s="24">
        <v>103.2930886</v>
      </c>
      <c r="K631" s="24">
        <v>1.54457858</v>
      </c>
      <c r="L631" s="24">
        <v>1.29485157</v>
      </c>
      <c r="M631" s="24">
        <v>165.741001</v>
      </c>
      <c r="N631" s="24">
        <v>170.9204073</v>
      </c>
      <c r="O631" s="44">
        <v>10.98721488</v>
      </c>
      <c r="P631" s="44">
        <v>10.98621721</v>
      </c>
      <c r="Q631" s="25">
        <f>Table753523[[#This Row], [Total Latency (sec)]]*1000</f>
      </c>
      <c r="R631" s="25">
        <f>Table753523[[#This Row], [Total Latency (ms)]]-Table753523[[#This Row], [Prefill Latency (ms)]]</f>
      </c>
      <c r="S631" s="26">
        <f>Table753523[[#This Row], [Output tokens generated]]*1000/Table753523[[#This Row], [Total Latency (ms)]]/Table753523[[#This Row], [No. H200 GPU on single server]]</f>
      </c>
      <c r="T631" s="26">
        <f>Table753523[[#This Row], [Input tokens]]*1000/(989.5*10^12)*(2*10^9*Table753523[[#This Row], [Active Parameters per GPU (BN)]])</f>
      </c>
      <c r="U631" s="27">
        <f>Table753523[[#This Row], [Active Parameters per GPU (BN)]]*10^9*2/4800/1024^3*1000</f>
      </c>
      <c r="V631" s="27">
        <f>1979/2*10^12*Table753523[[#This Row], [No. H200 GPU on single server]]/2/70/10^9</f>
      </c>
      <c r="W631" s="46">
        <f>(Table753523[[#This Row], [Input tokens]]+Table753523[[#This Row], [Output tokens generated]])/Table753523[[#This Row], [Total Latency (ms)]]*1000</f>
      </c>
      <c r="X631" s="47">
        <f>Table753523[[#This Row], [Total throughput]]/Table753523[[#This Row], [Estimated Max throughput tokens/s]]</f>
      </c>
      <c r="Y631" s="20">
        <f>2*Table753523[[#This Row], [Active Parameters per GPU (BN)]]*Table753523[[#This Row], [Input tokens]]*10^9/Table753523[[#This Row], [Prefill Latency (ms)]]/10^12*1000</f>
      </c>
      <c r="Z631" s="26">
        <f>2*Table753523[[#This Row], [Active Parameters per GPU (BN)]]*Table753523[[#This Row], [Output tokens generated]]*10^9/(Table753523[[#This Row], [Total Latency (ms)]]-Table753523[[#This Row], [Prefill Latency (ms)]])/10^12*1000</f>
      </c>
      <c r="AA631" s="47">
        <f>Table753523[[#This Row], [Expected Prefill latency (ms)]]/Table753523[[#This Row], [Prefill Latency (ms)]]</f>
      </c>
      <c r="AB631" s="30">
        <f>Table753523[[#This Row], [Expected TPOT (ms)]]/Table753523[[#This Row], [TPOT (ms)]]</f>
      </c>
      <c r="AC631" s="50">
        <f>Table753523[[#This Row], [Prefill TFLOPS]]/989.5</f>
      </c>
      <c r="AD631" s="32">
        <f>Table753523[[#This Row], [Decode TFLOPS]]/1979</f>
      </c>
      <c r="AE6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2" customHeight="1" ht="17.25">
      <c r="A632" s="20">
        <v>8</v>
      </c>
      <c r="B632" s="34">
        <v>70</v>
      </c>
      <c r="C632" s="35">
        <f>Table753523[[#This Row], [Active Parameters (BN)]]/8</f>
      </c>
      <c r="D632" s="20">
        <v>4</v>
      </c>
      <c r="E632" s="20">
        <v>128</v>
      </c>
      <c r="F632" s="23">
        <v>4</v>
      </c>
      <c r="G632" s="23">
        <v>4</v>
      </c>
      <c r="H632" s="23">
        <v>16</v>
      </c>
      <c r="I632" s="43">
        <v>512</v>
      </c>
      <c r="J632" s="24">
        <v>62.72696229</v>
      </c>
      <c r="K632" s="24">
        <v>1.497179737</v>
      </c>
      <c r="L632" s="24">
        <v>2.671689912</v>
      </c>
      <c r="M632" s="24">
        <v>341.9763087</v>
      </c>
      <c r="N632" s="24">
        <v>352.6630684</v>
      </c>
      <c r="O632" s="44">
        <v>10.36515647</v>
      </c>
      <c r="P632" s="44">
        <v>10.3633212</v>
      </c>
      <c r="Q632" s="25">
        <f>Table753523[[#This Row], [Total Latency (sec)]]*1000</f>
      </c>
      <c r="R632" s="25">
        <f>Table753523[[#This Row], [Total Latency (ms)]]-Table753523[[#This Row], [Prefill Latency (ms)]]</f>
      </c>
      <c r="S632" s="26">
        <f>Table753523[[#This Row], [Output tokens generated]]*1000/Table753523[[#This Row], [Total Latency (ms)]]/Table753523[[#This Row], [No. H200 GPU on single server]]</f>
      </c>
      <c r="T632" s="26">
        <f>Table753523[[#This Row], [Input tokens]]*1000/(989.5*10^12)*(2*10^9*Table753523[[#This Row], [Active Parameters per GPU (BN)]])</f>
      </c>
      <c r="U632" s="27">
        <f>Table753523[[#This Row], [Active Parameters per GPU (BN)]]*10^9*2/4800/1024^3*1000</f>
      </c>
      <c r="V632" s="27">
        <f>1979/2*10^12*Table753523[[#This Row], [No. H200 GPU on single server]]/2/70/10^9</f>
      </c>
      <c r="W632" s="46">
        <f>(Table753523[[#This Row], [Input tokens]]+Table753523[[#This Row], [Output tokens generated]])/Table753523[[#This Row], [Total Latency (ms)]]*1000</f>
      </c>
      <c r="X632" s="47">
        <f>Table753523[[#This Row], [Total throughput]]/Table753523[[#This Row], [Estimated Max throughput tokens/s]]</f>
      </c>
      <c r="Y632" s="20">
        <f>2*Table753523[[#This Row], [Active Parameters per GPU (BN)]]*Table753523[[#This Row], [Input tokens]]*10^9/Table753523[[#This Row], [Prefill Latency (ms)]]/10^12*1000</f>
      </c>
      <c r="Z632" s="26">
        <f>2*Table753523[[#This Row], [Active Parameters per GPU (BN)]]*Table753523[[#This Row], [Output tokens generated]]*10^9/(Table753523[[#This Row], [Total Latency (ms)]]-Table753523[[#This Row], [Prefill Latency (ms)]])/10^12*1000</f>
      </c>
      <c r="AA632" s="47">
        <f>Table753523[[#This Row], [Expected Prefill latency (ms)]]/Table753523[[#This Row], [Prefill Latency (ms)]]</f>
      </c>
      <c r="AB632" s="30">
        <f>Table753523[[#This Row], [Expected TPOT (ms)]]/Table753523[[#This Row], [TPOT (ms)]]</f>
      </c>
      <c r="AC632" s="50">
        <f>Table753523[[#This Row], [Prefill TFLOPS]]/989.5</f>
      </c>
      <c r="AD632" s="32">
        <f>Table753523[[#This Row], [Decode TFLOPS]]/1979</f>
      </c>
      <c r="AE6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3" customHeight="1" ht="17.25">
      <c r="A633" s="20">
        <v>8</v>
      </c>
      <c r="B633" s="34">
        <v>70</v>
      </c>
      <c r="C633" s="35">
        <f>Table753523[[#This Row], [Active Parameters (BN)]]/8</f>
      </c>
      <c r="D633" s="20">
        <v>4</v>
      </c>
      <c r="E633" s="20">
        <v>128</v>
      </c>
      <c r="F633" s="23">
        <v>8</v>
      </c>
      <c r="G633" s="23">
        <v>8</v>
      </c>
      <c r="H633" s="23">
        <v>32</v>
      </c>
      <c r="I633" s="43">
        <v>1023</v>
      </c>
      <c r="J633" s="24">
        <v>65.41387188</v>
      </c>
      <c r="K633" s="24">
        <v>1.532902937</v>
      </c>
      <c r="L633" s="24">
        <v>5.2188562019999996</v>
      </c>
      <c r="M633" s="24">
        <v>667.3612369</v>
      </c>
      <c r="N633" s="24">
        <v>688.2366617</v>
      </c>
      <c r="O633" s="44">
        <v>10.46958796</v>
      </c>
      <c r="P633" s="44">
        <v>10.45595768</v>
      </c>
      <c r="Q633" s="25">
        <f>Table753523[[#This Row], [Total Latency (sec)]]*1000</f>
      </c>
      <c r="R633" s="25">
        <f>Table753523[[#This Row], [Total Latency (ms)]]-Table753523[[#This Row], [Prefill Latency (ms)]]</f>
      </c>
      <c r="S633" s="26">
        <f>Table753523[[#This Row], [Output tokens generated]]*1000/Table753523[[#This Row], [Total Latency (ms)]]/Table753523[[#This Row], [No. H200 GPU on single server]]</f>
      </c>
      <c r="T633" s="26">
        <f>Table753523[[#This Row], [Input tokens]]*1000/(989.5*10^12)*(2*10^9*Table753523[[#This Row], [Active Parameters per GPU (BN)]])</f>
      </c>
      <c r="U633" s="27">
        <f>Table753523[[#This Row], [Active Parameters per GPU (BN)]]*10^9*2/4800/1024^3*1000</f>
      </c>
      <c r="V633" s="27">
        <f>1979/2*10^12*Table753523[[#This Row], [No. H200 GPU on single server]]/2/70/10^9</f>
      </c>
      <c r="W633" s="46">
        <f>(Table753523[[#This Row], [Input tokens]]+Table753523[[#This Row], [Output tokens generated]])/Table753523[[#This Row], [Total Latency (ms)]]*1000</f>
      </c>
      <c r="X633" s="47">
        <f>Table753523[[#This Row], [Total throughput]]/Table753523[[#This Row], [Estimated Max throughput tokens/s]]</f>
      </c>
      <c r="Y633" s="20">
        <f>2*Table753523[[#This Row], [Active Parameters per GPU (BN)]]*Table753523[[#This Row], [Input tokens]]*10^9/Table753523[[#This Row], [Prefill Latency (ms)]]/10^12*1000</f>
      </c>
      <c r="Z633" s="26">
        <f>2*Table753523[[#This Row], [Active Parameters per GPU (BN)]]*Table753523[[#This Row], [Output tokens generated]]*10^9/(Table753523[[#This Row], [Total Latency (ms)]]-Table753523[[#This Row], [Prefill Latency (ms)]])/10^12*1000</f>
      </c>
      <c r="AA633" s="47">
        <f>Table753523[[#This Row], [Expected Prefill latency (ms)]]/Table753523[[#This Row], [Prefill Latency (ms)]]</f>
      </c>
      <c r="AB633" s="30">
        <f>Table753523[[#This Row], [Expected TPOT (ms)]]/Table753523[[#This Row], [TPOT (ms)]]</f>
      </c>
      <c r="AC633" s="50">
        <f>Table753523[[#This Row], [Prefill TFLOPS]]/989.5</f>
      </c>
      <c r="AD633" s="32">
        <f>Table753523[[#This Row], [Decode TFLOPS]]/1979</f>
      </c>
      <c r="AE6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4" customHeight="1" ht="17.25">
      <c r="A634" s="20">
        <v>8</v>
      </c>
      <c r="B634" s="34">
        <v>70</v>
      </c>
      <c r="C634" s="35">
        <f>Table753523[[#This Row], [Active Parameters (BN)]]/8</f>
      </c>
      <c r="D634" s="20">
        <v>4</v>
      </c>
      <c r="E634" s="20">
        <v>128</v>
      </c>
      <c r="F634" s="23">
        <v>16</v>
      </c>
      <c r="G634" s="23">
        <v>16</v>
      </c>
      <c r="H634" s="23">
        <v>64</v>
      </c>
      <c r="I634" s="43">
        <v>2047</v>
      </c>
      <c r="J634" s="24">
        <v>73.36047388</v>
      </c>
      <c r="K634" s="24">
        <v>1.666455856</v>
      </c>
      <c r="L634" s="24">
        <v>9.601214423</v>
      </c>
      <c r="M634" s="24">
        <v>1228.35537</v>
      </c>
      <c r="N634" s="24">
        <v>1266.760228</v>
      </c>
      <c r="O634" s="44">
        <v>11.45004109</v>
      </c>
      <c r="P634" s="44">
        <v>11.43827221</v>
      </c>
      <c r="Q634" s="25">
        <f>Table753523[[#This Row], [Total Latency (sec)]]*1000</f>
      </c>
      <c r="R634" s="25">
        <f>Table753523[[#This Row], [Total Latency (ms)]]-Table753523[[#This Row], [Prefill Latency (ms)]]</f>
      </c>
      <c r="S634" s="26">
        <f>Table753523[[#This Row], [Output tokens generated]]*1000/Table753523[[#This Row], [Total Latency (ms)]]/Table753523[[#This Row], [No. H200 GPU on single server]]</f>
      </c>
      <c r="T634" s="26">
        <f>Table753523[[#This Row], [Input tokens]]*1000/(989.5*10^12)*(2*10^9*Table753523[[#This Row], [Active Parameters per GPU (BN)]])</f>
      </c>
      <c r="U634" s="27">
        <f>Table753523[[#This Row], [Active Parameters per GPU (BN)]]*10^9*2/4800/1024^3*1000</f>
      </c>
      <c r="V634" s="27">
        <f>1979/2*10^12*Table753523[[#This Row], [No. H200 GPU on single server]]/2/70/10^9</f>
      </c>
      <c r="W634" s="46">
        <f>(Table753523[[#This Row], [Input tokens]]+Table753523[[#This Row], [Output tokens generated]])/Table753523[[#This Row], [Total Latency (ms)]]*1000</f>
      </c>
      <c r="X634" s="47">
        <f>Table753523[[#This Row], [Total throughput]]/Table753523[[#This Row], [Estimated Max throughput tokens/s]]</f>
      </c>
      <c r="Y634" s="20">
        <f>2*Table753523[[#This Row], [Active Parameters per GPU (BN)]]*Table753523[[#This Row], [Input tokens]]*10^9/Table753523[[#This Row], [Prefill Latency (ms)]]/10^12*1000</f>
      </c>
      <c r="Z634" s="26">
        <f>2*Table753523[[#This Row], [Active Parameters per GPU (BN)]]*Table753523[[#This Row], [Output tokens generated]]*10^9/(Table753523[[#This Row], [Total Latency (ms)]]-Table753523[[#This Row], [Prefill Latency (ms)]])/10^12*1000</f>
      </c>
      <c r="AA634" s="47">
        <f>Table753523[[#This Row], [Expected Prefill latency (ms)]]/Table753523[[#This Row], [Prefill Latency (ms)]]</f>
      </c>
      <c r="AB634" s="30">
        <f>Table753523[[#This Row], [Expected TPOT (ms)]]/Table753523[[#This Row], [TPOT (ms)]]</f>
      </c>
      <c r="AC634" s="50">
        <f>Table753523[[#This Row], [Prefill TFLOPS]]/989.5</f>
      </c>
      <c r="AD634" s="32">
        <f>Table753523[[#This Row], [Decode TFLOPS]]/1979</f>
      </c>
      <c r="AE6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5" customHeight="1" ht="17.25">
      <c r="A635" s="20">
        <v>8</v>
      </c>
      <c r="B635" s="34">
        <v>70</v>
      </c>
      <c r="C635" s="35">
        <f>Table753523[[#This Row], [Active Parameters (BN)]]/8</f>
      </c>
      <c r="D635" s="20">
        <v>4</v>
      </c>
      <c r="E635" s="20">
        <v>256</v>
      </c>
      <c r="F635" s="23">
        <v>1</v>
      </c>
      <c r="G635" s="23">
        <v>1</v>
      </c>
      <c r="H635" s="23">
        <v>4</v>
      </c>
      <c r="I635" s="43">
        <v>256</v>
      </c>
      <c r="J635" s="24">
        <v>295.653978</v>
      </c>
      <c r="K635" s="24">
        <v>3.080384651</v>
      </c>
      <c r="L635" s="24">
        <v>0.324634782</v>
      </c>
      <c r="M635" s="24">
        <v>83.10650422</v>
      </c>
      <c r="N635" s="24">
        <v>84.40504335</v>
      </c>
      <c r="O635" s="44">
        <v>10.91854395</v>
      </c>
      <c r="P635" s="44">
        <v>10.91822961</v>
      </c>
      <c r="Q635" s="25">
        <f>Table753523[[#This Row], [Total Latency (sec)]]*1000</f>
      </c>
      <c r="R635" s="25">
        <f>Table753523[[#This Row], [Total Latency (ms)]]-Table753523[[#This Row], [Prefill Latency (ms)]]</f>
      </c>
      <c r="S635" s="26">
        <f>Table753523[[#This Row], [Output tokens generated]]*1000/Table753523[[#This Row], [Total Latency (ms)]]/Table753523[[#This Row], [No. H200 GPU on single server]]</f>
      </c>
      <c r="T635" s="26">
        <f>Table753523[[#This Row], [Input tokens]]*1000/(989.5*10^12)*(2*10^9*Table753523[[#This Row], [Active Parameters per GPU (BN)]])</f>
      </c>
      <c r="U635" s="27">
        <f>Table753523[[#This Row], [Active Parameters per GPU (BN)]]*10^9*2/4800/1024^3*1000</f>
      </c>
      <c r="V635" s="27">
        <f>1979/2*10^12*Table753523[[#This Row], [No. H200 GPU on single server]]/2/70/10^9</f>
      </c>
      <c r="W635" s="46">
        <f>(Table753523[[#This Row], [Input tokens]]+Table753523[[#This Row], [Output tokens generated]])/Table753523[[#This Row], [Total Latency (ms)]]*1000</f>
      </c>
      <c r="X635" s="47">
        <f>Table753523[[#This Row], [Total throughput]]/Table753523[[#This Row], [Estimated Max throughput tokens/s]]</f>
      </c>
      <c r="Y635" s="20">
        <f>2*Table753523[[#This Row], [Active Parameters per GPU (BN)]]*Table753523[[#This Row], [Input tokens]]*10^9/Table753523[[#This Row], [Prefill Latency (ms)]]/10^12*1000</f>
      </c>
      <c r="Z635" s="26">
        <f>2*Table753523[[#This Row], [Active Parameters per GPU (BN)]]*Table753523[[#This Row], [Output tokens generated]]*10^9/(Table753523[[#This Row], [Total Latency (ms)]]-Table753523[[#This Row], [Prefill Latency (ms)]])/10^12*1000</f>
      </c>
      <c r="AA635" s="47">
        <f>Table753523[[#This Row], [Expected Prefill latency (ms)]]/Table753523[[#This Row], [Prefill Latency (ms)]]</f>
      </c>
      <c r="AB635" s="30">
        <f>Table753523[[#This Row], [Expected TPOT (ms)]]/Table753523[[#This Row], [TPOT (ms)]]</f>
      </c>
      <c r="AC635" s="50">
        <f>Table753523[[#This Row], [Prefill TFLOPS]]/989.5</f>
      </c>
      <c r="AD635" s="32">
        <f>Table753523[[#This Row], [Decode TFLOPS]]/1979</f>
      </c>
      <c r="AE6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6" customHeight="1" ht="17.25">
      <c r="A636" s="20">
        <v>8</v>
      </c>
      <c r="B636" s="34">
        <v>70</v>
      </c>
      <c r="C636" s="35">
        <f>Table753523[[#This Row], [Active Parameters (BN)]]/8</f>
      </c>
      <c r="D636" s="20">
        <v>4</v>
      </c>
      <c r="E636" s="20">
        <v>256</v>
      </c>
      <c r="F636" s="23">
        <v>2</v>
      </c>
      <c r="G636" s="23">
        <v>2</v>
      </c>
      <c r="H636" s="23">
        <v>8</v>
      </c>
      <c r="I636" s="43">
        <v>472</v>
      </c>
      <c r="J636" s="24">
        <v>230.792879</v>
      </c>
      <c r="K636" s="24">
        <v>3.074576505</v>
      </c>
      <c r="L636" s="24">
        <v>0.650496092</v>
      </c>
      <c r="M636" s="24">
        <v>153.5170776</v>
      </c>
      <c r="N636" s="24">
        <v>156.119062</v>
      </c>
      <c r="O636" s="44">
        <v>11.0049033</v>
      </c>
      <c r="P636" s="44">
        <v>10.97894124</v>
      </c>
      <c r="Q636" s="25">
        <f>Table753523[[#This Row], [Total Latency (sec)]]*1000</f>
      </c>
      <c r="R636" s="25">
        <f>Table753523[[#This Row], [Total Latency (ms)]]-Table753523[[#This Row], [Prefill Latency (ms)]]</f>
      </c>
      <c r="S636" s="26">
        <f>Table753523[[#This Row], [Output tokens generated]]*1000/Table753523[[#This Row], [Total Latency (ms)]]/Table753523[[#This Row], [No. H200 GPU on single server]]</f>
      </c>
      <c r="T636" s="26">
        <f>Table753523[[#This Row], [Input tokens]]*1000/(989.5*10^12)*(2*10^9*Table753523[[#This Row], [Active Parameters per GPU (BN)]])</f>
      </c>
      <c r="U636" s="27">
        <f>Table753523[[#This Row], [Active Parameters per GPU (BN)]]*10^9*2/4800/1024^3*1000</f>
      </c>
      <c r="V636" s="27">
        <f>1979/2*10^12*Table753523[[#This Row], [No. H200 GPU on single server]]/2/70/10^9</f>
      </c>
      <c r="W636" s="46">
        <f>(Table753523[[#This Row], [Input tokens]]+Table753523[[#This Row], [Output tokens generated]])/Table753523[[#This Row], [Total Latency (ms)]]*1000</f>
      </c>
      <c r="X636" s="47">
        <f>Table753523[[#This Row], [Total throughput]]/Table753523[[#This Row], [Estimated Max throughput tokens/s]]</f>
      </c>
      <c r="Y636" s="20">
        <f>2*Table753523[[#This Row], [Active Parameters per GPU (BN)]]*Table753523[[#This Row], [Input tokens]]*10^9/Table753523[[#This Row], [Prefill Latency (ms)]]/10^12*1000</f>
      </c>
      <c r="Z636" s="26">
        <f>2*Table753523[[#This Row], [Active Parameters per GPU (BN)]]*Table753523[[#This Row], [Output tokens generated]]*10^9/(Table753523[[#This Row], [Total Latency (ms)]]-Table753523[[#This Row], [Prefill Latency (ms)]])/10^12*1000</f>
      </c>
      <c r="AA636" s="47">
        <f>Table753523[[#This Row], [Expected Prefill latency (ms)]]/Table753523[[#This Row], [Prefill Latency (ms)]]</f>
      </c>
      <c r="AB636" s="30">
        <f>Table753523[[#This Row], [Expected TPOT (ms)]]/Table753523[[#This Row], [TPOT (ms)]]</f>
      </c>
      <c r="AC636" s="50">
        <f>Table753523[[#This Row], [Prefill TFLOPS]]/989.5</f>
      </c>
      <c r="AD636" s="32">
        <f>Table753523[[#This Row], [Decode TFLOPS]]/1979</f>
      </c>
      <c r="AE6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7" customHeight="1" ht="17.25">
      <c r="A637" s="20">
        <v>8</v>
      </c>
      <c r="B637" s="34">
        <v>70</v>
      </c>
      <c r="C637" s="35">
        <f>Table753523[[#This Row], [Active Parameters (BN)]]/8</f>
      </c>
      <c r="D637" s="20">
        <v>4</v>
      </c>
      <c r="E637" s="20">
        <v>256</v>
      </c>
      <c r="F637" s="23">
        <v>4</v>
      </c>
      <c r="G637" s="23">
        <v>4</v>
      </c>
      <c r="H637" s="23">
        <v>16</v>
      </c>
      <c r="I637" s="43">
        <v>984</v>
      </c>
      <c r="J637" s="24">
        <v>187.14439</v>
      </c>
      <c r="K637" s="24">
        <v>2.914281018</v>
      </c>
      <c r="L637" s="24">
        <v>1.372551231</v>
      </c>
      <c r="M637" s="24">
        <v>337.6476029</v>
      </c>
      <c r="N637" s="24">
        <v>343.1378079</v>
      </c>
      <c r="O637" s="44">
        <v>10.36551621</v>
      </c>
      <c r="P637" s="44">
        <v>10.35293271</v>
      </c>
      <c r="Q637" s="25">
        <f>Table753523[[#This Row], [Total Latency (sec)]]*1000</f>
      </c>
      <c r="R637" s="25">
        <f>Table753523[[#This Row], [Total Latency (ms)]]-Table753523[[#This Row], [Prefill Latency (ms)]]</f>
      </c>
      <c r="S637" s="26">
        <f>Table753523[[#This Row], [Output tokens generated]]*1000/Table753523[[#This Row], [Total Latency (ms)]]/Table753523[[#This Row], [No. H200 GPU on single server]]</f>
      </c>
      <c r="T637" s="26">
        <f>Table753523[[#This Row], [Input tokens]]*1000/(989.5*10^12)*(2*10^9*Table753523[[#This Row], [Active Parameters per GPU (BN)]])</f>
      </c>
      <c r="U637" s="27">
        <f>Table753523[[#This Row], [Active Parameters per GPU (BN)]]*10^9*2/4800/1024^3*1000</f>
      </c>
      <c r="V637" s="27">
        <f>1979/2*10^12*Table753523[[#This Row], [No. H200 GPU on single server]]/2/70/10^9</f>
      </c>
      <c r="W637" s="46">
        <f>(Table753523[[#This Row], [Input tokens]]+Table753523[[#This Row], [Output tokens generated]])/Table753523[[#This Row], [Total Latency (ms)]]*1000</f>
      </c>
      <c r="X637" s="47">
        <f>Table753523[[#This Row], [Total throughput]]/Table753523[[#This Row], [Estimated Max throughput tokens/s]]</f>
      </c>
      <c r="Y637" s="20">
        <f>2*Table753523[[#This Row], [Active Parameters per GPU (BN)]]*Table753523[[#This Row], [Input tokens]]*10^9/Table753523[[#This Row], [Prefill Latency (ms)]]/10^12*1000</f>
      </c>
      <c r="Z637" s="26">
        <f>2*Table753523[[#This Row], [Active Parameters per GPU (BN)]]*Table753523[[#This Row], [Output tokens generated]]*10^9/(Table753523[[#This Row], [Total Latency (ms)]]-Table753523[[#This Row], [Prefill Latency (ms)]])/10^12*1000</f>
      </c>
      <c r="AA637" s="47">
        <f>Table753523[[#This Row], [Expected Prefill latency (ms)]]/Table753523[[#This Row], [Prefill Latency (ms)]]</f>
      </c>
      <c r="AB637" s="30">
        <f>Table753523[[#This Row], [Expected TPOT (ms)]]/Table753523[[#This Row], [TPOT (ms)]]</f>
      </c>
      <c r="AC637" s="50">
        <f>Table753523[[#This Row], [Prefill TFLOPS]]/989.5</f>
      </c>
      <c r="AD637" s="32">
        <f>Table753523[[#This Row], [Decode TFLOPS]]/1979</f>
      </c>
      <c r="AE6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8" customHeight="1" ht="17.25">
      <c r="A638" s="20">
        <v>8</v>
      </c>
      <c r="B638" s="34">
        <v>70</v>
      </c>
      <c r="C638" s="35">
        <f>Table753523[[#This Row], [Active Parameters (BN)]]/8</f>
      </c>
      <c r="D638" s="20">
        <v>4</v>
      </c>
      <c r="E638" s="20">
        <v>256</v>
      </c>
      <c r="F638" s="23">
        <v>8</v>
      </c>
      <c r="G638" s="23">
        <v>8</v>
      </c>
      <c r="H638" s="23">
        <v>32</v>
      </c>
      <c r="I638" s="43">
        <v>2007</v>
      </c>
      <c r="J638" s="24">
        <v>191.5602297</v>
      </c>
      <c r="K638" s="24">
        <v>2.994701633</v>
      </c>
      <c r="L638" s="24">
        <v>2.671384659</v>
      </c>
      <c r="M638" s="24">
        <v>670.1836263</v>
      </c>
      <c r="N638" s="24">
        <v>680.8691649</v>
      </c>
      <c r="O638" s="44">
        <v>10.46920607</v>
      </c>
      <c r="P638" s="44">
        <v>10.45655387</v>
      </c>
      <c r="Q638" s="25">
        <f>Table753523[[#This Row], [Total Latency (sec)]]*1000</f>
      </c>
      <c r="R638" s="25">
        <f>Table753523[[#This Row], [Total Latency (ms)]]-Table753523[[#This Row], [Prefill Latency (ms)]]</f>
      </c>
      <c r="S638" s="26">
        <f>Table753523[[#This Row], [Output tokens generated]]*1000/Table753523[[#This Row], [Total Latency (ms)]]/Table753523[[#This Row], [No. H200 GPU on single server]]</f>
      </c>
      <c r="T638" s="26">
        <f>Table753523[[#This Row], [Input tokens]]*1000/(989.5*10^12)*(2*10^9*Table753523[[#This Row], [Active Parameters per GPU (BN)]])</f>
      </c>
      <c r="U638" s="27">
        <f>Table753523[[#This Row], [Active Parameters per GPU (BN)]]*10^9*2/4800/1024^3*1000</f>
      </c>
      <c r="V638" s="27">
        <f>1979/2*10^12*Table753523[[#This Row], [No. H200 GPU on single server]]/2/70/10^9</f>
      </c>
      <c r="W638" s="46">
        <f>(Table753523[[#This Row], [Input tokens]]+Table753523[[#This Row], [Output tokens generated]])/Table753523[[#This Row], [Total Latency (ms)]]*1000</f>
      </c>
      <c r="X638" s="47">
        <f>Table753523[[#This Row], [Total throughput]]/Table753523[[#This Row], [Estimated Max throughput tokens/s]]</f>
      </c>
      <c r="Y638" s="20">
        <f>2*Table753523[[#This Row], [Active Parameters per GPU (BN)]]*Table753523[[#This Row], [Input tokens]]*10^9/Table753523[[#This Row], [Prefill Latency (ms)]]/10^12*1000</f>
      </c>
      <c r="Z638" s="26">
        <f>2*Table753523[[#This Row], [Active Parameters per GPU (BN)]]*Table753523[[#This Row], [Output tokens generated]]*10^9/(Table753523[[#This Row], [Total Latency (ms)]]-Table753523[[#This Row], [Prefill Latency (ms)]])/10^12*1000</f>
      </c>
      <c r="AA638" s="47">
        <f>Table753523[[#This Row], [Expected Prefill latency (ms)]]/Table753523[[#This Row], [Prefill Latency (ms)]]</f>
      </c>
      <c r="AB638" s="30">
        <f>Table753523[[#This Row], [Expected TPOT (ms)]]/Table753523[[#This Row], [TPOT (ms)]]</f>
      </c>
      <c r="AC638" s="50">
        <f>Table753523[[#This Row], [Prefill TFLOPS]]/989.5</f>
      </c>
      <c r="AD638" s="32">
        <f>Table753523[[#This Row], [Decode TFLOPS]]/1979</f>
      </c>
      <c r="AE6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39" customHeight="1" ht="17.25">
      <c r="A639" s="20">
        <v>8</v>
      </c>
      <c r="B639" s="34">
        <v>70</v>
      </c>
      <c r="C639" s="35">
        <f>Table753523[[#This Row], [Active Parameters (BN)]]/8</f>
      </c>
      <c r="D639" s="20">
        <v>4</v>
      </c>
      <c r="E639" s="20">
        <v>256</v>
      </c>
      <c r="F639" s="23">
        <v>16</v>
      </c>
      <c r="G639" s="23">
        <v>16</v>
      </c>
      <c r="H639" s="23">
        <v>64</v>
      </c>
      <c r="I639" s="43">
        <v>4053</v>
      </c>
      <c r="J639" s="24">
        <v>196.2293761</v>
      </c>
      <c r="K639" s="24">
        <v>3.203471909</v>
      </c>
      <c r="L639" s="24">
        <v>4.994581022</v>
      </c>
      <c r="M639" s="24">
        <v>1265.189805</v>
      </c>
      <c r="N639" s="24">
        <v>1285.168129</v>
      </c>
      <c r="O639" s="44">
        <v>11.45495056</v>
      </c>
      <c r="P639" s="44">
        <v>11.44354504</v>
      </c>
      <c r="Q639" s="25">
        <f>Table753523[[#This Row], [Total Latency (sec)]]*1000</f>
      </c>
      <c r="R639" s="25">
        <f>Table753523[[#This Row], [Total Latency (ms)]]-Table753523[[#This Row], [Prefill Latency (ms)]]</f>
      </c>
      <c r="S639" s="26">
        <f>Table753523[[#This Row], [Output tokens generated]]*1000/Table753523[[#This Row], [Total Latency (ms)]]/Table753523[[#This Row], [No. H200 GPU on single server]]</f>
      </c>
      <c r="T639" s="26">
        <f>Table753523[[#This Row], [Input tokens]]*1000/(989.5*10^12)*(2*10^9*Table753523[[#This Row], [Active Parameters per GPU (BN)]])</f>
      </c>
      <c r="U639" s="27">
        <f>Table753523[[#This Row], [Active Parameters per GPU (BN)]]*10^9*2/4800/1024^3*1000</f>
      </c>
      <c r="V639" s="27">
        <f>1979/2*10^12*Table753523[[#This Row], [No. H200 GPU on single server]]/2/70/10^9</f>
      </c>
      <c r="W639" s="46">
        <f>(Table753523[[#This Row], [Input tokens]]+Table753523[[#This Row], [Output tokens generated]])/Table753523[[#This Row], [Total Latency (ms)]]*1000</f>
      </c>
      <c r="X639" s="47">
        <f>Table753523[[#This Row], [Total throughput]]/Table753523[[#This Row], [Estimated Max throughput tokens/s]]</f>
      </c>
      <c r="Y639" s="20">
        <f>2*Table753523[[#This Row], [Active Parameters per GPU (BN)]]*Table753523[[#This Row], [Input tokens]]*10^9/Table753523[[#This Row], [Prefill Latency (ms)]]/10^12*1000</f>
      </c>
      <c r="Z639" s="26">
        <f>2*Table753523[[#This Row], [Active Parameters per GPU (BN)]]*Table753523[[#This Row], [Output tokens generated]]*10^9/(Table753523[[#This Row], [Total Latency (ms)]]-Table753523[[#This Row], [Prefill Latency (ms)]])/10^12*1000</f>
      </c>
      <c r="AA639" s="47">
        <f>Table753523[[#This Row], [Expected Prefill latency (ms)]]/Table753523[[#This Row], [Prefill Latency (ms)]]</f>
      </c>
      <c r="AB639" s="30">
        <f>Table753523[[#This Row], [Expected TPOT (ms)]]/Table753523[[#This Row], [TPOT (ms)]]</f>
      </c>
      <c r="AC639" s="50">
        <f>Table753523[[#This Row], [Prefill TFLOPS]]/989.5</f>
      </c>
      <c r="AD639" s="32">
        <f>Table753523[[#This Row], [Decode TFLOPS]]/1979</f>
      </c>
      <c r="AE6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0" customHeight="1" ht="17.25">
      <c r="A640" s="20">
        <v>8</v>
      </c>
      <c r="B640" s="34">
        <v>70</v>
      </c>
      <c r="C640" s="35">
        <f>Table753523[[#This Row], [Active Parameters (BN)]]/8</f>
      </c>
      <c r="D640" s="20">
        <v>4</v>
      </c>
      <c r="E640" s="20">
        <v>512</v>
      </c>
      <c r="F640" s="23">
        <v>1</v>
      </c>
      <c r="G640" s="23">
        <v>1</v>
      </c>
      <c r="H640" s="23">
        <v>4</v>
      </c>
      <c r="I640" s="43">
        <v>336</v>
      </c>
      <c r="J640" s="24">
        <v>135.2694089</v>
      </c>
      <c r="K640" s="24">
        <v>3.802507334</v>
      </c>
      <c r="L640" s="24">
        <v>0.262984371</v>
      </c>
      <c r="M640" s="24">
        <v>88.36274871</v>
      </c>
      <c r="N640" s="24">
        <v>89.41468619</v>
      </c>
      <c r="O640" s="44">
        <v>10.94512216</v>
      </c>
      <c r="P640" s="44">
        <v>10.9123951</v>
      </c>
      <c r="Q640" s="25">
        <f>Table753523[[#This Row], [Total Latency (sec)]]*1000</f>
      </c>
      <c r="R640" s="25">
        <f>Table753523[[#This Row], [Total Latency (ms)]]-Table753523[[#This Row], [Prefill Latency (ms)]]</f>
      </c>
      <c r="S640" s="26">
        <f>Table753523[[#This Row], [Output tokens generated]]*1000/Table753523[[#This Row], [Total Latency (ms)]]/Table753523[[#This Row], [No. H200 GPU on single server]]</f>
      </c>
      <c r="T640" s="26">
        <f>Table753523[[#This Row], [Input tokens]]*1000/(989.5*10^12)*(2*10^9*Table753523[[#This Row], [Active Parameters per GPU (BN)]])</f>
      </c>
      <c r="U640" s="27">
        <f>Table753523[[#This Row], [Active Parameters per GPU (BN)]]*10^9*2/4800/1024^3*1000</f>
      </c>
      <c r="V640" s="27">
        <f>1979/2*10^12*Table753523[[#This Row], [No. H200 GPU on single server]]/2/70/10^9</f>
      </c>
      <c r="W640" s="46">
        <f>(Table753523[[#This Row], [Input tokens]]+Table753523[[#This Row], [Output tokens generated]])/Table753523[[#This Row], [Total Latency (ms)]]*1000</f>
      </c>
      <c r="X640" s="47">
        <f>Table753523[[#This Row], [Total throughput]]/Table753523[[#This Row], [Estimated Max throughput tokens/s]]</f>
      </c>
      <c r="Y640" s="20">
        <f>2*Table753523[[#This Row], [Active Parameters per GPU (BN)]]*Table753523[[#This Row], [Input tokens]]*10^9/Table753523[[#This Row], [Prefill Latency (ms)]]/10^12*1000</f>
      </c>
      <c r="Z640" s="26">
        <f>2*Table753523[[#This Row], [Active Parameters per GPU (BN)]]*Table753523[[#This Row], [Output tokens generated]]*10^9/(Table753523[[#This Row], [Total Latency (ms)]]-Table753523[[#This Row], [Prefill Latency (ms)]])/10^12*1000</f>
      </c>
      <c r="AA640" s="47">
        <f>Table753523[[#This Row], [Expected Prefill latency (ms)]]/Table753523[[#This Row], [Prefill Latency (ms)]]</f>
      </c>
      <c r="AB640" s="30">
        <f>Table753523[[#This Row], [Expected TPOT (ms)]]/Table753523[[#This Row], [TPOT (ms)]]</f>
      </c>
      <c r="AC640" s="50">
        <f>Table753523[[#This Row], [Prefill TFLOPS]]/989.5</f>
      </c>
      <c r="AD640" s="32">
        <f>Table753523[[#This Row], [Decode TFLOPS]]/1979</f>
      </c>
      <c r="AE6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1" customHeight="1" ht="17.25">
      <c r="A641" s="20">
        <v>8</v>
      </c>
      <c r="B641" s="34">
        <v>70</v>
      </c>
      <c r="C641" s="35">
        <f>Table753523[[#This Row], [Active Parameters (BN)]]/8</f>
      </c>
      <c r="D641" s="20">
        <v>4</v>
      </c>
      <c r="E641" s="20">
        <v>512</v>
      </c>
      <c r="F641" s="23">
        <v>2</v>
      </c>
      <c r="G641" s="23">
        <v>2</v>
      </c>
      <c r="H641" s="23">
        <v>8</v>
      </c>
      <c r="I641" s="43">
        <v>553</v>
      </c>
      <c r="J641" s="24">
        <v>108.4835441</v>
      </c>
      <c r="K641" s="24">
        <v>3.852902472</v>
      </c>
      <c r="L641" s="24">
        <v>0.519089184</v>
      </c>
      <c r="M641" s="24">
        <v>143.5281594</v>
      </c>
      <c r="N641" s="24">
        <v>145.6045161</v>
      </c>
      <c r="O641" s="44">
        <v>11.01945492</v>
      </c>
      <c r="P641" s="44">
        <v>10.97704405</v>
      </c>
      <c r="Q641" s="25">
        <f>Table753523[[#This Row], [Total Latency (sec)]]*1000</f>
      </c>
      <c r="R641" s="25">
        <f>Table753523[[#This Row], [Total Latency (ms)]]-Table753523[[#This Row], [Prefill Latency (ms)]]</f>
      </c>
      <c r="S641" s="26">
        <f>Table753523[[#This Row], [Output tokens generated]]*1000/Table753523[[#This Row], [Total Latency (ms)]]/Table753523[[#This Row], [No. H200 GPU on single server]]</f>
      </c>
      <c r="T641" s="26">
        <f>Table753523[[#This Row], [Input tokens]]*1000/(989.5*10^12)*(2*10^9*Table753523[[#This Row], [Active Parameters per GPU (BN)]])</f>
      </c>
      <c r="U641" s="27">
        <f>Table753523[[#This Row], [Active Parameters per GPU (BN)]]*10^9*2/4800/1024^3*1000</f>
      </c>
      <c r="V641" s="27">
        <f>1979/2*10^12*Table753523[[#This Row], [No. H200 GPU on single server]]/2/70/10^9</f>
      </c>
      <c r="W641" s="46">
        <f>(Table753523[[#This Row], [Input tokens]]+Table753523[[#This Row], [Output tokens generated]])/Table753523[[#This Row], [Total Latency (ms)]]*1000</f>
      </c>
      <c r="X641" s="47">
        <f>Table753523[[#This Row], [Total throughput]]/Table753523[[#This Row], [Estimated Max throughput tokens/s]]</f>
      </c>
      <c r="Y641" s="20">
        <f>2*Table753523[[#This Row], [Active Parameters per GPU (BN)]]*Table753523[[#This Row], [Input tokens]]*10^9/Table753523[[#This Row], [Prefill Latency (ms)]]/10^12*1000</f>
      </c>
      <c r="Z641" s="26">
        <f>2*Table753523[[#This Row], [Active Parameters per GPU (BN)]]*Table753523[[#This Row], [Output tokens generated]]*10^9/(Table753523[[#This Row], [Total Latency (ms)]]-Table753523[[#This Row], [Prefill Latency (ms)]])/10^12*1000</f>
      </c>
      <c r="AA641" s="47">
        <f>Table753523[[#This Row], [Expected Prefill latency (ms)]]/Table753523[[#This Row], [Prefill Latency (ms)]]</f>
      </c>
      <c r="AB641" s="30">
        <f>Table753523[[#This Row], [Expected TPOT (ms)]]/Table753523[[#This Row], [TPOT (ms)]]</f>
      </c>
      <c r="AC641" s="50">
        <f>Table753523[[#This Row], [Prefill TFLOPS]]/989.5</f>
      </c>
      <c r="AD641" s="32">
        <f>Table753523[[#This Row], [Decode TFLOPS]]/1979</f>
      </c>
      <c r="AE6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2" customHeight="1" ht="17.25">
      <c r="A642" s="20">
        <v>8</v>
      </c>
      <c r="B642" s="34">
        <v>70</v>
      </c>
      <c r="C642" s="35">
        <f>Table753523[[#This Row], [Active Parameters (BN)]]/8</f>
      </c>
      <c r="D642" s="20">
        <v>4</v>
      </c>
      <c r="E642" s="20">
        <v>512</v>
      </c>
      <c r="F642" s="23">
        <v>4</v>
      </c>
      <c r="G642" s="23">
        <v>4</v>
      </c>
      <c r="H642" s="23">
        <v>16</v>
      </c>
      <c r="I642" s="43">
        <v>1577</v>
      </c>
      <c r="J642" s="24">
        <v>62.73091372</v>
      </c>
      <c r="K642" s="24">
        <v>5.598970879</v>
      </c>
      <c r="L642" s="24">
        <v>0.714417004</v>
      </c>
      <c r="M642" s="24">
        <v>281.6589038</v>
      </c>
      <c r="N642" s="24">
        <v>284.5165718</v>
      </c>
      <c r="O642" s="44">
        <v>10.48623265</v>
      </c>
      <c r="P642" s="44">
        <v>10.49649648</v>
      </c>
      <c r="Q642" s="25">
        <f>Table753523[[#This Row], [Total Latency (sec)]]*1000</f>
      </c>
      <c r="R642" s="25">
        <f>Table753523[[#This Row], [Total Latency (ms)]]-Table753523[[#This Row], [Prefill Latency (ms)]]</f>
      </c>
      <c r="S642" s="26">
        <f>Table753523[[#This Row], [Output tokens generated]]*1000/Table753523[[#This Row], [Total Latency (ms)]]/Table753523[[#This Row], [No. H200 GPU on single server]]</f>
      </c>
      <c r="T642" s="26">
        <f>Table753523[[#This Row], [Input tokens]]*1000/(989.5*10^12)*(2*10^9*Table753523[[#This Row], [Active Parameters per GPU (BN)]])</f>
      </c>
      <c r="U642" s="27">
        <f>Table753523[[#This Row], [Active Parameters per GPU (BN)]]*10^9*2/4800/1024^3*1000</f>
      </c>
      <c r="V642" s="27">
        <f>1979/2*10^12*Table753523[[#This Row], [No. H200 GPU on single server]]/2/70/10^9</f>
      </c>
      <c r="W642" s="46">
        <f>(Table753523[[#This Row], [Input tokens]]+Table753523[[#This Row], [Output tokens generated]])/Table753523[[#This Row], [Total Latency (ms)]]*1000</f>
      </c>
      <c r="X642" s="47">
        <f>Table753523[[#This Row], [Total throughput]]/Table753523[[#This Row], [Estimated Max throughput tokens/s]]</f>
      </c>
      <c r="Y642" s="20">
        <f>2*Table753523[[#This Row], [Active Parameters per GPU (BN)]]*Table753523[[#This Row], [Input tokens]]*10^9/Table753523[[#This Row], [Prefill Latency (ms)]]/10^12*1000</f>
      </c>
      <c r="Z642" s="26">
        <f>2*Table753523[[#This Row], [Active Parameters per GPU (BN)]]*Table753523[[#This Row], [Output tokens generated]]*10^9/(Table753523[[#This Row], [Total Latency (ms)]]-Table753523[[#This Row], [Prefill Latency (ms)]])/10^12*1000</f>
      </c>
      <c r="AA642" s="47">
        <f>Table753523[[#This Row], [Expected Prefill latency (ms)]]/Table753523[[#This Row], [Prefill Latency (ms)]]</f>
      </c>
      <c r="AB642" s="30">
        <f>Table753523[[#This Row], [Expected TPOT (ms)]]/Table753523[[#This Row], [TPOT (ms)]]</f>
      </c>
      <c r="AC642" s="50">
        <f>Table753523[[#This Row], [Prefill TFLOPS]]/989.5</f>
      </c>
      <c r="AD642" s="32">
        <f>Table753523[[#This Row], [Decode TFLOPS]]/1979</f>
      </c>
      <c r="AE6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3" customHeight="1" ht="17.25">
      <c r="A643" s="20">
        <v>8</v>
      </c>
      <c r="B643" s="34">
        <v>70</v>
      </c>
      <c r="C643" s="35">
        <f>Table753523[[#This Row], [Active Parameters (BN)]]/8</f>
      </c>
      <c r="D643" s="20">
        <v>4</v>
      </c>
      <c r="E643" s="20">
        <v>512</v>
      </c>
      <c r="F643" s="23">
        <v>8</v>
      </c>
      <c r="G643" s="23">
        <v>8</v>
      </c>
      <c r="H643" s="23">
        <v>32</v>
      </c>
      <c r="I643" s="43">
        <v>3401</v>
      </c>
      <c r="J643" s="24">
        <v>72.2339979</v>
      </c>
      <c r="K643" s="24">
        <v>5.501702766</v>
      </c>
      <c r="L643" s="24">
        <v>1.454095276</v>
      </c>
      <c r="M643" s="24">
        <v>618.172254</v>
      </c>
      <c r="N643" s="24">
        <v>623.9886352</v>
      </c>
      <c r="O643" s="44">
        <v>10.47357061</v>
      </c>
      <c r="P643" s="44">
        <v>10.45154115</v>
      </c>
      <c r="Q643" s="25">
        <f>Table753523[[#This Row], [Total Latency (sec)]]*1000</f>
      </c>
      <c r="R643" s="25">
        <f>Table753523[[#This Row], [Total Latency (ms)]]-Table753523[[#This Row], [Prefill Latency (ms)]]</f>
      </c>
      <c r="S643" s="26">
        <f>Table753523[[#This Row], [Output tokens generated]]*1000/Table753523[[#This Row], [Total Latency (ms)]]/Table753523[[#This Row], [No. H200 GPU on single server]]</f>
      </c>
      <c r="T643" s="26">
        <f>Table753523[[#This Row], [Input tokens]]*1000/(989.5*10^12)*(2*10^9*Table753523[[#This Row], [Active Parameters per GPU (BN)]])</f>
      </c>
      <c r="U643" s="27">
        <f>Table753523[[#This Row], [Active Parameters per GPU (BN)]]*10^9*2/4800/1024^3*1000</f>
      </c>
      <c r="V643" s="27">
        <f>1979/2*10^12*Table753523[[#This Row], [No. H200 GPU on single server]]/2/70/10^9</f>
      </c>
      <c r="W643" s="46">
        <f>(Table753523[[#This Row], [Input tokens]]+Table753523[[#This Row], [Output tokens generated]])/Table753523[[#This Row], [Total Latency (ms)]]*1000</f>
      </c>
      <c r="X643" s="47">
        <f>Table753523[[#This Row], [Total throughput]]/Table753523[[#This Row], [Estimated Max throughput tokens/s]]</f>
      </c>
      <c r="Y643" s="20">
        <f>2*Table753523[[#This Row], [Active Parameters per GPU (BN)]]*Table753523[[#This Row], [Input tokens]]*10^9/Table753523[[#This Row], [Prefill Latency (ms)]]/10^12*1000</f>
      </c>
      <c r="Z643" s="26">
        <f>2*Table753523[[#This Row], [Active Parameters per GPU (BN)]]*Table753523[[#This Row], [Output tokens generated]]*10^9/(Table753523[[#This Row], [Total Latency (ms)]]-Table753523[[#This Row], [Prefill Latency (ms)]])/10^12*1000</f>
      </c>
      <c r="AA643" s="47">
        <f>Table753523[[#This Row], [Expected Prefill latency (ms)]]/Table753523[[#This Row], [Prefill Latency (ms)]]</f>
      </c>
      <c r="AB643" s="30">
        <f>Table753523[[#This Row], [Expected TPOT (ms)]]/Table753523[[#This Row], [TPOT (ms)]]</f>
      </c>
      <c r="AC643" s="50">
        <f>Table753523[[#This Row], [Prefill TFLOPS]]/989.5</f>
      </c>
      <c r="AD643" s="32">
        <f>Table753523[[#This Row], [Decode TFLOPS]]/1979</f>
      </c>
      <c r="AE6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4" customHeight="1" ht="17.25">
      <c r="A644" s="20">
        <v>8</v>
      </c>
      <c r="B644" s="34">
        <v>70</v>
      </c>
      <c r="C644" s="35">
        <f>Table753523[[#This Row], [Active Parameters (BN)]]/8</f>
      </c>
      <c r="D644" s="20">
        <v>4</v>
      </c>
      <c r="E644" s="20">
        <v>512</v>
      </c>
      <c r="F644" s="23">
        <v>16</v>
      </c>
      <c r="G644" s="23">
        <v>16</v>
      </c>
      <c r="H644" s="23">
        <v>64</v>
      </c>
      <c r="I644" s="43">
        <v>7064</v>
      </c>
      <c r="J644" s="24">
        <v>74.76713943</v>
      </c>
      <c r="K644" s="24">
        <v>6.02082695</v>
      </c>
      <c r="L644" s="24">
        <v>2.657442264</v>
      </c>
      <c r="M644" s="24">
        <v>1173.260759</v>
      </c>
      <c r="N644" s="24">
        <v>1183.890529</v>
      </c>
      <c r="O644" s="44">
        <v>11.46337726</v>
      </c>
      <c r="P644" s="44">
        <v>11.44597396</v>
      </c>
      <c r="Q644" s="25">
        <f>Table753523[[#This Row], [Total Latency (sec)]]*1000</f>
      </c>
      <c r="R644" s="25">
        <f>Table753523[[#This Row], [Total Latency (ms)]]-Table753523[[#This Row], [Prefill Latency (ms)]]</f>
      </c>
      <c r="S644" s="26">
        <f>Table753523[[#This Row], [Output tokens generated]]*1000/Table753523[[#This Row], [Total Latency (ms)]]/Table753523[[#This Row], [No. H200 GPU on single server]]</f>
      </c>
      <c r="T644" s="26">
        <f>Table753523[[#This Row], [Input tokens]]*1000/(989.5*10^12)*(2*10^9*Table753523[[#This Row], [Active Parameters per GPU (BN)]])</f>
      </c>
      <c r="U644" s="27">
        <f>Table753523[[#This Row], [Active Parameters per GPU (BN)]]*10^9*2/4800/1024^3*1000</f>
      </c>
      <c r="V644" s="27">
        <f>1979/2*10^12*Table753523[[#This Row], [No. H200 GPU on single server]]/2/70/10^9</f>
      </c>
      <c r="W644" s="46">
        <f>(Table753523[[#This Row], [Input tokens]]+Table753523[[#This Row], [Output tokens generated]])/Table753523[[#This Row], [Total Latency (ms)]]*1000</f>
      </c>
      <c r="X644" s="47">
        <f>Table753523[[#This Row], [Total throughput]]/Table753523[[#This Row], [Estimated Max throughput tokens/s]]</f>
      </c>
      <c r="Y644" s="20">
        <f>2*Table753523[[#This Row], [Active Parameters per GPU (BN)]]*Table753523[[#This Row], [Input tokens]]*10^9/Table753523[[#This Row], [Prefill Latency (ms)]]/10^12*1000</f>
      </c>
      <c r="Z644" s="26">
        <f>2*Table753523[[#This Row], [Active Parameters per GPU (BN)]]*Table753523[[#This Row], [Output tokens generated]]*10^9/(Table753523[[#This Row], [Total Latency (ms)]]-Table753523[[#This Row], [Prefill Latency (ms)]])/10^12*1000</f>
      </c>
      <c r="AA644" s="47">
        <f>Table753523[[#This Row], [Expected Prefill latency (ms)]]/Table753523[[#This Row], [Prefill Latency (ms)]]</f>
      </c>
      <c r="AB644" s="30">
        <f>Table753523[[#This Row], [Expected TPOT (ms)]]/Table753523[[#This Row], [TPOT (ms)]]</f>
      </c>
      <c r="AC644" s="50">
        <f>Table753523[[#This Row], [Prefill TFLOPS]]/989.5</f>
      </c>
      <c r="AD644" s="32">
        <f>Table753523[[#This Row], [Decode TFLOPS]]/1979</f>
      </c>
      <c r="AE6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5" customHeight="1" ht="17.25">
      <c r="A645" s="20">
        <v>8</v>
      </c>
      <c r="B645" s="34">
        <v>70</v>
      </c>
      <c r="C645" s="35">
        <f>Table753523[[#This Row], [Active Parameters (BN)]]/8</f>
      </c>
      <c r="D645" s="20">
        <v>4</v>
      </c>
      <c r="E645" s="20">
        <v>1024</v>
      </c>
      <c r="F645" s="23">
        <v>1</v>
      </c>
      <c r="G645" s="23">
        <v>1</v>
      </c>
      <c r="H645" s="23">
        <v>4</v>
      </c>
      <c r="I645" s="43">
        <v>336</v>
      </c>
      <c r="J645" s="24">
        <v>132.5184039</v>
      </c>
      <c r="K645" s="24">
        <v>3.801260651</v>
      </c>
      <c r="L645" s="24">
        <v>0.263070621</v>
      </c>
      <c r="M645" s="24">
        <v>88.39172865</v>
      </c>
      <c r="N645" s="24">
        <v>89.44401114</v>
      </c>
      <c r="O645" s="44">
        <v>10.94995527</v>
      </c>
      <c r="P645" s="44">
        <v>10.91708507</v>
      </c>
      <c r="Q645" s="25">
        <f>Table753523[[#This Row], [Total Latency (sec)]]*1000</f>
      </c>
      <c r="R645" s="25">
        <f>Table753523[[#This Row], [Total Latency (ms)]]-Table753523[[#This Row], [Prefill Latency (ms)]]</f>
      </c>
      <c r="S645" s="26">
        <f>Table753523[[#This Row], [Output tokens generated]]*1000/Table753523[[#This Row], [Total Latency (ms)]]/Table753523[[#This Row], [No. H200 GPU on single server]]</f>
      </c>
      <c r="T645" s="26">
        <f>Table753523[[#This Row], [Input tokens]]*1000/(989.5*10^12)*(2*10^9*Table753523[[#This Row], [Active Parameters per GPU (BN)]])</f>
      </c>
      <c r="U645" s="27">
        <f>Table753523[[#This Row], [Active Parameters per GPU (BN)]]*10^9*2/4800/1024^3*1000</f>
      </c>
      <c r="V645" s="27">
        <f>1979/2*10^12*Table753523[[#This Row], [No. H200 GPU on single server]]/2/70/10^9</f>
      </c>
      <c r="W645" s="46">
        <f>(Table753523[[#This Row], [Input tokens]]+Table753523[[#This Row], [Output tokens generated]])/Table753523[[#This Row], [Total Latency (ms)]]*1000</f>
      </c>
      <c r="X645" s="47">
        <f>Table753523[[#This Row], [Total throughput]]/Table753523[[#This Row], [Estimated Max throughput tokens/s]]</f>
      </c>
      <c r="Y645" s="20">
        <f>2*Table753523[[#This Row], [Active Parameters per GPU (BN)]]*Table753523[[#This Row], [Input tokens]]*10^9/Table753523[[#This Row], [Prefill Latency (ms)]]/10^12*1000</f>
      </c>
      <c r="Z645" s="26">
        <f>2*Table753523[[#This Row], [Active Parameters per GPU (BN)]]*Table753523[[#This Row], [Output tokens generated]]*10^9/(Table753523[[#This Row], [Total Latency (ms)]]-Table753523[[#This Row], [Prefill Latency (ms)]])/10^12*1000</f>
      </c>
      <c r="AA645" s="47">
        <f>Table753523[[#This Row], [Expected Prefill latency (ms)]]/Table753523[[#This Row], [Prefill Latency (ms)]]</f>
      </c>
      <c r="AB645" s="30">
        <f>Table753523[[#This Row], [Expected TPOT (ms)]]/Table753523[[#This Row], [TPOT (ms)]]</f>
      </c>
      <c r="AC645" s="50">
        <f>Table753523[[#This Row], [Prefill TFLOPS]]/989.5</f>
      </c>
      <c r="AD645" s="32">
        <f>Table753523[[#This Row], [Decode TFLOPS]]/1979</f>
      </c>
      <c r="AE6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6" customHeight="1" ht="17.25">
      <c r="A646" s="20">
        <v>8</v>
      </c>
      <c r="B646" s="34">
        <v>70</v>
      </c>
      <c r="C646" s="35">
        <f>Table753523[[#This Row], [Active Parameters (BN)]]/8</f>
      </c>
      <c r="D646" s="20">
        <v>4</v>
      </c>
      <c r="E646" s="20">
        <v>1024</v>
      </c>
      <c r="F646" s="23">
        <v>2</v>
      </c>
      <c r="G646" s="23">
        <v>2</v>
      </c>
      <c r="H646" s="23">
        <v>8</v>
      </c>
      <c r="I646" s="43">
        <v>553</v>
      </c>
      <c r="J646" s="24">
        <v>109.424904</v>
      </c>
      <c r="K646" s="24">
        <v>3.85691553</v>
      </c>
      <c r="L646" s="24">
        <v>0.51854908</v>
      </c>
      <c r="M646" s="24">
        <v>143.3788206</v>
      </c>
      <c r="N646" s="24">
        <v>145.453017</v>
      </c>
      <c r="O646" s="44">
        <v>11.02703918</v>
      </c>
      <c r="P646" s="44">
        <v>10.98405996</v>
      </c>
      <c r="Q646" s="25">
        <f>Table753523[[#This Row], [Total Latency (sec)]]*1000</f>
      </c>
      <c r="R646" s="25">
        <f>Table753523[[#This Row], [Total Latency (ms)]]-Table753523[[#This Row], [Prefill Latency (ms)]]</f>
      </c>
      <c r="S646" s="26">
        <f>Table753523[[#This Row], [Output tokens generated]]*1000/Table753523[[#This Row], [Total Latency (ms)]]/Table753523[[#This Row], [No. H200 GPU on single server]]</f>
      </c>
      <c r="T646" s="26">
        <f>Table753523[[#This Row], [Input tokens]]*1000/(989.5*10^12)*(2*10^9*Table753523[[#This Row], [Active Parameters per GPU (BN)]])</f>
      </c>
      <c r="U646" s="27">
        <f>Table753523[[#This Row], [Active Parameters per GPU (BN)]]*10^9*2/4800/1024^3*1000</f>
      </c>
      <c r="V646" s="27">
        <f>1979/2*10^12*Table753523[[#This Row], [No. H200 GPU on single server]]/2/70/10^9</f>
      </c>
      <c r="W646" s="46">
        <f>(Table753523[[#This Row], [Input tokens]]+Table753523[[#This Row], [Output tokens generated]])/Table753523[[#This Row], [Total Latency (ms)]]*1000</f>
      </c>
      <c r="X646" s="47">
        <f>Table753523[[#This Row], [Total throughput]]/Table753523[[#This Row], [Estimated Max throughput tokens/s]]</f>
      </c>
      <c r="Y646" s="20">
        <f>2*Table753523[[#This Row], [Active Parameters per GPU (BN)]]*Table753523[[#This Row], [Input tokens]]*10^9/Table753523[[#This Row], [Prefill Latency (ms)]]/10^12*1000</f>
      </c>
      <c r="Z646" s="26">
        <f>2*Table753523[[#This Row], [Active Parameters per GPU (BN)]]*Table753523[[#This Row], [Output tokens generated]]*10^9/(Table753523[[#This Row], [Total Latency (ms)]]-Table753523[[#This Row], [Prefill Latency (ms)]])/10^12*1000</f>
      </c>
      <c r="AA646" s="47">
        <f>Table753523[[#This Row], [Expected Prefill latency (ms)]]/Table753523[[#This Row], [Prefill Latency (ms)]]</f>
      </c>
      <c r="AB646" s="30">
        <f>Table753523[[#This Row], [Expected TPOT (ms)]]/Table753523[[#This Row], [TPOT (ms)]]</f>
      </c>
      <c r="AC646" s="50">
        <f>Table753523[[#This Row], [Prefill TFLOPS]]/989.5</f>
      </c>
      <c r="AD646" s="32">
        <f>Table753523[[#This Row], [Decode TFLOPS]]/1979</f>
      </c>
      <c r="AE6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7" customHeight="1" ht="17.25">
      <c r="A647" s="20">
        <v>8</v>
      </c>
      <c r="B647" s="34">
        <v>70</v>
      </c>
      <c r="C647" s="35">
        <f>Table753523[[#This Row], [Active Parameters (BN)]]/8</f>
      </c>
      <c r="D647" s="20">
        <v>4</v>
      </c>
      <c r="E647" s="20">
        <v>1024</v>
      </c>
      <c r="F647" s="23">
        <v>4</v>
      </c>
      <c r="G647" s="23">
        <v>4</v>
      </c>
      <c r="H647" s="23">
        <v>16</v>
      </c>
      <c r="I647" s="43">
        <v>2601</v>
      </c>
      <c r="J647" s="24">
        <v>62.65250072</v>
      </c>
      <c r="K647" s="24">
        <v>11.19627727</v>
      </c>
      <c r="L647" s="24">
        <v>0.357261606</v>
      </c>
      <c r="M647" s="24">
        <v>232.3093594</v>
      </c>
      <c r="N647" s="24">
        <v>233.7384058</v>
      </c>
      <c r="O647" s="44">
        <v>10.59305524</v>
      </c>
      <c r="P647" s="44">
        <v>10.69522531</v>
      </c>
      <c r="Q647" s="25">
        <f>Table753523[[#This Row], [Total Latency (sec)]]*1000</f>
      </c>
      <c r="R647" s="25">
        <f>Table753523[[#This Row], [Total Latency (ms)]]-Table753523[[#This Row], [Prefill Latency (ms)]]</f>
      </c>
      <c r="S647" s="26">
        <f>Table753523[[#This Row], [Output tokens generated]]*1000/Table753523[[#This Row], [Total Latency (ms)]]/Table753523[[#This Row], [No. H200 GPU on single server]]</f>
      </c>
      <c r="T647" s="26">
        <f>Table753523[[#This Row], [Input tokens]]*1000/(989.5*10^12)*(2*10^9*Table753523[[#This Row], [Active Parameters per GPU (BN)]])</f>
      </c>
      <c r="U647" s="27">
        <f>Table753523[[#This Row], [Active Parameters per GPU (BN)]]*10^9*2/4800/1024^3*1000</f>
      </c>
      <c r="V647" s="27">
        <f>1979/2*10^12*Table753523[[#This Row], [No. H200 GPU on single server]]/2/70/10^9</f>
      </c>
      <c r="W647" s="46">
        <f>(Table753523[[#This Row], [Input tokens]]+Table753523[[#This Row], [Output tokens generated]])/Table753523[[#This Row], [Total Latency (ms)]]*1000</f>
      </c>
      <c r="X647" s="47">
        <f>Table753523[[#This Row], [Total throughput]]/Table753523[[#This Row], [Estimated Max throughput tokens/s]]</f>
      </c>
      <c r="Y647" s="20">
        <f>2*Table753523[[#This Row], [Active Parameters per GPU (BN)]]*Table753523[[#This Row], [Input tokens]]*10^9/Table753523[[#This Row], [Prefill Latency (ms)]]/10^12*1000</f>
      </c>
      <c r="Z647" s="26">
        <f>2*Table753523[[#This Row], [Active Parameters per GPU (BN)]]*Table753523[[#This Row], [Output tokens generated]]*10^9/(Table753523[[#This Row], [Total Latency (ms)]]-Table753523[[#This Row], [Prefill Latency (ms)]])/10^12*1000</f>
      </c>
      <c r="AA647" s="47">
        <f>Table753523[[#This Row], [Expected Prefill latency (ms)]]/Table753523[[#This Row], [Prefill Latency (ms)]]</f>
      </c>
      <c r="AB647" s="30">
        <f>Table753523[[#This Row], [Expected TPOT (ms)]]/Table753523[[#This Row], [TPOT (ms)]]</f>
      </c>
      <c r="AC647" s="50">
        <f>Table753523[[#This Row], [Prefill TFLOPS]]/989.5</f>
      </c>
      <c r="AD647" s="32">
        <f>Table753523[[#This Row], [Decode TFLOPS]]/1979</f>
      </c>
      <c r="AE6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8" customHeight="1" ht="17.25">
      <c r="A648" s="20">
        <v>8</v>
      </c>
      <c r="B648" s="34">
        <v>70</v>
      </c>
      <c r="C648" s="35">
        <f>Table753523[[#This Row], [Active Parameters (BN)]]/8</f>
      </c>
      <c r="D648" s="20">
        <v>4</v>
      </c>
      <c r="E648" s="20">
        <v>1024</v>
      </c>
      <c r="F648" s="23">
        <v>8</v>
      </c>
      <c r="G648" s="23">
        <v>8</v>
      </c>
      <c r="H648" s="23">
        <v>32</v>
      </c>
      <c r="I648" s="43">
        <v>4957</v>
      </c>
      <c r="J648" s="24">
        <v>66.23648912</v>
      </c>
      <c r="K648" s="24">
        <v>10.8079385</v>
      </c>
      <c r="L648" s="24">
        <v>0.740196662</v>
      </c>
      <c r="M648" s="24">
        <v>458.6443565</v>
      </c>
      <c r="N648" s="24">
        <v>461.6051432</v>
      </c>
      <c r="O648" s="44">
        <v>10.45992119</v>
      </c>
      <c r="P648" s="44">
        <v>10.42530684</v>
      </c>
      <c r="Q648" s="25">
        <f>Table753523[[#This Row], [Total Latency (sec)]]*1000</f>
      </c>
      <c r="R648" s="25">
        <f>Table753523[[#This Row], [Total Latency (ms)]]-Table753523[[#This Row], [Prefill Latency (ms)]]</f>
      </c>
      <c r="S648" s="26">
        <f>Table753523[[#This Row], [Output tokens generated]]*1000/Table753523[[#This Row], [Total Latency (ms)]]/Table753523[[#This Row], [No. H200 GPU on single server]]</f>
      </c>
      <c r="T648" s="26">
        <f>Table753523[[#This Row], [Input tokens]]*1000/(989.5*10^12)*(2*10^9*Table753523[[#This Row], [Active Parameters per GPU (BN)]])</f>
      </c>
      <c r="U648" s="27">
        <f>Table753523[[#This Row], [Active Parameters per GPU (BN)]]*10^9*2/4800/1024^3*1000</f>
      </c>
      <c r="V648" s="27">
        <f>1979/2*10^12*Table753523[[#This Row], [No. H200 GPU on single server]]/2/70/10^9</f>
      </c>
      <c r="W648" s="46">
        <f>(Table753523[[#This Row], [Input tokens]]+Table753523[[#This Row], [Output tokens generated]])/Table753523[[#This Row], [Total Latency (ms)]]*1000</f>
      </c>
      <c r="X648" s="47">
        <f>Table753523[[#This Row], [Total throughput]]/Table753523[[#This Row], [Estimated Max throughput tokens/s]]</f>
      </c>
      <c r="Y648" s="20">
        <f>2*Table753523[[#This Row], [Active Parameters per GPU (BN)]]*Table753523[[#This Row], [Input tokens]]*10^9/Table753523[[#This Row], [Prefill Latency (ms)]]/10^12*1000</f>
      </c>
      <c r="Z648" s="26">
        <f>2*Table753523[[#This Row], [Active Parameters per GPU (BN)]]*Table753523[[#This Row], [Output tokens generated]]*10^9/(Table753523[[#This Row], [Total Latency (ms)]]-Table753523[[#This Row], [Prefill Latency (ms)]])/10^12*1000</f>
      </c>
      <c r="AA648" s="47">
        <f>Table753523[[#This Row], [Expected Prefill latency (ms)]]/Table753523[[#This Row], [Prefill Latency (ms)]]</f>
      </c>
      <c r="AB648" s="30">
        <f>Table753523[[#This Row], [Expected TPOT (ms)]]/Table753523[[#This Row], [TPOT (ms)]]</f>
      </c>
      <c r="AC648" s="50">
        <f>Table753523[[#This Row], [Prefill TFLOPS]]/989.5</f>
      </c>
      <c r="AD648" s="32">
        <f>Table753523[[#This Row], [Decode TFLOPS]]/1979</f>
      </c>
      <c r="AE6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49" customHeight="1" ht="17.25">
      <c r="A649" s="20">
        <v>8</v>
      </c>
      <c r="B649" s="34">
        <v>70</v>
      </c>
      <c r="C649" s="35">
        <f>Table753523[[#This Row], [Active Parameters (BN)]]/8</f>
      </c>
      <c r="D649" s="20">
        <v>4</v>
      </c>
      <c r="E649" s="20">
        <v>1024</v>
      </c>
      <c r="F649" s="23">
        <v>16</v>
      </c>
      <c r="G649" s="23">
        <v>16</v>
      </c>
      <c r="H649" s="23">
        <v>64</v>
      </c>
      <c r="I649" s="43">
        <v>10987</v>
      </c>
      <c r="J649" s="24">
        <v>75.27480111</v>
      </c>
      <c r="K649" s="24">
        <v>11.48487055</v>
      </c>
      <c r="L649" s="24">
        <v>1.393137165</v>
      </c>
      <c r="M649" s="24">
        <v>956.6498773</v>
      </c>
      <c r="N649" s="24">
        <v>962.2224259</v>
      </c>
      <c r="O649" s="44">
        <v>11.2839511</v>
      </c>
      <c r="P649" s="44">
        <v>11.17985028</v>
      </c>
      <c r="Q649" s="25">
        <f>Table753523[[#This Row], [Total Latency (sec)]]*1000</f>
      </c>
      <c r="R649" s="25">
        <f>Table753523[[#This Row], [Total Latency (ms)]]-Table753523[[#This Row], [Prefill Latency (ms)]]</f>
      </c>
      <c r="S649" s="26">
        <f>Table753523[[#This Row], [Output tokens generated]]*1000/Table753523[[#This Row], [Total Latency (ms)]]/Table753523[[#This Row], [No. H200 GPU on single server]]</f>
      </c>
      <c r="T649" s="26">
        <f>Table753523[[#This Row], [Input tokens]]*1000/(989.5*10^12)*(2*10^9*Table753523[[#This Row], [Active Parameters per GPU (BN)]])</f>
      </c>
      <c r="U649" s="27">
        <f>Table753523[[#This Row], [Active Parameters per GPU (BN)]]*10^9*2/4800/1024^3*1000</f>
      </c>
      <c r="V649" s="27">
        <f>1979/2*10^12*Table753523[[#This Row], [No. H200 GPU on single server]]/2/70/10^9</f>
      </c>
      <c r="W649" s="46">
        <f>(Table753523[[#This Row], [Input tokens]]+Table753523[[#This Row], [Output tokens generated]])/Table753523[[#This Row], [Total Latency (ms)]]*1000</f>
      </c>
      <c r="X649" s="47">
        <f>Table753523[[#This Row], [Total throughput]]/Table753523[[#This Row], [Estimated Max throughput tokens/s]]</f>
      </c>
      <c r="Y649" s="20">
        <f>2*Table753523[[#This Row], [Active Parameters per GPU (BN)]]*Table753523[[#This Row], [Input tokens]]*10^9/Table753523[[#This Row], [Prefill Latency (ms)]]/10^12*1000</f>
      </c>
      <c r="Z649" s="26">
        <f>2*Table753523[[#This Row], [Active Parameters per GPU (BN)]]*Table753523[[#This Row], [Output tokens generated]]*10^9/(Table753523[[#This Row], [Total Latency (ms)]]-Table753523[[#This Row], [Prefill Latency (ms)]])/10^12*1000</f>
      </c>
      <c r="AA649" s="47">
        <f>Table753523[[#This Row], [Expected Prefill latency (ms)]]/Table753523[[#This Row], [Prefill Latency (ms)]]</f>
      </c>
      <c r="AB649" s="30">
        <f>Table753523[[#This Row], [Expected TPOT (ms)]]/Table753523[[#This Row], [TPOT (ms)]]</f>
      </c>
      <c r="AC649" s="50">
        <f>Table753523[[#This Row], [Prefill TFLOPS]]/989.5</f>
      </c>
      <c r="AD649" s="32">
        <f>Table753523[[#This Row], [Decode TFLOPS]]/1979</f>
      </c>
      <c r="AE6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0" customHeight="1" ht="17.25">
      <c r="A650" s="20">
        <v>8</v>
      </c>
      <c r="B650" s="34">
        <v>70</v>
      </c>
      <c r="C650" s="35">
        <f>Table753523[[#This Row], [Active Parameters (BN)]]/8</f>
      </c>
      <c r="D650" s="20">
        <v>4</v>
      </c>
      <c r="E650" s="20">
        <v>2048</v>
      </c>
      <c r="F650" s="23">
        <v>1</v>
      </c>
      <c r="G650" s="23">
        <v>1</v>
      </c>
      <c r="H650" s="23">
        <v>4</v>
      </c>
      <c r="I650" s="43">
        <v>336</v>
      </c>
      <c r="J650" s="24">
        <v>131.797322</v>
      </c>
      <c r="K650" s="24">
        <v>3.802141967</v>
      </c>
      <c r="L650" s="24">
        <v>0.263009643</v>
      </c>
      <c r="M650" s="24">
        <v>88.37123993</v>
      </c>
      <c r="N650" s="24">
        <v>89.4232785</v>
      </c>
      <c r="O650" s="44">
        <v>10.95423421</v>
      </c>
      <c r="P650" s="44">
        <v>10.92146338</v>
      </c>
      <c r="Q650" s="25">
        <f>Table753523[[#This Row], [Total Latency (sec)]]*1000</f>
      </c>
      <c r="R650" s="25">
        <f>Table753523[[#This Row], [Total Latency (ms)]]-Table753523[[#This Row], [Prefill Latency (ms)]]</f>
      </c>
      <c r="S650" s="26">
        <f>Table753523[[#This Row], [Output tokens generated]]*1000/Table753523[[#This Row], [Total Latency (ms)]]/Table753523[[#This Row], [No. H200 GPU on single server]]</f>
      </c>
      <c r="T650" s="26">
        <f>Table753523[[#This Row], [Input tokens]]*1000/(989.5*10^12)*(2*10^9*Table753523[[#This Row], [Active Parameters per GPU (BN)]])</f>
      </c>
      <c r="U650" s="27">
        <f>Table753523[[#This Row], [Active Parameters per GPU (BN)]]*10^9*2/4800/1024^3*1000</f>
      </c>
      <c r="V650" s="27">
        <f>1979/2*10^12*Table753523[[#This Row], [No. H200 GPU on single server]]/2/70/10^9</f>
      </c>
      <c r="W650" s="46">
        <f>(Table753523[[#This Row], [Input tokens]]+Table753523[[#This Row], [Output tokens generated]])/Table753523[[#This Row], [Total Latency (ms)]]*1000</f>
      </c>
      <c r="X650" s="47">
        <f>Table753523[[#This Row], [Total throughput]]/Table753523[[#This Row], [Estimated Max throughput tokens/s]]</f>
      </c>
      <c r="Y650" s="20">
        <f>2*Table753523[[#This Row], [Active Parameters per GPU (BN)]]*Table753523[[#This Row], [Input tokens]]*10^9/Table753523[[#This Row], [Prefill Latency (ms)]]/10^12*1000</f>
      </c>
      <c r="Z650" s="26">
        <f>2*Table753523[[#This Row], [Active Parameters per GPU (BN)]]*Table753523[[#This Row], [Output tokens generated]]*10^9/(Table753523[[#This Row], [Total Latency (ms)]]-Table753523[[#This Row], [Prefill Latency (ms)]])/10^12*1000</f>
      </c>
      <c r="AA650" s="47">
        <f>Table753523[[#This Row], [Expected Prefill latency (ms)]]/Table753523[[#This Row], [Prefill Latency (ms)]]</f>
      </c>
      <c r="AB650" s="30">
        <f>Table753523[[#This Row], [Expected TPOT (ms)]]/Table753523[[#This Row], [TPOT (ms)]]</f>
      </c>
      <c r="AC650" s="50">
        <f>Table753523[[#This Row], [Prefill TFLOPS]]/989.5</f>
      </c>
      <c r="AD650" s="32">
        <f>Table753523[[#This Row], [Decode TFLOPS]]/1979</f>
      </c>
      <c r="AE6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1" customHeight="1" ht="17.25">
      <c r="A651" s="20">
        <v>8</v>
      </c>
      <c r="B651" s="34">
        <v>70</v>
      </c>
      <c r="C651" s="35">
        <f>Table753523[[#This Row], [Active Parameters (BN)]]/8</f>
      </c>
      <c r="D651" s="20">
        <v>4</v>
      </c>
      <c r="E651" s="20">
        <v>2048</v>
      </c>
      <c r="F651" s="23">
        <v>2</v>
      </c>
      <c r="G651" s="23">
        <v>2</v>
      </c>
      <c r="H651" s="23">
        <v>8</v>
      </c>
      <c r="I651" s="43">
        <v>553</v>
      </c>
      <c r="J651" s="24">
        <v>109.7012995</v>
      </c>
      <c r="K651" s="24">
        <v>3.85767928</v>
      </c>
      <c r="L651" s="24">
        <v>0.518446417</v>
      </c>
      <c r="M651" s="24">
        <v>143.3504343</v>
      </c>
      <c r="N651" s="24">
        <v>145.4242199</v>
      </c>
      <c r="O651" s="44">
        <v>11.02744405</v>
      </c>
      <c r="P651" s="44">
        <v>10.98426099</v>
      </c>
      <c r="Q651" s="25">
        <f>Table753523[[#This Row], [Total Latency (sec)]]*1000</f>
      </c>
      <c r="R651" s="25">
        <f>Table753523[[#This Row], [Total Latency (ms)]]-Table753523[[#This Row], [Prefill Latency (ms)]]</f>
      </c>
      <c r="S651" s="26">
        <f>Table753523[[#This Row], [Output tokens generated]]*1000/Table753523[[#This Row], [Total Latency (ms)]]/Table753523[[#This Row], [No. H200 GPU on single server]]</f>
      </c>
      <c r="T651" s="26">
        <f>Table753523[[#This Row], [Input tokens]]*1000/(989.5*10^12)*(2*10^9*Table753523[[#This Row], [Active Parameters per GPU (BN)]])</f>
      </c>
      <c r="U651" s="27">
        <f>Table753523[[#This Row], [Active Parameters per GPU (BN)]]*10^9*2/4800/1024^3*1000</f>
      </c>
      <c r="V651" s="27">
        <f>1979/2*10^12*Table753523[[#This Row], [No. H200 GPU on single server]]/2/70/10^9</f>
      </c>
      <c r="W651" s="46">
        <f>(Table753523[[#This Row], [Input tokens]]+Table753523[[#This Row], [Output tokens generated]])/Table753523[[#This Row], [Total Latency (ms)]]*1000</f>
      </c>
      <c r="X651" s="47">
        <f>Table753523[[#This Row], [Total throughput]]/Table753523[[#This Row], [Estimated Max throughput tokens/s]]</f>
      </c>
      <c r="Y651" s="20">
        <f>2*Table753523[[#This Row], [Active Parameters per GPU (BN)]]*Table753523[[#This Row], [Input tokens]]*10^9/Table753523[[#This Row], [Prefill Latency (ms)]]/10^12*1000</f>
      </c>
      <c r="Z651" s="26">
        <f>2*Table753523[[#This Row], [Active Parameters per GPU (BN)]]*Table753523[[#This Row], [Output tokens generated]]*10^9/(Table753523[[#This Row], [Total Latency (ms)]]-Table753523[[#This Row], [Prefill Latency (ms)]])/10^12*1000</f>
      </c>
      <c r="AA651" s="47">
        <f>Table753523[[#This Row], [Expected Prefill latency (ms)]]/Table753523[[#This Row], [Prefill Latency (ms)]]</f>
      </c>
      <c r="AB651" s="30">
        <f>Table753523[[#This Row], [Expected TPOT (ms)]]/Table753523[[#This Row], [TPOT (ms)]]</f>
      </c>
      <c r="AC651" s="50">
        <f>Table753523[[#This Row], [Prefill TFLOPS]]/989.5</f>
      </c>
      <c r="AD651" s="32">
        <f>Table753523[[#This Row], [Decode TFLOPS]]/1979</f>
      </c>
      <c r="AE6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2" customHeight="1" ht="17.25">
      <c r="A652" s="20">
        <v>8</v>
      </c>
      <c r="B652" s="34">
        <v>70</v>
      </c>
      <c r="C652" s="35">
        <f>Table753523[[#This Row], [Active Parameters (BN)]]/8</f>
      </c>
      <c r="D652" s="20">
        <v>4</v>
      </c>
      <c r="E652" s="20">
        <v>2048</v>
      </c>
      <c r="F652" s="23">
        <v>4</v>
      </c>
      <c r="G652" s="23">
        <v>4</v>
      </c>
      <c r="H652" s="23">
        <v>16</v>
      </c>
      <c r="I652" s="43">
        <v>4649</v>
      </c>
      <c r="J652" s="24">
        <v>65.40051577</v>
      </c>
      <c r="K652" s="24">
        <v>22.47668811</v>
      </c>
      <c r="L652" s="24">
        <v>0.177962162</v>
      </c>
      <c r="M652" s="24">
        <v>206.8365223</v>
      </c>
      <c r="N652" s="24">
        <v>207.5483709</v>
      </c>
      <c r="O652" s="44">
        <v>10.64615442</v>
      </c>
      <c r="P652" s="44">
        <v>10.83585698</v>
      </c>
      <c r="Q652" s="25">
        <f>Table753523[[#This Row], [Total Latency (sec)]]*1000</f>
      </c>
      <c r="R652" s="25">
        <f>Table753523[[#This Row], [Total Latency (ms)]]-Table753523[[#This Row], [Prefill Latency (ms)]]</f>
      </c>
      <c r="S652" s="26">
        <f>Table753523[[#This Row], [Output tokens generated]]*1000/Table753523[[#This Row], [Total Latency (ms)]]/Table753523[[#This Row], [No. H200 GPU on single server]]</f>
      </c>
      <c r="T652" s="26">
        <f>Table753523[[#This Row], [Input tokens]]*1000/(989.5*10^12)*(2*10^9*Table753523[[#This Row], [Active Parameters per GPU (BN)]])</f>
      </c>
      <c r="U652" s="27">
        <f>Table753523[[#This Row], [Active Parameters per GPU (BN)]]*10^9*2/4800/1024^3*1000</f>
      </c>
      <c r="V652" s="27">
        <f>1979/2*10^12*Table753523[[#This Row], [No. H200 GPU on single server]]/2/70/10^9</f>
      </c>
      <c r="W652" s="46">
        <f>(Table753523[[#This Row], [Input tokens]]+Table753523[[#This Row], [Output tokens generated]])/Table753523[[#This Row], [Total Latency (ms)]]*1000</f>
      </c>
      <c r="X652" s="47">
        <f>Table753523[[#This Row], [Total throughput]]/Table753523[[#This Row], [Estimated Max throughput tokens/s]]</f>
      </c>
      <c r="Y652" s="20">
        <f>2*Table753523[[#This Row], [Active Parameters per GPU (BN)]]*Table753523[[#This Row], [Input tokens]]*10^9/Table753523[[#This Row], [Prefill Latency (ms)]]/10^12*1000</f>
      </c>
      <c r="Z652" s="26">
        <f>2*Table753523[[#This Row], [Active Parameters per GPU (BN)]]*Table753523[[#This Row], [Output tokens generated]]*10^9/(Table753523[[#This Row], [Total Latency (ms)]]-Table753523[[#This Row], [Prefill Latency (ms)]])/10^12*1000</f>
      </c>
      <c r="AA652" s="47">
        <f>Table753523[[#This Row], [Expected Prefill latency (ms)]]/Table753523[[#This Row], [Prefill Latency (ms)]]</f>
      </c>
      <c r="AB652" s="30">
        <f>Table753523[[#This Row], [Expected TPOT (ms)]]/Table753523[[#This Row], [TPOT (ms)]]</f>
      </c>
      <c r="AC652" s="50">
        <f>Table753523[[#This Row], [Prefill TFLOPS]]/989.5</f>
      </c>
      <c r="AD652" s="32">
        <f>Table753523[[#This Row], [Decode TFLOPS]]/1979</f>
      </c>
      <c r="AE6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3" customHeight="1" ht="17.25">
      <c r="A653" s="20">
        <v>8</v>
      </c>
      <c r="B653" s="34">
        <v>70</v>
      </c>
      <c r="C653" s="35">
        <f>Table753523[[#This Row], [Active Parameters (BN)]]/8</f>
      </c>
      <c r="D653" s="20">
        <v>4</v>
      </c>
      <c r="E653" s="20">
        <v>2048</v>
      </c>
      <c r="F653" s="23">
        <v>8</v>
      </c>
      <c r="G653" s="23">
        <v>8</v>
      </c>
      <c r="H653" s="23">
        <v>32</v>
      </c>
      <c r="I653" s="43">
        <v>8029</v>
      </c>
      <c r="J653" s="24">
        <v>66.44385798</v>
      </c>
      <c r="K653" s="24">
        <v>21.45061434</v>
      </c>
      <c r="L653" s="24">
        <v>0.372949691</v>
      </c>
      <c r="M653" s="24">
        <v>374.3016341</v>
      </c>
      <c r="N653" s="24">
        <v>375.7934329</v>
      </c>
      <c r="O653" s="44">
        <v>10.45330815</v>
      </c>
      <c r="P653" s="44">
        <v>10.40950569</v>
      </c>
      <c r="Q653" s="25">
        <f>Table753523[[#This Row], [Total Latency (sec)]]*1000</f>
      </c>
      <c r="R653" s="25">
        <f>Table753523[[#This Row], [Total Latency (ms)]]-Table753523[[#This Row], [Prefill Latency (ms)]]</f>
      </c>
      <c r="S653" s="26">
        <f>Table753523[[#This Row], [Output tokens generated]]*1000/Table753523[[#This Row], [Total Latency (ms)]]/Table753523[[#This Row], [No. H200 GPU on single server]]</f>
      </c>
      <c r="T653" s="26">
        <f>Table753523[[#This Row], [Input tokens]]*1000/(989.5*10^12)*(2*10^9*Table753523[[#This Row], [Active Parameters per GPU (BN)]])</f>
      </c>
      <c r="U653" s="27">
        <f>Table753523[[#This Row], [Active Parameters per GPU (BN)]]*10^9*2/4800/1024^3*1000</f>
      </c>
      <c r="V653" s="27">
        <f>1979/2*10^12*Table753523[[#This Row], [No. H200 GPU on single server]]/2/70/10^9</f>
      </c>
      <c r="W653" s="46">
        <f>(Table753523[[#This Row], [Input tokens]]+Table753523[[#This Row], [Output tokens generated]])/Table753523[[#This Row], [Total Latency (ms)]]*1000</f>
      </c>
      <c r="X653" s="47">
        <f>Table753523[[#This Row], [Total throughput]]/Table753523[[#This Row], [Estimated Max throughput tokens/s]]</f>
      </c>
      <c r="Y653" s="20">
        <f>2*Table753523[[#This Row], [Active Parameters per GPU (BN)]]*Table753523[[#This Row], [Input tokens]]*10^9/Table753523[[#This Row], [Prefill Latency (ms)]]/10^12*1000</f>
      </c>
      <c r="Z653" s="26">
        <f>2*Table753523[[#This Row], [Active Parameters per GPU (BN)]]*Table753523[[#This Row], [Output tokens generated]]*10^9/(Table753523[[#This Row], [Total Latency (ms)]]-Table753523[[#This Row], [Prefill Latency (ms)]])/10^12*1000</f>
      </c>
      <c r="AA653" s="47">
        <f>Table753523[[#This Row], [Expected Prefill latency (ms)]]/Table753523[[#This Row], [Prefill Latency (ms)]]</f>
      </c>
      <c r="AB653" s="30">
        <f>Table753523[[#This Row], [Expected TPOT (ms)]]/Table753523[[#This Row], [TPOT (ms)]]</f>
      </c>
      <c r="AC653" s="50">
        <f>Table753523[[#This Row], [Prefill TFLOPS]]/989.5</f>
      </c>
      <c r="AD653" s="32">
        <f>Table753523[[#This Row], [Decode TFLOPS]]/1979</f>
      </c>
      <c r="AE6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4" customHeight="1" ht="17.25">
      <c r="A654" s="20">
        <v>8</v>
      </c>
      <c r="B654" s="34">
        <v>70</v>
      </c>
      <c r="C654" s="35">
        <f>Table753523[[#This Row], [Active Parameters (BN)]]/8</f>
      </c>
      <c r="D654" s="20">
        <v>4</v>
      </c>
      <c r="E654" s="20">
        <v>2048</v>
      </c>
      <c r="F654" s="23">
        <v>16</v>
      </c>
      <c r="G654" s="23">
        <v>16</v>
      </c>
      <c r="H654" s="23">
        <v>64</v>
      </c>
      <c r="I654" s="43">
        <v>18155</v>
      </c>
      <c r="J654" s="24">
        <v>72.16339869</v>
      </c>
      <c r="K654" s="24">
        <v>22.278986</v>
      </c>
      <c r="L654" s="24">
        <v>0.71816554</v>
      </c>
      <c r="M654" s="24">
        <v>814.8934607</v>
      </c>
      <c r="N654" s="24">
        <v>817.7661228</v>
      </c>
      <c r="O654" s="44">
        <v>11.16686092</v>
      </c>
      <c r="P654" s="44">
        <v>10.92614528</v>
      </c>
      <c r="Q654" s="25">
        <f>Table753523[[#This Row], [Total Latency (sec)]]*1000</f>
      </c>
      <c r="R654" s="25">
        <f>Table753523[[#This Row], [Total Latency (ms)]]-Table753523[[#This Row], [Prefill Latency (ms)]]</f>
      </c>
      <c r="S654" s="26">
        <f>Table753523[[#This Row], [Output tokens generated]]*1000/Table753523[[#This Row], [Total Latency (ms)]]/Table753523[[#This Row], [No. H200 GPU on single server]]</f>
      </c>
      <c r="T654" s="26">
        <f>Table753523[[#This Row], [Input tokens]]*1000/(989.5*10^12)*(2*10^9*Table753523[[#This Row], [Active Parameters per GPU (BN)]])</f>
      </c>
      <c r="U654" s="27">
        <f>Table753523[[#This Row], [Active Parameters per GPU (BN)]]*10^9*2/4800/1024^3*1000</f>
      </c>
      <c r="V654" s="27">
        <f>1979/2*10^12*Table753523[[#This Row], [No. H200 GPU on single server]]/2/70/10^9</f>
      </c>
      <c r="W654" s="46">
        <f>(Table753523[[#This Row], [Input tokens]]+Table753523[[#This Row], [Output tokens generated]])/Table753523[[#This Row], [Total Latency (ms)]]*1000</f>
      </c>
      <c r="X654" s="47">
        <f>Table753523[[#This Row], [Total throughput]]/Table753523[[#This Row], [Estimated Max throughput tokens/s]]</f>
      </c>
      <c r="Y654" s="20">
        <f>2*Table753523[[#This Row], [Active Parameters per GPU (BN)]]*Table753523[[#This Row], [Input tokens]]*10^9/Table753523[[#This Row], [Prefill Latency (ms)]]/10^12*1000</f>
      </c>
      <c r="Z654" s="26">
        <f>2*Table753523[[#This Row], [Active Parameters per GPU (BN)]]*Table753523[[#This Row], [Output tokens generated]]*10^9/(Table753523[[#This Row], [Total Latency (ms)]]-Table753523[[#This Row], [Prefill Latency (ms)]])/10^12*1000</f>
      </c>
      <c r="AA654" s="47">
        <f>Table753523[[#This Row], [Expected Prefill latency (ms)]]/Table753523[[#This Row], [Prefill Latency (ms)]]</f>
      </c>
      <c r="AB654" s="30">
        <f>Table753523[[#This Row], [Expected TPOT (ms)]]/Table753523[[#This Row], [TPOT (ms)]]</f>
      </c>
      <c r="AC654" s="50">
        <f>Table753523[[#This Row], [Prefill TFLOPS]]/989.5</f>
      </c>
      <c r="AD654" s="32">
        <f>Table753523[[#This Row], [Decode TFLOPS]]/1979</f>
      </c>
      <c r="AE6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5" customHeight="1" ht="17.25">
      <c r="A655" s="20">
        <v>8</v>
      </c>
      <c r="B655" s="34">
        <v>70</v>
      </c>
      <c r="C655" s="35">
        <f>Table753523[[#This Row], [Active Parameters (BN)]]/8</f>
      </c>
      <c r="D655" s="20">
        <v>4</v>
      </c>
      <c r="E655" s="20">
        <v>4096</v>
      </c>
      <c r="F655" s="23">
        <v>1</v>
      </c>
      <c r="G655" s="23">
        <v>1</v>
      </c>
      <c r="H655" s="23">
        <v>4</v>
      </c>
      <c r="I655" s="43">
        <v>336</v>
      </c>
      <c r="J655" s="24">
        <v>133.4405839</v>
      </c>
      <c r="K655" s="24">
        <v>3.806347552</v>
      </c>
      <c r="L655" s="24">
        <v>0.262719047</v>
      </c>
      <c r="M655" s="24">
        <v>88.27359967</v>
      </c>
      <c r="N655" s="24">
        <v>89.32447585</v>
      </c>
      <c r="O655" s="44">
        <v>10.96237882</v>
      </c>
      <c r="P655" s="44">
        <v>10.92951027</v>
      </c>
      <c r="Q655" s="25">
        <f>Table753523[[#This Row], [Total Latency (sec)]]*1000</f>
      </c>
      <c r="R655" s="25">
        <f>Table753523[[#This Row], [Total Latency (ms)]]-Table753523[[#This Row], [Prefill Latency (ms)]]</f>
      </c>
      <c r="S655" s="26">
        <f>Table753523[[#This Row], [Output tokens generated]]*1000/Table753523[[#This Row], [Total Latency (ms)]]/Table753523[[#This Row], [No. H200 GPU on single server]]</f>
      </c>
      <c r="T655" s="26">
        <f>Table753523[[#This Row], [Input tokens]]*1000/(989.5*10^12)*(2*10^9*Table753523[[#This Row], [Active Parameters per GPU (BN)]])</f>
      </c>
      <c r="U655" s="27">
        <f>Table753523[[#This Row], [Active Parameters per GPU (BN)]]*10^9*2/4800/1024^3*1000</f>
      </c>
      <c r="V655" s="27">
        <f>1979/2*10^12*Table753523[[#This Row], [No. H200 GPU on single server]]/2/70/10^9</f>
      </c>
      <c r="W655" s="46">
        <f>(Table753523[[#This Row], [Input tokens]]+Table753523[[#This Row], [Output tokens generated]])/Table753523[[#This Row], [Total Latency (ms)]]*1000</f>
      </c>
      <c r="X655" s="47">
        <f>Table753523[[#This Row], [Total throughput]]/Table753523[[#This Row], [Estimated Max throughput tokens/s]]</f>
      </c>
      <c r="Y655" s="20">
        <f>2*Table753523[[#This Row], [Active Parameters per GPU (BN)]]*Table753523[[#This Row], [Input tokens]]*10^9/Table753523[[#This Row], [Prefill Latency (ms)]]/10^12*1000</f>
      </c>
      <c r="Z655" s="26">
        <f>2*Table753523[[#This Row], [Active Parameters per GPU (BN)]]*Table753523[[#This Row], [Output tokens generated]]*10^9/(Table753523[[#This Row], [Total Latency (ms)]]-Table753523[[#This Row], [Prefill Latency (ms)]])/10^12*1000</f>
      </c>
      <c r="AA655" s="47">
        <f>Table753523[[#This Row], [Expected Prefill latency (ms)]]/Table753523[[#This Row], [Prefill Latency (ms)]]</f>
      </c>
      <c r="AB655" s="30">
        <f>Table753523[[#This Row], [Expected TPOT (ms)]]/Table753523[[#This Row], [TPOT (ms)]]</f>
      </c>
      <c r="AC655" s="50">
        <f>Table753523[[#This Row], [Prefill TFLOPS]]/989.5</f>
      </c>
      <c r="AD655" s="32">
        <f>Table753523[[#This Row], [Decode TFLOPS]]/1979</f>
      </c>
      <c r="AE6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6" customHeight="1" ht="17.25">
      <c r="A656" s="20">
        <v>8</v>
      </c>
      <c r="B656" s="34">
        <v>70</v>
      </c>
      <c r="C656" s="35">
        <f>Table753523[[#This Row], [Active Parameters (BN)]]/8</f>
      </c>
      <c r="D656" s="20">
        <v>4</v>
      </c>
      <c r="E656" s="20">
        <v>4096</v>
      </c>
      <c r="F656" s="23">
        <v>2</v>
      </c>
      <c r="G656" s="23">
        <v>2</v>
      </c>
      <c r="H656" s="23">
        <v>8</v>
      </c>
      <c r="I656" s="43">
        <v>553</v>
      </c>
      <c r="J656" s="24">
        <v>109.368661</v>
      </c>
      <c r="K656" s="24">
        <v>3.858789446</v>
      </c>
      <c r="L656" s="24">
        <v>0.518297261</v>
      </c>
      <c r="M656" s="24">
        <v>143.3091926</v>
      </c>
      <c r="N656" s="24">
        <v>145.3823817</v>
      </c>
      <c r="O656" s="44">
        <v>11.03211599</v>
      </c>
      <c r="P656" s="44">
        <v>10.98895636</v>
      </c>
      <c r="Q656" s="25">
        <f>Table753523[[#This Row], [Total Latency (sec)]]*1000</f>
      </c>
      <c r="R656" s="25">
        <f>Table753523[[#This Row], [Total Latency (ms)]]-Table753523[[#This Row], [Prefill Latency (ms)]]</f>
      </c>
      <c r="S656" s="26">
        <f>Table753523[[#This Row], [Output tokens generated]]*1000/Table753523[[#This Row], [Total Latency (ms)]]/Table753523[[#This Row], [No. H200 GPU on single server]]</f>
      </c>
      <c r="T656" s="26">
        <f>Table753523[[#This Row], [Input tokens]]*1000/(989.5*10^12)*(2*10^9*Table753523[[#This Row], [Active Parameters per GPU (BN)]])</f>
      </c>
      <c r="U656" s="27">
        <f>Table753523[[#This Row], [Active Parameters per GPU (BN)]]*10^9*2/4800/1024^3*1000</f>
      </c>
      <c r="V656" s="27">
        <f>1979/2*10^12*Table753523[[#This Row], [No. H200 GPU on single server]]/2/70/10^9</f>
      </c>
      <c r="W656" s="46">
        <f>(Table753523[[#This Row], [Input tokens]]+Table753523[[#This Row], [Output tokens generated]])/Table753523[[#This Row], [Total Latency (ms)]]*1000</f>
      </c>
      <c r="X656" s="47">
        <f>Table753523[[#This Row], [Total throughput]]/Table753523[[#This Row], [Estimated Max throughput tokens/s]]</f>
      </c>
      <c r="Y656" s="20">
        <f>2*Table753523[[#This Row], [Active Parameters per GPU (BN)]]*Table753523[[#This Row], [Input tokens]]*10^9/Table753523[[#This Row], [Prefill Latency (ms)]]/10^12*1000</f>
      </c>
      <c r="Z656" s="26">
        <f>2*Table753523[[#This Row], [Active Parameters per GPU (BN)]]*Table753523[[#This Row], [Output tokens generated]]*10^9/(Table753523[[#This Row], [Total Latency (ms)]]-Table753523[[#This Row], [Prefill Latency (ms)]])/10^12*1000</f>
      </c>
      <c r="AA656" s="47">
        <f>Table753523[[#This Row], [Expected Prefill latency (ms)]]/Table753523[[#This Row], [Prefill Latency (ms)]]</f>
      </c>
      <c r="AB656" s="30">
        <f>Table753523[[#This Row], [Expected TPOT (ms)]]/Table753523[[#This Row], [TPOT (ms)]]</f>
      </c>
      <c r="AC656" s="50">
        <f>Table753523[[#This Row], [Prefill TFLOPS]]/989.5</f>
      </c>
      <c r="AD656" s="32">
        <f>Table753523[[#This Row], [Decode TFLOPS]]/1979</f>
      </c>
      <c r="AE6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7" customHeight="1" ht="17.25">
      <c r="A657" s="20">
        <v>8</v>
      </c>
      <c r="B657" s="34">
        <v>70</v>
      </c>
      <c r="C657" s="35">
        <f>Table753523[[#This Row], [Active Parameters (BN)]]/8</f>
      </c>
      <c r="D657" s="20">
        <v>4</v>
      </c>
      <c r="E657" s="20">
        <v>4096</v>
      </c>
      <c r="F657" s="23">
        <v>4</v>
      </c>
      <c r="G657" s="23">
        <v>4</v>
      </c>
      <c r="H657" s="23">
        <v>16</v>
      </c>
      <c r="I657" s="43">
        <v>8745</v>
      </c>
      <c r="J657" s="24">
        <v>62.98034778</v>
      </c>
      <c r="K657" s="24">
        <v>45.28963508</v>
      </c>
      <c r="L657" s="24">
        <v>0.088320429</v>
      </c>
      <c r="M657" s="24">
        <v>193.0905379</v>
      </c>
      <c r="N657" s="24">
        <v>193.4438197</v>
      </c>
      <c r="O657" s="44">
        <v>10.70905093</v>
      </c>
      <c r="P657" s="44">
        <v>10.97871925</v>
      </c>
      <c r="Q657" s="25">
        <f>Table753523[[#This Row], [Total Latency (sec)]]*1000</f>
      </c>
      <c r="R657" s="25">
        <f>Table753523[[#This Row], [Total Latency (ms)]]-Table753523[[#This Row], [Prefill Latency (ms)]]</f>
      </c>
      <c r="S657" s="26">
        <f>Table753523[[#This Row], [Output tokens generated]]*1000/Table753523[[#This Row], [Total Latency (ms)]]/Table753523[[#This Row], [No. H200 GPU on single server]]</f>
      </c>
      <c r="T657" s="26">
        <f>Table753523[[#This Row], [Input tokens]]*1000/(989.5*10^12)*(2*10^9*Table753523[[#This Row], [Active Parameters per GPU (BN)]])</f>
      </c>
      <c r="U657" s="27">
        <f>Table753523[[#This Row], [Active Parameters per GPU (BN)]]*10^9*2/4800/1024^3*1000</f>
      </c>
      <c r="V657" s="27">
        <f>1979/2*10^12*Table753523[[#This Row], [No. H200 GPU on single server]]/2/70/10^9</f>
      </c>
      <c r="W657" s="46">
        <f>(Table753523[[#This Row], [Input tokens]]+Table753523[[#This Row], [Output tokens generated]])/Table753523[[#This Row], [Total Latency (ms)]]*1000</f>
      </c>
      <c r="X657" s="47">
        <f>Table753523[[#This Row], [Total throughput]]/Table753523[[#This Row], [Estimated Max throughput tokens/s]]</f>
      </c>
      <c r="Y657" s="20">
        <f>2*Table753523[[#This Row], [Active Parameters per GPU (BN)]]*Table753523[[#This Row], [Input tokens]]*10^9/Table753523[[#This Row], [Prefill Latency (ms)]]/10^12*1000</f>
      </c>
      <c r="Z657" s="26">
        <f>2*Table753523[[#This Row], [Active Parameters per GPU (BN)]]*Table753523[[#This Row], [Output tokens generated]]*10^9/(Table753523[[#This Row], [Total Latency (ms)]]-Table753523[[#This Row], [Prefill Latency (ms)]])/10^12*1000</f>
      </c>
      <c r="AA657" s="47">
        <f>Table753523[[#This Row], [Expected Prefill latency (ms)]]/Table753523[[#This Row], [Prefill Latency (ms)]]</f>
      </c>
      <c r="AB657" s="30">
        <f>Table753523[[#This Row], [Expected TPOT (ms)]]/Table753523[[#This Row], [TPOT (ms)]]</f>
      </c>
      <c r="AC657" s="50">
        <f>Table753523[[#This Row], [Prefill TFLOPS]]/989.5</f>
      </c>
      <c r="AD657" s="32">
        <f>Table753523[[#This Row], [Decode TFLOPS]]/1979</f>
      </c>
      <c r="AE6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8" customHeight="1" ht="17.25">
      <c r="A658" s="20">
        <v>8</v>
      </c>
      <c r="B658" s="34">
        <v>70</v>
      </c>
      <c r="C658" s="35">
        <f>Table753523[[#This Row], [Active Parameters (BN)]]/8</f>
      </c>
      <c r="D658" s="20">
        <v>4</v>
      </c>
      <c r="E658" s="20">
        <v>4096</v>
      </c>
      <c r="F658" s="23">
        <v>8</v>
      </c>
      <c r="G658" s="23">
        <v>8</v>
      </c>
      <c r="H658" s="23">
        <v>32</v>
      </c>
      <c r="I658" s="43">
        <v>14173</v>
      </c>
      <c r="J658" s="24">
        <v>68.82170054</v>
      </c>
      <c r="K658" s="24">
        <v>42.96854854</v>
      </c>
      <c r="L658" s="24">
        <v>0.186182691</v>
      </c>
      <c r="M658" s="24">
        <v>329.8459101</v>
      </c>
      <c r="N658" s="24">
        <v>330.5906409</v>
      </c>
      <c r="O658" s="44">
        <v>10.47134666</v>
      </c>
      <c r="P658" s="44">
        <v>10.45078905</v>
      </c>
      <c r="Q658" s="25">
        <f>Table753523[[#This Row], [Total Latency (sec)]]*1000</f>
      </c>
      <c r="R658" s="25">
        <f>Table753523[[#This Row], [Total Latency (ms)]]-Table753523[[#This Row], [Prefill Latency (ms)]]</f>
      </c>
      <c r="S658" s="26">
        <f>Table753523[[#This Row], [Output tokens generated]]*1000/Table753523[[#This Row], [Total Latency (ms)]]/Table753523[[#This Row], [No. H200 GPU on single server]]</f>
      </c>
      <c r="T658" s="26">
        <f>Table753523[[#This Row], [Input tokens]]*1000/(989.5*10^12)*(2*10^9*Table753523[[#This Row], [Active Parameters per GPU (BN)]])</f>
      </c>
      <c r="U658" s="27">
        <f>Table753523[[#This Row], [Active Parameters per GPU (BN)]]*10^9*2/4800/1024^3*1000</f>
      </c>
      <c r="V658" s="27">
        <f>1979/2*10^12*Table753523[[#This Row], [No. H200 GPU on single server]]/2/70/10^9</f>
      </c>
      <c r="W658" s="46">
        <f>(Table753523[[#This Row], [Input tokens]]+Table753523[[#This Row], [Output tokens generated]])/Table753523[[#This Row], [Total Latency (ms)]]*1000</f>
      </c>
      <c r="X658" s="47">
        <f>Table753523[[#This Row], [Total throughput]]/Table753523[[#This Row], [Estimated Max throughput tokens/s]]</f>
      </c>
      <c r="Y658" s="20">
        <f>2*Table753523[[#This Row], [Active Parameters per GPU (BN)]]*Table753523[[#This Row], [Input tokens]]*10^9/Table753523[[#This Row], [Prefill Latency (ms)]]/10^12*1000</f>
      </c>
      <c r="Z658" s="26">
        <f>2*Table753523[[#This Row], [Active Parameters per GPU (BN)]]*Table753523[[#This Row], [Output tokens generated]]*10^9/(Table753523[[#This Row], [Total Latency (ms)]]-Table753523[[#This Row], [Prefill Latency (ms)]])/10^12*1000</f>
      </c>
      <c r="AA658" s="47">
        <f>Table753523[[#This Row], [Expected Prefill latency (ms)]]/Table753523[[#This Row], [Prefill Latency (ms)]]</f>
      </c>
      <c r="AB658" s="30">
        <f>Table753523[[#This Row], [Expected TPOT (ms)]]/Table753523[[#This Row], [TPOT (ms)]]</f>
      </c>
      <c r="AC658" s="50">
        <f>Table753523[[#This Row], [Prefill TFLOPS]]/989.5</f>
      </c>
      <c r="AD658" s="32">
        <f>Table753523[[#This Row], [Decode TFLOPS]]/1979</f>
      </c>
      <c r="AE6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59" customHeight="1" ht="17.25">
      <c r="A659" s="20">
        <v>8</v>
      </c>
      <c r="B659" s="34">
        <v>70</v>
      </c>
      <c r="C659" s="35">
        <f>Table753523[[#This Row], [Active Parameters (BN)]]/8</f>
      </c>
      <c r="D659" s="20">
        <v>4</v>
      </c>
      <c r="E659" s="20">
        <v>4096</v>
      </c>
      <c r="F659" s="23">
        <v>16</v>
      </c>
      <c r="G659" s="23">
        <v>16</v>
      </c>
      <c r="H659" s="23">
        <v>64</v>
      </c>
      <c r="I659" s="43">
        <v>32491</v>
      </c>
      <c r="J659" s="24">
        <v>77.55121181</v>
      </c>
      <c r="K659" s="24">
        <v>44.12244009</v>
      </c>
      <c r="L659" s="24">
        <v>0.36262727</v>
      </c>
      <c r="M659" s="24">
        <v>736.3826646</v>
      </c>
      <c r="N659" s="24">
        <v>737.8331736</v>
      </c>
      <c r="O659" s="44">
        <v>11.14197786</v>
      </c>
      <c r="P659" s="44">
        <v>10.81131758</v>
      </c>
      <c r="Q659" s="25">
        <f>Table753523[[#This Row], [Total Latency (sec)]]*1000</f>
      </c>
      <c r="R659" s="25">
        <f>Table753523[[#This Row], [Total Latency (ms)]]-Table753523[[#This Row], [Prefill Latency (ms)]]</f>
      </c>
      <c r="S659" s="26">
        <f>Table753523[[#This Row], [Output tokens generated]]*1000/Table753523[[#This Row], [Total Latency (ms)]]/Table753523[[#This Row], [No. H200 GPU on single server]]</f>
      </c>
      <c r="T659" s="26">
        <f>Table753523[[#This Row], [Input tokens]]*1000/(989.5*10^12)*(2*10^9*Table753523[[#This Row], [Active Parameters per GPU (BN)]])</f>
      </c>
      <c r="U659" s="27">
        <f>Table753523[[#This Row], [Active Parameters per GPU (BN)]]*10^9*2/4800/1024^3*1000</f>
      </c>
      <c r="V659" s="27">
        <f>1979/2*10^12*Table753523[[#This Row], [No. H200 GPU on single server]]/2/70/10^9</f>
      </c>
      <c r="W659" s="46">
        <f>(Table753523[[#This Row], [Input tokens]]+Table753523[[#This Row], [Output tokens generated]])/Table753523[[#This Row], [Total Latency (ms)]]*1000</f>
      </c>
      <c r="X659" s="47">
        <f>Table753523[[#This Row], [Total throughput]]/Table753523[[#This Row], [Estimated Max throughput tokens/s]]</f>
      </c>
      <c r="Y659" s="20">
        <f>2*Table753523[[#This Row], [Active Parameters per GPU (BN)]]*Table753523[[#This Row], [Input tokens]]*10^9/Table753523[[#This Row], [Prefill Latency (ms)]]/10^12*1000</f>
      </c>
      <c r="Z659" s="26">
        <f>2*Table753523[[#This Row], [Active Parameters per GPU (BN)]]*Table753523[[#This Row], [Output tokens generated]]*10^9/(Table753523[[#This Row], [Total Latency (ms)]]-Table753523[[#This Row], [Prefill Latency (ms)]])/10^12*1000</f>
      </c>
      <c r="AA659" s="47">
        <f>Table753523[[#This Row], [Expected Prefill latency (ms)]]/Table753523[[#This Row], [Prefill Latency (ms)]]</f>
      </c>
      <c r="AB659" s="30">
        <f>Table753523[[#This Row], [Expected TPOT (ms)]]/Table753523[[#This Row], [TPOT (ms)]]</f>
      </c>
      <c r="AC659" s="50">
        <f>Table753523[[#This Row], [Prefill TFLOPS]]/989.5</f>
      </c>
      <c r="AD659" s="32">
        <f>Table753523[[#This Row], [Decode TFLOPS]]/1979</f>
      </c>
      <c r="AE6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0" customHeight="1" ht="17.25">
      <c r="A660" s="20">
        <v>8</v>
      </c>
      <c r="B660" s="34">
        <v>70</v>
      </c>
      <c r="C660" s="35">
        <f>Table753523[[#This Row], [Active Parameters (BN)]]/8</f>
      </c>
      <c r="D660" s="20">
        <v>8</v>
      </c>
      <c r="E660" s="20">
        <v>2</v>
      </c>
      <c r="F660" s="23">
        <v>1</v>
      </c>
      <c r="G660" s="23">
        <v>1</v>
      </c>
      <c r="H660" s="23">
        <v>8</v>
      </c>
      <c r="I660" s="43">
        <v>2</v>
      </c>
      <c r="J660" s="24">
        <v>210.4509419</v>
      </c>
      <c r="K660" s="24">
        <v>0.22205975</v>
      </c>
      <c r="L660" s="24">
        <v>4.50329247</v>
      </c>
      <c r="M660" s="24">
        <v>9.006584939</v>
      </c>
      <c r="N660" s="24">
        <v>45.0329247</v>
      </c>
      <c r="O660" s="44">
        <v>11.14017703</v>
      </c>
      <c r="P660" s="44">
        <v>11.06408797</v>
      </c>
      <c r="Q660" s="25">
        <f>Table753523[[#This Row], [Total Latency (sec)]]*1000</f>
      </c>
      <c r="R660" s="25">
        <f>Table753523[[#This Row], [Total Latency (ms)]]-Table753523[[#This Row], [Prefill Latency (ms)]]</f>
      </c>
      <c r="S660" s="26">
        <f>Table753523[[#This Row], [Output tokens generated]]*1000/Table753523[[#This Row], [Total Latency (ms)]]/Table753523[[#This Row], [No. H200 GPU on single server]]</f>
      </c>
      <c r="T660" s="26">
        <f>Table753523[[#This Row], [Input tokens]]*1000/(989.5*10^12)*(2*10^9*Table753523[[#This Row], [Active Parameters per GPU (BN)]])</f>
      </c>
      <c r="U660" s="27">
        <f>Table753523[[#This Row], [Active Parameters per GPU (BN)]]*10^9*2/4800/1024^3*1000</f>
      </c>
      <c r="V660" s="27">
        <f>1979/2*10^12*Table753523[[#This Row], [No. H200 GPU on single server]]/2/70/10^9</f>
      </c>
      <c r="W660" s="46">
        <f>(Table753523[[#This Row], [Input tokens]]+Table753523[[#This Row], [Output tokens generated]])/Table753523[[#This Row], [Total Latency (ms)]]*1000</f>
      </c>
      <c r="X660" s="47">
        <f>Table753523[[#This Row], [Total throughput]]/Table753523[[#This Row], [Estimated Max throughput tokens/s]]</f>
      </c>
      <c r="Y660" s="20">
        <f>2*Table753523[[#This Row], [Active Parameters per GPU (BN)]]*Table753523[[#This Row], [Input tokens]]*10^9/Table753523[[#This Row], [Prefill Latency (ms)]]/10^12*1000</f>
      </c>
      <c r="Z660" s="26">
        <f>2*Table753523[[#This Row], [Active Parameters per GPU (BN)]]*Table753523[[#This Row], [Output tokens generated]]*10^9/(Table753523[[#This Row], [Total Latency (ms)]]-Table753523[[#This Row], [Prefill Latency (ms)]])/10^12*1000</f>
      </c>
      <c r="AA660" s="47">
        <f>Table753523[[#This Row], [Expected Prefill latency (ms)]]/Table753523[[#This Row], [Prefill Latency (ms)]]</f>
      </c>
      <c r="AB660" s="30">
        <f>Table753523[[#This Row], [Expected TPOT (ms)]]/Table753523[[#This Row], [TPOT (ms)]]</f>
      </c>
      <c r="AC660" s="50">
        <f>Table753523[[#This Row], [Prefill TFLOPS]]/989.5</f>
      </c>
      <c r="AD660" s="32">
        <f>Table753523[[#This Row], [Decode TFLOPS]]/1979</f>
      </c>
      <c r="AE6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1" customHeight="1" ht="17.25">
      <c r="A661" s="20">
        <v>8</v>
      </c>
      <c r="B661" s="34">
        <v>70</v>
      </c>
      <c r="C661" s="35">
        <f>Table753523[[#This Row], [Active Parameters (BN)]]/8</f>
      </c>
      <c r="D661" s="20">
        <v>8</v>
      </c>
      <c r="E661" s="20">
        <v>2</v>
      </c>
      <c r="F661" s="23">
        <v>2</v>
      </c>
      <c r="G661" s="23">
        <v>2</v>
      </c>
      <c r="H661" s="23">
        <v>16</v>
      </c>
      <c r="I661" s="43">
        <v>4</v>
      </c>
      <c r="J661" s="24">
        <v>156.834916</v>
      </c>
      <c r="K661" s="24">
        <v>0.225962945</v>
      </c>
      <c r="L661" s="24">
        <v>8.851008734</v>
      </c>
      <c r="M661" s="24">
        <v>17.70201747</v>
      </c>
      <c r="N661" s="24">
        <v>88.51008734</v>
      </c>
      <c r="O661" s="44">
        <v>11.02656947</v>
      </c>
      <c r="P661" s="44">
        <v>10.88763401</v>
      </c>
      <c r="Q661" s="25">
        <f>Table753523[[#This Row], [Total Latency (sec)]]*1000</f>
      </c>
      <c r="R661" s="25">
        <f>Table753523[[#This Row], [Total Latency (ms)]]-Table753523[[#This Row], [Prefill Latency (ms)]]</f>
      </c>
      <c r="S661" s="26">
        <f>Table753523[[#This Row], [Output tokens generated]]*1000/Table753523[[#This Row], [Total Latency (ms)]]/Table753523[[#This Row], [No. H200 GPU on single server]]</f>
      </c>
      <c r="T661" s="26">
        <f>Table753523[[#This Row], [Input tokens]]*1000/(989.5*10^12)*(2*10^9*Table753523[[#This Row], [Active Parameters per GPU (BN)]])</f>
      </c>
      <c r="U661" s="27">
        <f>Table753523[[#This Row], [Active Parameters per GPU (BN)]]*10^9*2/4800/1024^3*1000</f>
      </c>
      <c r="V661" s="27">
        <f>1979/2*10^12*Table753523[[#This Row], [No. H200 GPU on single server]]/2/70/10^9</f>
      </c>
      <c r="W661" s="46">
        <f>(Table753523[[#This Row], [Input tokens]]+Table753523[[#This Row], [Output tokens generated]])/Table753523[[#This Row], [Total Latency (ms)]]*1000</f>
      </c>
      <c r="X661" s="47">
        <f>Table753523[[#This Row], [Total throughput]]/Table753523[[#This Row], [Estimated Max throughput tokens/s]]</f>
      </c>
      <c r="Y661" s="20">
        <f>2*Table753523[[#This Row], [Active Parameters per GPU (BN)]]*Table753523[[#This Row], [Input tokens]]*10^9/Table753523[[#This Row], [Prefill Latency (ms)]]/10^12*1000</f>
      </c>
      <c r="Z661" s="26">
        <f>2*Table753523[[#This Row], [Active Parameters per GPU (BN)]]*Table753523[[#This Row], [Output tokens generated]]*10^9/(Table753523[[#This Row], [Total Latency (ms)]]-Table753523[[#This Row], [Prefill Latency (ms)]])/10^12*1000</f>
      </c>
      <c r="AA661" s="47">
        <f>Table753523[[#This Row], [Expected Prefill latency (ms)]]/Table753523[[#This Row], [Prefill Latency (ms)]]</f>
      </c>
      <c r="AB661" s="30">
        <f>Table753523[[#This Row], [Expected TPOT (ms)]]/Table753523[[#This Row], [TPOT (ms)]]</f>
      </c>
      <c r="AC661" s="50">
        <f>Table753523[[#This Row], [Prefill TFLOPS]]/989.5</f>
      </c>
      <c r="AD661" s="32">
        <f>Table753523[[#This Row], [Decode TFLOPS]]/1979</f>
      </c>
      <c r="AE6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2" customHeight="1" ht="17.25">
      <c r="A662" s="20">
        <v>8</v>
      </c>
      <c r="B662" s="34">
        <v>70</v>
      </c>
      <c r="C662" s="35">
        <f>Table753523[[#This Row], [Active Parameters (BN)]]/8</f>
      </c>
      <c r="D662" s="20">
        <v>8</v>
      </c>
      <c r="E662" s="20">
        <v>2</v>
      </c>
      <c r="F662" s="23">
        <v>4</v>
      </c>
      <c r="G662" s="23">
        <v>4</v>
      </c>
      <c r="H662" s="23">
        <v>32</v>
      </c>
      <c r="I662" s="43">
        <v>8</v>
      </c>
      <c r="J662" s="24">
        <v>102.8869218</v>
      </c>
      <c r="K662" s="24">
        <v>0.227450763</v>
      </c>
      <c r="L662" s="24">
        <v>17.58622371</v>
      </c>
      <c r="M662" s="24">
        <v>35.17244741</v>
      </c>
      <c r="N662" s="24">
        <v>175.8622371</v>
      </c>
      <c r="O662" s="44">
        <v>11.54308175</v>
      </c>
      <c r="P662" s="44">
        <v>11.31482827</v>
      </c>
      <c r="Q662" s="25">
        <f>Table753523[[#This Row], [Total Latency (sec)]]*1000</f>
      </c>
      <c r="R662" s="25">
        <f>Table753523[[#This Row], [Total Latency (ms)]]-Table753523[[#This Row], [Prefill Latency (ms)]]</f>
      </c>
      <c r="S662" s="26">
        <f>Table753523[[#This Row], [Output tokens generated]]*1000/Table753523[[#This Row], [Total Latency (ms)]]/Table753523[[#This Row], [No. H200 GPU on single server]]</f>
      </c>
      <c r="T662" s="26">
        <f>Table753523[[#This Row], [Input tokens]]*1000/(989.5*10^12)*(2*10^9*Table753523[[#This Row], [Active Parameters per GPU (BN)]])</f>
      </c>
      <c r="U662" s="27">
        <f>Table753523[[#This Row], [Active Parameters per GPU (BN)]]*10^9*2/4800/1024^3*1000</f>
      </c>
      <c r="V662" s="27">
        <f>1979/2*10^12*Table753523[[#This Row], [No. H200 GPU on single server]]/2/70/10^9</f>
      </c>
      <c r="W662" s="46">
        <f>(Table753523[[#This Row], [Input tokens]]+Table753523[[#This Row], [Output tokens generated]])/Table753523[[#This Row], [Total Latency (ms)]]*1000</f>
      </c>
      <c r="X662" s="47">
        <f>Table753523[[#This Row], [Total throughput]]/Table753523[[#This Row], [Estimated Max throughput tokens/s]]</f>
      </c>
      <c r="Y662" s="20">
        <f>2*Table753523[[#This Row], [Active Parameters per GPU (BN)]]*Table753523[[#This Row], [Input tokens]]*10^9/Table753523[[#This Row], [Prefill Latency (ms)]]/10^12*1000</f>
      </c>
      <c r="Z662" s="26">
        <f>2*Table753523[[#This Row], [Active Parameters per GPU (BN)]]*Table753523[[#This Row], [Output tokens generated]]*10^9/(Table753523[[#This Row], [Total Latency (ms)]]-Table753523[[#This Row], [Prefill Latency (ms)]])/10^12*1000</f>
      </c>
      <c r="AA662" s="47">
        <f>Table753523[[#This Row], [Expected Prefill latency (ms)]]/Table753523[[#This Row], [Prefill Latency (ms)]]</f>
      </c>
      <c r="AB662" s="30">
        <f>Table753523[[#This Row], [Expected TPOT (ms)]]/Table753523[[#This Row], [TPOT (ms)]]</f>
      </c>
      <c r="AC662" s="50">
        <f>Table753523[[#This Row], [Prefill TFLOPS]]/989.5</f>
      </c>
      <c r="AD662" s="32">
        <f>Table753523[[#This Row], [Decode TFLOPS]]/1979</f>
      </c>
      <c r="AE6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3" customHeight="1" ht="17.25">
      <c r="A663" s="20">
        <v>8</v>
      </c>
      <c r="B663" s="34">
        <v>70</v>
      </c>
      <c r="C663" s="35">
        <f>Table753523[[#This Row], [Active Parameters (BN)]]/8</f>
      </c>
      <c r="D663" s="20">
        <v>8</v>
      </c>
      <c r="E663" s="20">
        <v>2</v>
      </c>
      <c r="F663" s="23">
        <v>8</v>
      </c>
      <c r="G663" s="23">
        <v>8</v>
      </c>
      <c r="H663" s="23">
        <v>64</v>
      </c>
      <c r="I663" s="43">
        <v>16</v>
      </c>
      <c r="J663" s="24">
        <v>103.7026631</v>
      </c>
      <c r="K663" s="24">
        <v>0.230250555</v>
      </c>
      <c r="L663" s="24">
        <v>34.74475882</v>
      </c>
      <c r="M663" s="24">
        <v>69.48951763</v>
      </c>
      <c r="N663" s="24">
        <v>347.4475882</v>
      </c>
      <c r="O663" s="44">
        <v>10.59030963</v>
      </c>
      <c r="P663" s="44">
        <v>10.16495097</v>
      </c>
      <c r="Q663" s="25">
        <f>Table753523[[#This Row], [Total Latency (sec)]]*1000</f>
      </c>
      <c r="R663" s="25">
        <f>Table753523[[#This Row], [Total Latency (ms)]]-Table753523[[#This Row], [Prefill Latency (ms)]]</f>
      </c>
      <c r="S663" s="26">
        <f>Table753523[[#This Row], [Output tokens generated]]*1000/Table753523[[#This Row], [Total Latency (ms)]]/Table753523[[#This Row], [No. H200 GPU on single server]]</f>
      </c>
      <c r="T663" s="26">
        <f>Table753523[[#This Row], [Input tokens]]*1000/(989.5*10^12)*(2*10^9*Table753523[[#This Row], [Active Parameters per GPU (BN)]])</f>
      </c>
      <c r="U663" s="27">
        <f>Table753523[[#This Row], [Active Parameters per GPU (BN)]]*10^9*2/4800/1024^3*1000</f>
      </c>
      <c r="V663" s="27">
        <f>1979/2*10^12*Table753523[[#This Row], [No. H200 GPU on single server]]/2/70/10^9</f>
      </c>
      <c r="W663" s="46">
        <f>(Table753523[[#This Row], [Input tokens]]+Table753523[[#This Row], [Output tokens generated]])/Table753523[[#This Row], [Total Latency (ms)]]*1000</f>
      </c>
      <c r="X663" s="47">
        <f>Table753523[[#This Row], [Total throughput]]/Table753523[[#This Row], [Estimated Max throughput tokens/s]]</f>
      </c>
      <c r="Y663" s="20">
        <f>2*Table753523[[#This Row], [Active Parameters per GPU (BN)]]*Table753523[[#This Row], [Input tokens]]*10^9/Table753523[[#This Row], [Prefill Latency (ms)]]/10^12*1000</f>
      </c>
      <c r="Z663" s="26">
        <f>2*Table753523[[#This Row], [Active Parameters per GPU (BN)]]*Table753523[[#This Row], [Output tokens generated]]*10^9/(Table753523[[#This Row], [Total Latency (ms)]]-Table753523[[#This Row], [Prefill Latency (ms)]])/10^12*1000</f>
      </c>
      <c r="AA663" s="47">
        <f>Table753523[[#This Row], [Expected Prefill latency (ms)]]/Table753523[[#This Row], [Prefill Latency (ms)]]</f>
      </c>
      <c r="AB663" s="30">
        <f>Table753523[[#This Row], [Expected TPOT (ms)]]/Table753523[[#This Row], [TPOT (ms)]]</f>
      </c>
      <c r="AC663" s="50">
        <f>Table753523[[#This Row], [Prefill TFLOPS]]/989.5</f>
      </c>
      <c r="AD663" s="32">
        <f>Table753523[[#This Row], [Decode TFLOPS]]/1979</f>
      </c>
      <c r="AE6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4" customHeight="1" ht="17.25">
      <c r="A664" s="20">
        <v>8</v>
      </c>
      <c r="B664" s="34">
        <v>70</v>
      </c>
      <c r="C664" s="35">
        <f>Table753523[[#This Row], [Active Parameters (BN)]]/8</f>
      </c>
      <c r="D664" s="20">
        <v>8</v>
      </c>
      <c r="E664" s="20">
        <v>2</v>
      </c>
      <c r="F664" s="23">
        <v>16</v>
      </c>
      <c r="G664" s="23">
        <v>16</v>
      </c>
      <c r="H664" s="23">
        <v>128</v>
      </c>
      <c r="I664" s="43">
        <v>32</v>
      </c>
      <c r="J664" s="24">
        <v>109.1314006</v>
      </c>
      <c r="K664" s="24">
        <v>0.23789545</v>
      </c>
      <c r="L664" s="24">
        <v>67.25643556</v>
      </c>
      <c r="M664" s="24">
        <v>134.5128711</v>
      </c>
      <c r="N664" s="24">
        <v>672.5643556</v>
      </c>
      <c r="O664" s="44">
        <v>13.28040008</v>
      </c>
      <c r="P664" s="44">
        <v>12.46921305</v>
      </c>
      <c r="Q664" s="25">
        <f>Table753523[[#This Row], [Total Latency (sec)]]*1000</f>
      </c>
      <c r="R664" s="25">
        <f>Table753523[[#This Row], [Total Latency (ms)]]-Table753523[[#This Row], [Prefill Latency (ms)]]</f>
      </c>
      <c r="S664" s="26">
        <f>Table753523[[#This Row], [Output tokens generated]]*1000/Table753523[[#This Row], [Total Latency (ms)]]/Table753523[[#This Row], [No. H200 GPU on single server]]</f>
      </c>
      <c r="T664" s="26">
        <f>Table753523[[#This Row], [Input tokens]]*1000/(989.5*10^12)*(2*10^9*Table753523[[#This Row], [Active Parameters per GPU (BN)]])</f>
      </c>
      <c r="U664" s="27">
        <f>Table753523[[#This Row], [Active Parameters per GPU (BN)]]*10^9*2/4800/1024^3*1000</f>
      </c>
      <c r="V664" s="27">
        <f>1979/2*10^12*Table753523[[#This Row], [No. H200 GPU on single server]]/2/70/10^9</f>
      </c>
      <c r="W664" s="46">
        <f>(Table753523[[#This Row], [Input tokens]]+Table753523[[#This Row], [Output tokens generated]])/Table753523[[#This Row], [Total Latency (ms)]]*1000</f>
      </c>
      <c r="X664" s="47">
        <f>Table753523[[#This Row], [Total throughput]]/Table753523[[#This Row], [Estimated Max throughput tokens/s]]</f>
      </c>
      <c r="Y664" s="20">
        <f>2*Table753523[[#This Row], [Active Parameters per GPU (BN)]]*Table753523[[#This Row], [Input tokens]]*10^9/Table753523[[#This Row], [Prefill Latency (ms)]]/10^12*1000</f>
      </c>
      <c r="Z664" s="26">
        <f>2*Table753523[[#This Row], [Active Parameters per GPU (BN)]]*Table753523[[#This Row], [Output tokens generated]]*10^9/(Table753523[[#This Row], [Total Latency (ms)]]-Table753523[[#This Row], [Prefill Latency (ms)]])/10^12*1000</f>
      </c>
      <c r="AA664" s="47">
        <f>Table753523[[#This Row], [Expected Prefill latency (ms)]]/Table753523[[#This Row], [Prefill Latency (ms)]]</f>
      </c>
      <c r="AB664" s="30">
        <f>Table753523[[#This Row], [Expected TPOT (ms)]]/Table753523[[#This Row], [TPOT (ms)]]</f>
      </c>
      <c r="AC664" s="50">
        <f>Table753523[[#This Row], [Prefill TFLOPS]]/989.5</f>
      </c>
      <c r="AD664" s="32">
        <f>Table753523[[#This Row], [Decode TFLOPS]]/1979</f>
      </c>
      <c r="AE6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5" customHeight="1" ht="17.25">
      <c r="A665" s="20">
        <v>8</v>
      </c>
      <c r="B665" s="34">
        <v>70</v>
      </c>
      <c r="C665" s="35">
        <f>Table753523[[#This Row], [Active Parameters (BN)]]/8</f>
      </c>
      <c r="D665" s="20">
        <v>8</v>
      </c>
      <c r="E665" s="20">
        <v>4</v>
      </c>
      <c r="F665" s="23">
        <v>1</v>
      </c>
      <c r="G665" s="23">
        <v>1</v>
      </c>
      <c r="H665" s="23">
        <v>8</v>
      </c>
      <c r="I665" s="43">
        <v>4</v>
      </c>
      <c r="J665" s="24">
        <v>156.577804</v>
      </c>
      <c r="K665" s="24">
        <v>0.189154478</v>
      </c>
      <c r="L665" s="24">
        <v>5.286684254</v>
      </c>
      <c r="M665" s="24">
        <v>21.14673702</v>
      </c>
      <c r="N665" s="24">
        <v>63.44021105</v>
      </c>
      <c r="O665" s="44">
        <v>10.70343532</v>
      </c>
      <c r="P665" s="44">
        <v>10.6784673</v>
      </c>
      <c r="Q665" s="25">
        <f>Table753523[[#This Row], [Total Latency (sec)]]*1000</f>
      </c>
      <c r="R665" s="25">
        <f>Table753523[[#This Row], [Total Latency (ms)]]-Table753523[[#This Row], [Prefill Latency (ms)]]</f>
      </c>
      <c r="S665" s="26">
        <f>Table753523[[#This Row], [Output tokens generated]]*1000/Table753523[[#This Row], [Total Latency (ms)]]/Table753523[[#This Row], [No. H200 GPU on single server]]</f>
      </c>
      <c r="T665" s="26">
        <f>Table753523[[#This Row], [Input tokens]]*1000/(989.5*10^12)*(2*10^9*Table753523[[#This Row], [Active Parameters per GPU (BN)]])</f>
      </c>
      <c r="U665" s="27">
        <f>Table753523[[#This Row], [Active Parameters per GPU (BN)]]*10^9*2/4800/1024^3*1000</f>
      </c>
      <c r="V665" s="27">
        <f>1979/2*10^12*Table753523[[#This Row], [No. H200 GPU on single server]]/2/70/10^9</f>
      </c>
      <c r="W665" s="46">
        <f>(Table753523[[#This Row], [Input tokens]]+Table753523[[#This Row], [Output tokens generated]])/Table753523[[#This Row], [Total Latency (ms)]]*1000</f>
      </c>
      <c r="X665" s="47">
        <f>Table753523[[#This Row], [Total throughput]]/Table753523[[#This Row], [Estimated Max throughput tokens/s]]</f>
      </c>
      <c r="Y665" s="20">
        <f>2*Table753523[[#This Row], [Active Parameters per GPU (BN)]]*Table753523[[#This Row], [Input tokens]]*10^9/Table753523[[#This Row], [Prefill Latency (ms)]]/10^12*1000</f>
      </c>
      <c r="Z665" s="26">
        <f>2*Table753523[[#This Row], [Active Parameters per GPU (BN)]]*Table753523[[#This Row], [Output tokens generated]]*10^9/(Table753523[[#This Row], [Total Latency (ms)]]-Table753523[[#This Row], [Prefill Latency (ms)]])/10^12*1000</f>
      </c>
      <c r="AA665" s="47">
        <f>Table753523[[#This Row], [Expected Prefill latency (ms)]]/Table753523[[#This Row], [Prefill Latency (ms)]]</f>
      </c>
      <c r="AB665" s="30">
        <f>Table753523[[#This Row], [Expected TPOT (ms)]]/Table753523[[#This Row], [TPOT (ms)]]</f>
      </c>
      <c r="AC665" s="50">
        <f>Table753523[[#This Row], [Prefill TFLOPS]]/989.5</f>
      </c>
      <c r="AD665" s="32">
        <f>Table753523[[#This Row], [Decode TFLOPS]]/1979</f>
      </c>
      <c r="AE6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6" customHeight="1" ht="17.25">
      <c r="A666" s="20">
        <v>8</v>
      </c>
      <c r="B666" s="34">
        <v>70</v>
      </c>
      <c r="C666" s="35">
        <f>Table753523[[#This Row], [Active Parameters (BN)]]/8</f>
      </c>
      <c r="D666" s="20">
        <v>8</v>
      </c>
      <c r="E666" s="20">
        <v>4</v>
      </c>
      <c r="F666" s="23">
        <v>2</v>
      </c>
      <c r="G666" s="23">
        <v>2</v>
      </c>
      <c r="H666" s="23">
        <v>16</v>
      </c>
      <c r="I666" s="43">
        <v>8</v>
      </c>
      <c r="J666" s="24">
        <v>102.016594</v>
      </c>
      <c r="K666" s="24">
        <v>0.191524871</v>
      </c>
      <c r="L666" s="24">
        <v>10.44250801</v>
      </c>
      <c r="M666" s="24">
        <v>41.77003204</v>
      </c>
      <c r="N666" s="24">
        <v>125.3100961</v>
      </c>
      <c r="O666" s="44">
        <v>10.74110135</v>
      </c>
      <c r="P666" s="44">
        <v>10.69669668</v>
      </c>
      <c r="Q666" s="25">
        <f>Table753523[[#This Row], [Total Latency (sec)]]*1000</f>
      </c>
      <c r="R666" s="25">
        <f>Table753523[[#This Row], [Total Latency (ms)]]-Table753523[[#This Row], [Prefill Latency (ms)]]</f>
      </c>
      <c r="S666" s="26">
        <f>Table753523[[#This Row], [Output tokens generated]]*1000/Table753523[[#This Row], [Total Latency (ms)]]/Table753523[[#This Row], [No. H200 GPU on single server]]</f>
      </c>
      <c r="T666" s="26">
        <f>Table753523[[#This Row], [Input tokens]]*1000/(989.5*10^12)*(2*10^9*Table753523[[#This Row], [Active Parameters per GPU (BN)]])</f>
      </c>
      <c r="U666" s="27">
        <f>Table753523[[#This Row], [Active Parameters per GPU (BN)]]*10^9*2/4800/1024^3*1000</f>
      </c>
      <c r="V666" s="27">
        <f>1979/2*10^12*Table753523[[#This Row], [No. H200 GPU on single server]]/2/70/10^9</f>
      </c>
      <c r="W666" s="46">
        <f>(Table753523[[#This Row], [Input tokens]]+Table753523[[#This Row], [Output tokens generated]])/Table753523[[#This Row], [Total Latency (ms)]]*1000</f>
      </c>
      <c r="X666" s="47">
        <f>Table753523[[#This Row], [Total throughput]]/Table753523[[#This Row], [Estimated Max throughput tokens/s]]</f>
      </c>
      <c r="Y666" s="20">
        <f>2*Table753523[[#This Row], [Active Parameters per GPU (BN)]]*Table753523[[#This Row], [Input tokens]]*10^9/Table753523[[#This Row], [Prefill Latency (ms)]]/10^12*1000</f>
      </c>
      <c r="Z666" s="26">
        <f>2*Table753523[[#This Row], [Active Parameters per GPU (BN)]]*Table753523[[#This Row], [Output tokens generated]]*10^9/(Table753523[[#This Row], [Total Latency (ms)]]-Table753523[[#This Row], [Prefill Latency (ms)]])/10^12*1000</f>
      </c>
      <c r="AA666" s="47">
        <f>Table753523[[#This Row], [Expected Prefill latency (ms)]]/Table753523[[#This Row], [Prefill Latency (ms)]]</f>
      </c>
      <c r="AB666" s="30">
        <f>Table753523[[#This Row], [Expected TPOT (ms)]]/Table753523[[#This Row], [TPOT (ms)]]</f>
      </c>
      <c r="AC666" s="50">
        <f>Table753523[[#This Row], [Prefill TFLOPS]]/989.5</f>
      </c>
      <c r="AD666" s="32">
        <f>Table753523[[#This Row], [Decode TFLOPS]]/1979</f>
      </c>
      <c r="AE6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7" customHeight="1" ht="17.25">
      <c r="A667" s="20">
        <v>8</v>
      </c>
      <c r="B667" s="34">
        <v>70</v>
      </c>
      <c r="C667" s="35">
        <f>Table753523[[#This Row], [Active Parameters (BN)]]/8</f>
      </c>
      <c r="D667" s="20">
        <v>8</v>
      </c>
      <c r="E667" s="20">
        <v>4</v>
      </c>
      <c r="F667" s="23">
        <v>4</v>
      </c>
      <c r="G667" s="23">
        <v>4</v>
      </c>
      <c r="H667" s="23">
        <v>32</v>
      </c>
      <c r="I667" s="43">
        <v>16</v>
      </c>
      <c r="J667" s="24">
        <v>69.21125948</v>
      </c>
      <c r="K667" s="24">
        <v>0.189874209</v>
      </c>
      <c r="L667" s="24">
        <v>21.06657886</v>
      </c>
      <c r="M667" s="24">
        <v>84.26631544</v>
      </c>
      <c r="N667" s="24">
        <v>252.7989463</v>
      </c>
      <c r="O667" s="44">
        <v>10.21300193</v>
      </c>
      <c r="P667" s="44">
        <v>10.13922259</v>
      </c>
      <c r="Q667" s="25">
        <f>Table753523[[#This Row], [Total Latency (sec)]]*1000</f>
      </c>
      <c r="R667" s="25">
        <f>Table753523[[#This Row], [Total Latency (ms)]]-Table753523[[#This Row], [Prefill Latency (ms)]]</f>
      </c>
      <c r="S667" s="26">
        <f>Table753523[[#This Row], [Output tokens generated]]*1000/Table753523[[#This Row], [Total Latency (ms)]]/Table753523[[#This Row], [No. H200 GPU on single server]]</f>
      </c>
      <c r="T667" s="26">
        <f>Table753523[[#This Row], [Input tokens]]*1000/(989.5*10^12)*(2*10^9*Table753523[[#This Row], [Active Parameters per GPU (BN)]])</f>
      </c>
      <c r="U667" s="27">
        <f>Table753523[[#This Row], [Active Parameters per GPU (BN)]]*10^9*2/4800/1024^3*1000</f>
      </c>
      <c r="V667" s="27">
        <f>1979/2*10^12*Table753523[[#This Row], [No. H200 GPU on single server]]/2/70/10^9</f>
      </c>
      <c r="W667" s="46">
        <f>(Table753523[[#This Row], [Input tokens]]+Table753523[[#This Row], [Output tokens generated]])/Table753523[[#This Row], [Total Latency (ms)]]*1000</f>
      </c>
      <c r="X667" s="47">
        <f>Table753523[[#This Row], [Total throughput]]/Table753523[[#This Row], [Estimated Max throughput tokens/s]]</f>
      </c>
      <c r="Y667" s="20">
        <f>2*Table753523[[#This Row], [Active Parameters per GPU (BN)]]*Table753523[[#This Row], [Input tokens]]*10^9/Table753523[[#This Row], [Prefill Latency (ms)]]/10^12*1000</f>
      </c>
      <c r="Z667" s="26">
        <f>2*Table753523[[#This Row], [Active Parameters per GPU (BN)]]*Table753523[[#This Row], [Output tokens generated]]*10^9/(Table753523[[#This Row], [Total Latency (ms)]]-Table753523[[#This Row], [Prefill Latency (ms)]])/10^12*1000</f>
      </c>
      <c r="AA667" s="47">
        <f>Table753523[[#This Row], [Expected Prefill latency (ms)]]/Table753523[[#This Row], [Prefill Latency (ms)]]</f>
      </c>
      <c r="AB667" s="30">
        <f>Table753523[[#This Row], [Expected TPOT (ms)]]/Table753523[[#This Row], [TPOT (ms)]]</f>
      </c>
      <c r="AC667" s="50">
        <f>Table753523[[#This Row], [Prefill TFLOPS]]/989.5</f>
      </c>
      <c r="AD667" s="32">
        <f>Table753523[[#This Row], [Decode TFLOPS]]/1979</f>
      </c>
      <c r="AE6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8" customHeight="1" ht="17.25">
      <c r="A668" s="20">
        <v>8</v>
      </c>
      <c r="B668" s="34">
        <v>70</v>
      </c>
      <c r="C668" s="35">
        <f>Table753523[[#This Row], [Active Parameters (BN)]]/8</f>
      </c>
      <c r="D668" s="20">
        <v>8</v>
      </c>
      <c r="E668" s="20">
        <v>4</v>
      </c>
      <c r="F668" s="23">
        <v>8</v>
      </c>
      <c r="G668" s="23">
        <v>8</v>
      </c>
      <c r="H668" s="23">
        <v>64</v>
      </c>
      <c r="I668" s="43">
        <v>32</v>
      </c>
      <c r="J668" s="24">
        <v>71.678846</v>
      </c>
      <c r="K668" s="24">
        <v>0.193443539</v>
      </c>
      <c r="L668" s="24">
        <v>41.35573637</v>
      </c>
      <c r="M668" s="24">
        <v>165.4229455</v>
      </c>
      <c r="N668" s="24">
        <v>496.2688364</v>
      </c>
      <c r="O668" s="44">
        <v>10.69543191</v>
      </c>
      <c r="P668" s="44">
        <v>10.55206934</v>
      </c>
      <c r="Q668" s="25">
        <f>Table753523[[#This Row], [Total Latency (sec)]]*1000</f>
      </c>
      <c r="R668" s="25">
        <f>Table753523[[#This Row], [Total Latency (ms)]]-Table753523[[#This Row], [Prefill Latency (ms)]]</f>
      </c>
      <c r="S668" s="26">
        <f>Table753523[[#This Row], [Output tokens generated]]*1000/Table753523[[#This Row], [Total Latency (ms)]]/Table753523[[#This Row], [No. H200 GPU on single server]]</f>
      </c>
      <c r="T668" s="26">
        <f>Table753523[[#This Row], [Input tokens]]*1000/(989.5*10^12)*(2*10^9*Table753523[[#This Row], [Active Parameters per GPU (BN)]])</f>
      </c>
      <c r="U668" s="27">
        <f>Table753523[[#This Row], [Active Parameters per GPU (BN)]]*10^9*2/4800/1024^3*1000</f>
      </c>
      <c r="V668" s="27">
        <f>1979/2*10^12*Table753523[[#This Row], [No. H200 GPU on single server]]/2/70/10^9</f>
      </c>
      <c r="W668" s="46">
        <f>(Table753523[[#This Row], [Input tokens]]+Table753523[[#This Row], [Output tokens generated]])/Table753523[[#This Row], [Total Latency (ms)]]*1000</f>
      </c>
      <c r="X668" s="47">
        <f>Table753523[[#This Row], [Total throughput]]/Table753523[[#This Row], [Estimated Max throughput tokens/s]]</f>
      </c>
      <c r="Y668" s="20">
        <f>2*Table753523[[#This Row], [Active Parameters per GPU (BN)]]*Table753523[[#This Row], [Input tokens]]*10^9/Table753523[[#This Row], [Prefill Latency (ms)]]/10^12*1000</f>
      </c>
      <c r="Z668" s="26">
        <f>2*Table753523[[#This Row], [Active Parameters per GPU (BN)]]*Table753523[[#This Row], [Output tokens generated]]*10^9/(Table753523[[#This Row], [Total Latency (ms)]]-Table753523[[#This Row], [Prefill Latency (ms)]])/10^12*1000</f>
      </c>
      <c r="AA668" s="47">
        <f>Table753523[[#This Row], [Expected Prefill latency (ms)]]/Table753523[[#This Row], [Prefill Latency (ms)]]</f>
      </c>
      <c r="AB668" s="30">
        <f>Table753523[[#This Row], [Expected TPOT (ms)]]/Table753523[[#This Row], [TPOT (ms)]]</f>
      </c>
      <c r="AC668" s="50">
        <f>Table753523[[#This Row], [Prefill TFLOPS]]/989.5</f>
      </c>
      <c r="AD668" s="32">
        <f>Table753523[[#This Row], [Decode TFLOPS]]/1979</f>
      </c>
      <c r="AE6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69" customHeight="1" ht="17.25">
      <c r="A669" s="20">
        <v>8</v>
      </c>
      <c r="B669" s="34">
        <v>70</v>
      </c>
      <c r="C669" s="35">
        <f>Table753523[[#This Row], [Active Parameters (BN)]]/8</f>
      </c>
      <c r="D669" s="20">
        <v>8</v>
      </c>
      <c r="E669" s="20">
        <v>4</v>
      </c>
      <c r="F669" s="23">
        <v>16</v>
      </c>
      <c r="G669" s="23">
        <v>16</v>
      </c>
      <c r="H669" s="23">
        <v>128</v>
      </c>
      <c r="I669" s="43">
        <v>64</v>
      </c>
      <c r="J669" s="24">
        <v>92.98483668</v>
      </c>
      <c r="K669" s="24">
        <v>0.301279728</v>
      </c>
      <c r="L669" s="24">
        <v>53.10679251</v>
      </c>
      <c r="M669" s="24">
        <v>212.42717</v>
      </c>
      <c r="N669" s="24">
        <v>637.2815101</v>
      </c>
      <c r="O669" s="44">
        <v>29.94385058</v>
      </c>
      <c r="P669" s="44">
        <v>29.68039048</v>
      </c>
      <c r="Q669" s="25">
        <f>Table753523[[#This Row], [Total Latency (sec)]]*1000</f>
      </c>
      <c r="R669" s="25">
        <f>Table753523[[#This Row], [Total Latency (ms)]]-Table753523[[#This Row], [Prefill Latency (ms)]]</f>
      </c>
      <c r="S669" s="26">
        <f>Table753523[[#This Row], [Output tokens generated]]*1000/Table753523[[#This Row], [Total Latency (ms)]]/Table753523[[#This Row], [No. H200 GPU on single server]]</f>
      </c>
      <c r="T669" s="26">
        <f>Table753523[[#This Row], [Input tokens]]*1000/(989.5*10^12)*(2*10^9*Table753523[[#This Row], [Active Parameters per GPU (BN)]])</f>
      </c>
      <c r="U669" s="27">
        <f>Table753523[[#This Row], [Active Parameters per GPU (BN)]]*10^9*2/4800/1024^3*1000</f>
      </c>
      <c r="V669" s="27">
        <f>1979/2*10^12*Table753523[[#This Row], [No. H200 GPU on single server]]/2/70/10^9</f>
      </c>
      <c r="W669" s="46">
        <f>(Table753523[[#This Row], [Input tokens]]+Table753523[[#This Row], [Output tokens generated]])/Table753523[[#This Row], [Total Latency (ms)]]*1000</f>
      </c>
      <c r="X669" s="47">
        <f>Table753523[[#This Row], [Total throughput]]/Table753523[[#This Row], [Estimated Max throughput tokens/s]]</f>
      </c>
      <c r="Y669" s="20">
        <f>2*Table753523[[#This Row], [Active Parameters per GPU (BN)]]*Table753523[[#This Row], [Input tokens]]*10^9/Table753523[[#This Row], [Prefill Latency (ms)]]/10^12*1000</f>
      </c>
      <c r="Z669" s="26">
        <f>2*Table753523[[#This Row], [Active Parameters per GPU (BN)]]*Table753523[[#This Row], [Output tokens generated]]*10^9/(Table753523[[#This Row], [Total Latency (ms)]]-Table753523[[#This Row], [Prefill Latency (ms)]])/10^12*1000</f>
      </c>
      <c r="AA669" s="47">
        <f>Table753523[[#This Row], [Expected Prefill latency (ms)]]/Table753523[[#This Row], [Prefill Latency (ms)]]</f>
      </c>
      <c r="AB669" s="30">
        <f>Table753523[[#This Row], [Expected TPOT (ms)]]/Table753523[[#This Row], [TPOT (ms)]]</f>
      </c>
      <c r="AC669" s="50">
        <f>Table753523[[#This Row], [Prefill TFLOPS]]/989.5</f>
      </c>
      <c r="AD669" s="32">
        <f>Table753523[[#This Row], [Decode TFLOPS]]/1979</f>
      </c>
      <c r="AE6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0" customHeight="1" ht="17.25">
      <c r="A670" s="20">
        <v>8</v>
      </c>
      <c r="B670" s="34">
        <v>70</v>
      </c>
      <c r="C670" s="35">
        <f>Table753523[[#This Row], [Active Parameters (BN)]]/8</f>
      </c>
      <c r="D670" s="20">
        <v>8</v>
      </c>
      <c r="E670" s="20">
        <v>8</v>
      </c>
      <c r="F670" s="23">
        <v>1</v>
      </c>
      <c r="G670" s="23">
        <v>1</v>
      </c>
      <c r="H670" s="23">
        <v>8</v>
      </c>
      <c r="I670" s="43">
        <v>8</v>
      </c>
      <c r="J670" s="24">
        <v>120.0130669</v>
      </c>
      <c r="K670" s="24">
        <v>0.196046572</v>
      </c>
      <c r="L670" s="24">
        <v>5.100828798</v>
      </c>
      <c r="M670" s="24">
        <v>40.80663039</v>
      </c>
      <c r="N670" s="24">
        <v>81.61326077</v>
      </c>
      <c r="O670" s="44">
        <v>10.79394457</v>
      </c>
      <c r="P670" s="44">
        <v>10.78295699</v>
      </c>
      <c r="Q670" s="25">
        <f>Table753523[[#This Row], [Total Latency (sec)]]*1000</f>
      </c>
      <c r="R670" s="25">
        <f>Table753523[[#This Row], [Total Latency (ms)]]-Table753523[[#This Row], [Prefill Latency (ms)]]</f>
      </c>
      <c r="S670" s="26">
        <f>Table753523[[#This Row], [Output tokens generated]]*1000/Table753523[[#This Row], [Total Latency (ms)]]/Table753523[[#This Row], [No. H200 GPU on single server]]</f>
      </c>
      <c r="T670" s="26">
        <f>Table753523[[#This Row], [Input tokens]]*1000/(989.5*10^12)*(2*10^9*Table753523[[#This Row], [Active Parameters per GPU (BN)]])</f>
      </c>
      <c r="U670" s="27">
        <f>Table753523[[#This Row], [Active Parameters per GPU (BN)]]*10^9*2/4800/1024^3*1000</f>
      </c>
      <c r="V670" s="27">
        <f>1979/2*10^12*Table753523[[#This Row], [No. H200 GPU on single server]]/2/70/10^9</f>
      </c>
      <c r="W670" s="46">
        <f>(Table753523[[#This Row], [Input tokens]]+Table753523[[#This Row], [Output tokens generated]])/Table753523[[#This Row], [Total Latency (ms)]]*1000</f>
      </c>
      <c r="X670" s="47">
        <f>Table753523[[#This Row], [Total throughput]]/Table753523[[#This Row], [Estimated Max throughput tokens/s]]</f>
      </c>
      <c r="Y670" s="20">
        <f>2*Table753523[[#This Row], [Active Parameters per GPU (BN)]]*Table753523[[#This Row], [Input tokens]]*10^9/Table753523[[#This Row], [Prefill Latency (ms)]]/10^12*1000</f>
      </c>
      <c r="Z670" s="26">
        <f>2*Table753523[[#This Row], [Active Parameters per GPU (BN)]]*Table753523[[#This Row], [Output tokens generated]]*10^9/(Table753523[[#This Row], [Total Latency (ms)]]-Table753523[[#This Row], [Prefill Latency (ms)]])/10^12*1000</f>
      </c>
      <c r="AA670" s="47">
        <f>Table753523[[#This Row], [Expected Prefill latency (ms)]]/Table753523[[#This Row], [Prefill Latency (ms)]]</f>
      </c>
      <c r="AB670" s="30">
        <f>Table753523[[#This Row], [Expected TPOT (ms)]]/Table753523[[#This Row], [TPOT (ms)]]</f>
      </c>
      <c r="AC670" s="50">
        <f>Table753523[[#This Row], [Prefill TFLOPS]]/989.5</f>
      </c>
      <c r="AD670" s="32">
        <f>Table753523[[#This Row], [Decode TFLOPS]]/1979</f>
      </c>
      <c r="AE6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1" customHeight="1" ht="17.25">
      <c r="A671" s="20">
        <v>8</v>
      </c>
      <c r="B671" s="34">
        <v>70</v>
      </c>
      <c r="C671" s="35">
        <f>Table753523[[#This Row], [Active Parameters (BN)]]/8</f>
      </c>
      <c r="D671" s="20">
        <v>8</v>
      </c>
      <c r="E671" s="20">
        <v>8</v>
      </c>
      <c r="F671" s="23">
        <v>2</v>
      </c>
      <c r="G671" s="23">
        <v>2</v>
      </c>
      <c r="H671" s="23">
        <v>16</v>
      </c>
      <c r="I671" s="43">
        <v>16</v>
      </c>
      <c r="J671" s="24">
        <v>103.1588661</v>
      </c>
      <c r="K671" s="24">
        <v>0.225934644</v>
      </c>
      <c r="L671" s="24">
        <v>8.852117429</v>
      </c>
      <c r="M671" s="24">
        <v>70.81693943</v>
      </c>
      <c r="N671" s="24">
        <v>141.6338789</v>
      </c>
      <c r="O671" s="44">
        <v>11.06286171</v>
      </c>
      <c r="P671" s="44">
        <v>11.04422043</v>
      </c>
      <c r="Q671" s="25">
        <f>Table753523[[#This Row], [Total Latency (sec)]]*1000</f>
      </c>
      <c r="R671" s="25">
        <f>Table753523[[#This Row], [Total Latency (ms)]]-Table753523[[#This Row], [Prefill Latency (ms)]]</f>
      </c>
      <c r="S671" s="26">
        <f>Table753523[[#This Row], [Output tokens generated]]*1000/Table753523[[#This Row], [Total Latency (ms)]]/Table753523[[#This Row], [No. H200 GPU on single server]]</f>
      </c>
      <c r="T671" s="26">
        <f>Table753523[[#This Row], [Input tokens]]*1000/(989.5*10^12)*(2*10^9*Table753523[[#This Row], [Active Parameters per GPU (BN)]])</f>
      </c>
      <c r="U671" s="27">
        <f>Table753523[[#This Row], [Active Parameters per GPU (BN)]]*10^9*2/4800/1024^3*1000</f>
      </c>
      <c r="V671" s="27">
        <f>1979/2*10^12*Table753523[[#This Row], [No. H200 GPU on single server]]/2/70/10^9</f>
      </c>
      <c r="W671" s="46">
        <f>(Table753523[[#This Row], [Input tokens]]+Table753523[[#This Row], [Output tokens generated]])/Table753523[[#This Row], [Total Latency (ms)]]*1000</f>
      </c>
      <c r="X671" s="47">
        <f>Table753523[[#This Row], [Total throughput]]/Table753523[[#This Row], [Estimated Max throughput tokens/s]]</f>
      </c>
      <c r="Y671" s="20">
        <f>2*Table753523[[#This Row], [Active Parameters per GPU (BN)]]*Table753523[[#This Row], [Input tokens]]*10^9/Table753523[[#This Row], [Prefill Latency (ms)]]/10^12*1000</f>
      </c>
      <c r="Z671" s="26">
        <f>2*Table753523[[#This Row], [Active Parameters per GPU (BN)]]*Table753523[[#This Row], [Output tokens generated]]*10^9/(Table753523[[#This Row], [Total Latency (ms)]]-Table753523[[#This Row], [Prefill Latency (ms)]])/10^12*1000</f>
      </c>
      <c r="AA671" s="47">
        <f>Table753523[[#This Row], [Expected Prefill latency (ms)]]/Table753523[[#This Row], [Prefill Latency (ms)]]</f>
      </c>
      <c r="AB671" s="30">
        <f>Table753523[[#This Row], [Expected TPOT (ms)]]/Table753523[[#This Row], [TPOT (ms)]]</f>
      </c>
      <c r="AC671" s="50">
        <f>Table753523[[#This Row], [Prefill TFLOPS]]/989.5</f>
      </c>
      <c r="AD671" s="32">
        <f>Table753523[[#This Row], [Decode TFLOPS]]/1979</f>
      </c>
      <c r="AE6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2" customHeight="1" ht="17.25">
      <c r="A672" s="20">
        <v>8</v>
      </c>
      <c r="B672" s="34">
        <v>70</v>
      </c>
      <c r="C672" s="35">
        <f>Table753523[[#This Row], [Active Parameters (BN)]]/8</f>
      </c>
      <c r="D672" s="20">
        <v>8</v>
      </c>
      <c r="E672" s="20">
        <v>8</v>
      </c>
      <c r="F672" s="23">
        <v>4</v>
      </c>
      <c r="G672" s="23">
        <v>4</v>
      </c>
      <c r="H672" s="23">
        <v>32</v>
      </c>
      <c r="I672" s="43">
        <v>32</v>
      </c>
      <c r="J672" s="24">
        <v>63.07812998</v>
      </c>
      <c r="K672" s="24">
        <v>0.226166733</v>
      </c>
      <c r="L672" s="24">
        <v>17.68606703</v>
      </c>
      <c r="M672" s="24">
        <v>141.4885363</v>
      </c>
      <c r="N672" s="24">
        <v>282.9770725</v>
      </c>
      <c r="O672" s="44">
        <v>10.33466721</v>
      </c>
      <c r="P672" s="44">
        <v>10.30184754</v>
      </c>
      <c r="Q672" s="25">
        <f>Table753523[[#This Row], [Total Latency (sec)]]*1000</f>
      </c>
      <c r="R672" s="25">
        <f>Table753523[[#This Row], [Total Latency (ms)]]-Table753523[[#This Row], [Prefill Latency (ms)]]</f>
      </c>
      <c r="S672" s="26">
        <f>Table753523[[#This Row], [Output tokens generated]]*1000/Table753523[[#This Row], [Total Latency (ms)]]/Table753523[[#This Row], [No. H200 GPU on single server]]</f>
      </c>
      <c r="T672" s="26">
        <f>Table753523[[#This Row], [Input tokens]]*1000/(989.5*10^12)*(2*10^9*Table753523[[#This Row], [Active Parameters per GPU (BN)]])</f>
      </c>
      <c r="U672" s="27">
        <f>Table753523[[#This Row], [Active Parameters per GPU (BN)]]*10^9*2/4800/1024^3*1000</f>
      </c>
      <c r="V672" s="27">
        <f>1979/2*10^12*Table753523[[#This Row], [No. H200 GPU on single server]]/2/70/10^9</f>
      </c>
      <c r="W672" s="46">
        <f>(Table753523[[#This Row], [Input tokens]]+Table753523[[#This Row], [Output tokens generated]])/Table753523[[#This Row], [Total Latency (ms)]]*1000</f>
      </c>
      <c r="X672" s="47">
        <f>Table753523[[#This Row], [Total throughput]]/Table753523[[#This Row], [Estimated Max throughput tokens/s]]</f>
      </c>
      <c r="Y672" s="20">
        <f>2*Table753523[[#This Row], [Active Parameters per GPU (BN)]]*Table753523[[#This Row], [Input tokens]]*10^9/Table753523[[#This Row], [Prefill Latency (ms)]]/10^12*1000</f>
      </c>
      <c r="Z672" s="26">
        <f>2*Table753523[[#This Row], [Active Parameters per GPU (BN)]]*Table753523[[#This Row], [Output tokens generated]]*10^9/(Table753523[[#This Row], [Total Latency (ms)]]-Table753523[[#This Row], [Prefill Latency (ms)]])/10^12*1000</f>
      </c>
      <c r="AA672" s="47">
        <f>Table753523[[#This Row], [Expected Prefill latency (ms)]]/Table753523[[#This Row], [Prefill Latency (ms)]]</f>
      </c>
      <c r="AB672" s="30">
        <f>Table753523[[#This Row], [Expected TPOT (ms)]]/Table753523[[#This Row], [TPOT (ms)]]</f>
      </c>
      <c r="AC672" s="50">
        <f>Table753523[[#This Row], [Prefill TFLOPS]]/989.5</f>
      </c>
      <c r="AD672" s="32">
        <f>Table753523[[#This Row], [Decode TFLOPS]]/1979</f>
      </c>
      <c r="AE6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3" customHeight="1" ht="17.25">
      <c r="A673" s="20">
        <v>8</v>
      </c>
      <c r="B673" s="34">
        <v>70</v>
      </c>
      <c r="C673" s="35">
        <f>Table753523[[#This Row], [Active Parameters (BN)]]/8</f>
      </c>
      <c r="D673" s="20">
        <v>8</v>
      </c>
      <c r="E673" s="20">
        <v>8</v>
      </c>
      <c r="F673" s="23">
        <v>8</v>
      </c>
      <c r="G673" s="23">
        <v>8</v>
      </c>
      <c r="H673" s="23">
        <v>64</v>
      </c>
      <c r="I673" s="43">
        <v>64</v>
      </c>
      <c r="J673" s="24">
        <v>65.02879686</v>
      </c>
      <c r="K673" s="24">
        <v>0.251817129</v>
      </c>
      <c r="L673" s="24">
        <v>31.76908589</v>
      </c>
      <c r="M673" s="24">
        <v>254.1526872</v>
      </c>
      <c r="N673" s="24">
        <v>508.3053743</v>
      </c>
      <c r="O673" s="44">
        <v>10.42023627</v>
      </c>
      <c r="P673" s="44">
        <v>10.3627123</v>
      </c>
      <c r="Q673" s="25">
        <f>Table753523[[#This Row], [Total Latency (sec)]]*1000</f>
      </c>
      <c r="R673" s="25">
        <f>Table753523[[#This Row], [Total Latency (ms)]]-Table753523[[#This Row], [Prefill Latency (ms)]]</f>
      </c>
      <c r="S673" s="26">
        <f>Table753523[[#This Row], [Output tokens generated]]*1000/Table753523[[#This Row], [Total Latency (ms)]]/Table753523[[#This Row], [No. H200 GPU on single server]]</f>
      </c>
      <c r="T673" s="26">
        <f>Table753523[[#This Row], [Input tokens]]*1000/(989.5*10^12)*(2*10^9*Table753523[[#This Row], [Active Parameters per GPU (BN)]])</f>
      </c>
      <c r="U673" s="27">
        <f>Table753523[[#This Row], [Active Parameters per GPU (BN)]]*10^9*2/4800/1024^3*1000</f>
      </c>
      <c r="V673" s="27">
        <f>1979/2*10^12*Table753523[[#This Row], [No. H200 GPU on single server]]/2/70/10^9</f>
      </c>
      <c r="W673" s="46">
        <f>(Table753523[[#This Row], [Input tokens]]+Table753523[[#This Row], [Output tokens generated]])/Table753523[[#This Row], [Total Latency (ms)]]*1000</f>
      </c>
      <c r="X673" s="47">
        <f>Table753523[[#This Row], [Total throughput]]/Table753523[[#This Row], [Estimated Max throughput tokens/s]]</f>
      </c>
      <c r="Y673" s="20">
        <f>2*Table753523[[#This Row], [Active Parameters per GPU (BN)]]*Table753523[[#This Row], [Input tokens]]*10^9/Table753523[[#This Row], [Prefill Latency (ms)]]/10^12*1000</f>
      </c>
      <c r="Z673" s="26">
        <f>2*Table753523[[#This Row], [Active Parameters per GPU (BN)]]*Table753523[[#This Row], [Output tokens generated]]*10^9/(Table753523[[#This Row], [Total Latency (ms)]]-Table753523[[#This Row], [Prefill Latency (ms)]])/10^12*1000</f>
      </c>
      <c r="AA673" s="47">
        <f>Table753523[[#This Row], [Expected Prefill latency (ms)]]/Table753523[[#This Row], [Prefill Latency (ms)]]</f>
      </c>
      <c r="AB673" s="30">
        <f>Table753523[[#This Row], [Expected TPOT (ms)]]/Table753523[[#This Row], [TPOT (ms)]]</f>
      </c>
      <c r="AC673" s="50">
        <f>Table753523[[#This Row], [Prefill TFLOPS]]/989.5</f>
      </c>
      <c r="AD673" s="32">
        <f>Table753523[[#This Row], [Decode TFLOPS]]/1979</f>
      </c>
      <c r="AE6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4" customHeight="1" ht="17.25">
      <c r="A674" s="20">
        <v>8</v>
      </c>
      <c r="B674" s="34">
        <v>70</v>
      </c>
      <c r="C674" s="35">
        <f>Table753523[[#This Row], [Active Parameters (BN)]]/8</f>
      </c>
      <c r="D674" s="20">
        <v>8</v>
      </c>
      <c r="E674" s="20">
        <v>8</v>
      </c>
      <c r="F674" s="23">
        <v>16</v>
      </c>
      <c r="G674" s="23">
        <v>16</v>
      </c>
      <c r="H674" s="23">
        <v>128</v>
      </c>
      <c r="I674" s="43">
        <v>128</v>
      </c>
      <c r="J674" s="24">
        <v>69.99442276</v>
      </c>
      <c r="K674" s="24">
        <v>0.240398817</v>
      </c>
      <c r="L674" s="24">
        <v>66.55606795</v>
      </c>
      <c r="M674" s="24">
        <v>532.4485436</v>
      </c>
      <c r="N674" s="24">
        <v>1064.897087</v>
      </c>
      <c r="O674" s="44">
        <v>11.43088532</v>
      </c>
      <c r="P674" s="44">
        <v>11.32023672</v>
      </c>
      <c r="Q674" s="25">
        <f>Table753523[[#This Row], [Total Latency (sec)]]*1000</f>
      </c>
      <c r="R674" s="25">
        <f>Table753523[[#This Row], [Total Latency (ms)]]-Table753523[[#This Row], [Prefill Latency (ms)]]</f>
      </c>
      <c r="S674" s="26">
        <f>Table753523[[#This Row], [Output tokens generated]]*1000/Table753523[[#This Row], [Total Latency (ms)]]/Table753523[[#This Row], [No. H200 GPU on single server]]</f>
      </c>
      <c r="T674" s="26">
        <f>Table753523[[#This Row], [Input tokens]]*1000/(989.5*10^12)*(2*10^9*Table753523[[#This Row], [Active Parameters per GPU (BN)]])</f>
      </c>
      <c r="U674" s="27">
        <f>Table753523[[#This Row], [Active Parameters per GPU (BN)]]*10^9*2/4800/1024^3*1000</f>
      </c>
      <c r="V674" s="27">
        <f>1979/2*10^12*Table753523[[#This Row], [No. H200 GPU on single server]]/2/70/10^9</f>
      </c>
      <c r="W674" s="46">
        <f>(Table753523[[#This Row], [Input tokens]]+Table753523[[#This Row], [Output tokens generated]])/Table753523[[#This Row], [Total Latency (ms)]]*1000</f>
      </c>
      <c r="X674" s="47">
        <f>Table753523[[#This Row], [Total throughput]]/Table753523[[#This Row], [Estimated Max throughput tokens/s]]</f>
      </c>
      <c r="Y674" s="20">
        <f>2*Table753523[[#This Row], [Active Parameters per GPU (BN)]]*Table753523[[#This Row], [Input tokens]]*10^9/Table753523[[#This Row], [Prefill Latency (ms)]]/10^12*1000</f>
      </c>
      <c r="Z674" s="26">
        <f>2*Table753523[[#This Row], [Active Parameters per GPU (BN)]]*Table753523[[#This Row], [Output tokens generated]]*10^9/(Table753523[[#This Row], [Total Latency (ms)]]-Table753523[[#This Row], [Prefill Latency (ms)]])/10^12*1000</f>
      </c>
      <c r="AA674" s="47">
        <f>Table753523[[#This Row], [Expected Prefill latency (ms)]]/Table753523[[#This Row], [Prefill Latency (ms)]]</f>
      </c>
      <c r="AB674" s="30">
        <f>Table753523[[#This Row], [Expected TPOT (ms)]]/Table753523[[#This Row], [TPOT (ms)]]</f>
      </c>
      <c r="AC674" s="50">
        <f>Table753523[[#This Row], [Prefill TFLOPS]]/989.5</f>
      </c>
      <c r="AD674" s="32">
        <f>Table753523[[#This Row], [Decode TFLOPS]]/1979</f>
      </c>
      <c r="AE6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5" customHeight="1" ht="17.25">
      <c r="A675" s="20">
        <v>8</v>
      </c>
      <c r="B675" s="34">
        <v>70</v>
      </c>
      <c r="C675" s="35">
        <f>Table753523[[#This Row], [Active Parameters (BN)]]/8</f>
      </c>
      <c r="D675" s="20">
        <v>8</v>
      </c>
      <c r="E675" s="20">
        <v>16</v>
      </c>
      <c r="F675" s="23">
        <v>1</v>
      </c>
      <c r="G675" s="23">
        <v>1</v>
      </c>
      <c r="H675" s="23">
        <v>8</v>
      </c>
      <c r="I675" s="43">
        <v>16</v>
      </c>
      <c r="J675" s="24">
        <v>258.795268</v>
      </c>
      <c r="K675" s="24">
        <v>0.422802071</v>
      </c>
      <c r="L675" s="24">
        <v>2.365172899</v>
      </c>
      <c r="M675" s="24">
        <v>37.84276639</v>
      </c>
      <c r="N675" s="24">
        <v>56.76414958</v>
      </c>
      <c r="O675" s="44">
        <v>10.89848733</v>
      </c>
      <c r="P675" s="44">
        <v>10.89382907</v>
      </c>
      <c r="Q675" s="25">
        <f>Table753523[[#This Row], [Total Latency (sec)]]*1000</f>
      </c>
      <c r="R675" s="25">
        <f>Table753523[[#This Row], [Total Latency (ms)]]-Table753523[[#This Row], [Prefill Latency (ms)]]</f>
      </c>
      <c r="S675" s="26">
        <f>Table753523[[#This Row], [Output tokens generated]]*1000/Table753523[[#This Row], [Total Latency (ms)]]/Table753523[[#This Row], [No. H200 GPU on single server]]</f>
      </c>
      <c r="T675" s="26">
        <f>Table753523[[#This Row], [Input tokens]]*1000/(989.5*10^12)*(2*10^9*Table753523[[#This Row], [Active Parameters per GPU (BN)]])</f>
      </c>
      <c r="U675" s="27">
        <f>Table753523[[#This Row], [Active Parameters per GPU (BN)]]*10^9*2/4800/1024^3*1000</f>
      </c>
      <c r="V675" s="27">
        <f>1979/2*10^12*Table753523[[#This Row], [No. H200 GPU on single server]]/2/70/10^9</f>
      </c>
      <c r="W675" s="46">
        <f>(Table753523[[#This Row], [Input tokens]]+Table753523[[#This Row], [Output tokens generated]])/Table753523[[#This Row], [Total Latency (ms)]]*1000</f>
      </c>
      <c r="X675" s="47">
        <f>Table753523[[#This Row], [Total throughput]]/Table753523[[#This Row], [Estimated Max throughput tokens/s]]</f>
      </c>
      <c r="Y675" s="20">
        <f>2*Table753523[[#This Row], [Active Parameters per GPU (BN)]]*Table753523[[#This Row], [Input tokens]]*10^9/Table753523[[#This Row], [Prefill Latency (ms)]]/10^12*1000</f>
      </c>
      <c r="Z675" s="26">
        <f>2*Table753523[[#This Row], [Active Parameters per GPU (BN)]]*Table753523[[#This Row], [Output tokens generated]]*10^9/(Table753523[[#This Row], [Total Latency (ms)]]-Table753523[[#This Row], [Prefill Latency (ms)]])/10^12*1000</f>
      </c>
      <c r="AA675" s="47">
        <f>Table753523[[#This Row], [Expected Prefill latency (ms)]]/Table753523[[#This Row], [Prefill Latency (ms)]]</f>
      </c>
      <c r="AB675" s="30">
        <f>Table753523[[#This Row], [Expected TPOT (ms)]]/Table753523[[#This Row], [TPOT (ms)]]</f>
      </c>
      <c r="AC675" s="50">
        <f>Table753523[[#This Row], [Prefill TFLOPS]]/989.5</f>
      </c>
      <c r="AD675" s="32">
        <f>Table753523[[#This Row], [Decode TFLOPS]]/1979</f>
      </c>
      <c r="AE6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6" customHeight="1" ht="17.25">
      <c r="A676" s="20">
        <v>8</v>
      </c>
      <c r="B676" s="34">
        <v>70</v>
      </c>
      <c r="C676" s="35">
        <f>Table753523[[#This Row], [Active Parameters (BN)]]/8</f>
      </c>
      <c r="D676" s="20">
        <v>8</v>
      </c>
      <c r="E676" s="20">
        <v>16</v>
      </c>
      <c r="F676" s="23">
        <v>2</v>
      </c>
      <c r="G676" s="23">
        <v>2</v>
      </c>
      <c r="H676" s="23">
        <v>16</v>
      </c>
      <c r="I676" s="43">
        <v>32</v>
      </c>
      <c r="J676" s="24">
        <v>222.958694</v>
      </c>
      <c r="K676" s="24">
        <v>0.425563817</v>
      </c>
      <c r="L676" s="24">
        <v>4.699647669</v>
      </c>
      <c r="M676" s="24">
        <v>75.1943627</v>
      </c>
      <c r="N676" s="24">
        <v>112.791544</v>
      </c>
      <c r="O676" s="44">
        <v>10.9917093</v>
      </c>
      <c r="P676" s="44">
        <v>10.9828752</v>
      </c>
      <c r="Q676" s="25">
        <f>Table753523[[#This Row], [Total Latency (sec)]]*1000</f>
      </c>
      <c r="R676" s="25">
        <f>Table753523[[#This Row], [Total Latency (ms)]]-Table753523[[#This Row], [Prefill Latency (ms)]]</f>
      </c>
      <c r="S676" s="26">
        <f>Table753523[[#This Row], [Output tokens generated]]*1000/Table753523[[#This Row], [Total Latency (ms)]]/Table753523[[#This Row], [No. H200 GPU on single server]]</f>
      </c>
      <c r="T676" s="26">
        <f>Table753523[[#This Row], [Input tokens]]*1000/(989.5*10^12)*(2*10^9*Table753523[[#This Row], [Active Parameters per GPU (BN)]])</f>
      </c>
      <c r="U676" s="27">
        <f>Table753523[[#This Row], [Active Parameters per GPU (BN)]]*10^9*2/4800/1024^3*1000</f>
      </c>
      <c r="V676" s="27">
        <f>1979/2*10^12*Table753523[[#This Row], [No. H200 GPU on single server]]/2/70/10^9</f>
      </c>
      <c r="W676" s="46">
        <f>(Table753523[[#This Row], [Input tokens]]+Table753523[[#This Row], [Output tokens generated]])/Table753523[[#This Row], [Total Latency (ms)]]*1000</f>
      </c>
      <c r="X676" s="47">
        <f>Table753523[[#This Row], [Total throughput]]/Table753523[[#This Row], [Estimated Max throughput tokens/s]]</f>
      </c>
      <c r="Y676" s="20">
        <f>2*Table753523[[#This Row], [Active Parameters per GPU (BN)]]*Table753523[[#This Row], [Input tokens]]*10^9/Table753523[[#This Row], [Prefill Latency (ms)]]/10^12*1000</f>
      </c>
      <c r="Z676" s="26">
        <f>2*Table753523[[#This Row], [Active Parameters per GPU (BN)]]*Table753523[[#This Row], [Output tokens generated]]*10^9/(Table753523[[#This Row], [Total Latency (ms)]]-Table753523[[#This Row], [Prefill Latency (ms)]])/10^12*1000</f>
      </c>
      <c r="AA676" s="47">
        <f>Table753523[[#This Row], [Expected Prefill latency (ms)]]/Table753523[[#This Row], [Prefill Latency (ms)]]</f>
      </c>
      <c r="AB676" s="30">
        <f>Table753523[[#This Row], [Expected TPOT (ms)]]/Table753523[[#This Row], [TPOT (ms)]]</f>
      </c>
      <c r="AC676" s="50">
        <f>Table753523[[#This Row], [Prefill TFLOPS]]/989.5</f>
      </c>
      <c r="AD676" s="32">
        <f>Table753523[[#This Row], [Decode TFLOPS]]/1979</f>
      </c>
      <c r="AE6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7" customHeight="1" ht="17.25">
      <c r="A677" s="20">
        <v>8</v>
      </c>
      <c r="B677" s="34">
        <v>70</v>
      </c>
      <c r="C677" s="35">
        <f>Table753523[[#This Row], [Active Parameters (BN)]]/8</f>
      </c>
      <c r="D677" s="20">
        <v>8</v>
      </c>
      <c r="E677" s="20">
        <v>16</v>
      </c>
      <c r="F677" s="23">
        <v>4</v>
      </c>
      <c r="G677" s="23">
        <v>4</v>
      </c>
      <c r="H677" s="23">
        <v>32</v>
      </c>
      <c r="I677" s="43">
        <v>64</v>
      </c>
      <c r="J677" s="24">
        <v>187.569116</v>
      </c>
      <c r="K677" s="24">
        <v>0.455708806</v>
      </c>
      <c r="L677" s="24">
        <v>8.777535013</v>
      </c>
      <c r="M677" s="24">
        <v>140.4405602</v>
      </c>
      <c r="N677" s="24">
        <v>210.6608403</v>
      </c>
      <c r="O677" s="44">
        <v>10.34736017</v>
      </c>
      <c r="P677" s="44">
        <v>10.33278707</v>
      </c>
      <c r="Q677" s="25">
        <f>Table753523[[#This Row], [Total Latency (sec)]]*1000</f>
      </c>
      <c r="R677" s="25">
        <f>Table753523[[#This Row], [Total Latency (ms)]]-Table753523[[#This Row], [Prefill Latency (ms)]]</f>
      </c>
      <c r="S677" s="26">
        <f>Table753523[[#This Row], [Output tokens generated]]*1000/Table753523[[#This Row], [Total Latency (ms)]]/Table753523[[#This Row], [No. H200 GPU on single server]]</f>
      </c>
      <c r="T677" s="26">
        <f>Table753523[[#This Row], [Input tokens]]*1000/(989.5*10^12)*(2*10^9*Table753523[[#This Row], [Active Parameters per GPU (BN)]])</f>
      </c>
      <c r="U677" s="27">
        <f>Table753523[[#This Row], [Active Parameters per GPU (BN)]]*10^9*2/4800/1024^3*1000</f>
      </c>
      <c r="V677" s="27">
        <f>1979/2*10^12*Table753523[[#This Row], [No. H200 GPU on single server]]/2/70/10^9</f>
      </c>
      <c r="W677" s="46">
        <f>(Table753523[[#This Row], [Input tokens]]+Table753523[[#This Row], [Output tokens generated]])/Table753523[[#This Row], [Total Latency (ms)]]*1000</f>
      </c>
      <c r="X677" s="47">
        <f>Table753523[[#This Row], [Total throughput]]/Table753523[[#This Row], [Estimated Max throughput tokens/s]]</f>
      </c>
      <c r="Y677" s="20">
        <f>2*Table753523[[#This Row], [Active Parameters per GPU (BN)]]*Table753523[[#This Row], [Input tokens]]*10^9/Table753523[[#This Row], [Prefill Latency (ms)]]/10^12*1000</f>
      </c>
      <c r="Z677" s="26">
        <f>2*Table753523[[#This Row], [Active Parameters per GPU (BN)]]*Table753523[[#This Row], [Output tokens generated]]*10^9/(Table753523[[#This Row], [Total Latency (ms)]]-Table753523[[#This Row], [Prefill Latency (ms)]])/10^12*1000</f>
      </c>
      <c r="AA677" s="47">
        <f>Table753523[[#This Row], [Expected Prefill latency (ms)]]/Table753523[[#This Row], [Prefill Latency (ms)]]</f>
      </c>
      <c r="AB677" s="30">
        <f>Table753523[[#This Row], [Expected TPOT (ms)]]/Table753523[[#This Row], [TPOT (ms)]]</f>
      </c>
      <c r="AC677" s="50">
        <f>Table753523[[#This Row], [Prefill TFLOPS]]/989.5</f>
      </c>
      <c r="AD677" s="32">
        <f>Table753523[[#This Row], [Decode TFLOPS]]/1979</f>
      </c>
      <c r="AE6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8" customHeight="1" ht="17.25">
      <c r="A678" s="20">
        <v>8</v>
      </c>
      <c r="B678" s="34">
        <v>70</v>
      </c>
      <c r="C678" s="35">
        <f>Table753523[[#This Row], [Active Parameters (BN)]]/8</f>
      </c>
      <c r="D678" s="20">
        <v>8</v>
      </c>
      <c r="E678" s="20">
        <v>16</v>
      </c>
      <c r="F678" s="23">
        <v>8</v>
      </c>
      <c r="G678" s="23">
        <v>8</v>
      </c>
      <c r="H678" s="23">
        <v>64</v>
      </c>
      <c r="I678" s="43">
        <v>128</v>
      </c>
      <c r="J678" s="24">
        <v>334.4273556</v>
      </c>
      <c r="K678" s="24">
        <v>0.60410669</v>
      </c>
      <c r="L678" s="24">
        <v>13.24269394</v>
      </c>
      <c r="M678" s="24">
        <v>211.883103</v>
      </c>
      <c r="N678" s="24">
        <v>317.8246545</v>
      </c>
      <c r="O678" s="44">
        <v>10.47365895</v>
      </c>
      <c r="P678" s="44">
        <v>10.44880053</v>
      </c>
      <c r="Q678" s="25">
        <f>Table753523[[#This Row], [Total Latency (sec)]]*1000</f>
      </c>
      <c r="R678" s="25">
        <f>Table753523[[#This Row], [Total Latency (ms)]]-Table753523[[#This Row], [Prefill Latency (ms)]]</f>
      </c>
      <c r="S678" s="26">
        <f>Table753523[[#This Row], [Output tokens generated]]*1000/Table753523[[#This Row], [Total Latency (ms)]]/Table753523[[#This Row], [No. H200 GPU on single server]]</f>
      </c>
      <c r="T678" s="26">
        <f>Table753523[[#This Row], [Input tokens]]*1000/(989.5*10^12)*(2*10^9*Table753523[[#This Row], [Active Parameters per GPU (BN)]])</f>
      </c>
      <c r="U678" s="27">
        <f>Table753523[[#This Row], [Active Parameters per GPU (BN)]]*10^9*2/4800/1024^3*1000</f>
      </c>
      <c r="V678" s="27">
        <f>1979/2*10^12*Table753523[[#This Row], [No. H200 GPU on single server]]/2/70/10^9</f>
      </c>
      <c r="W678" s="46">
        <f>(Table753523[[#This Row], [Input tokens]]+Table753523[[#This Row], [Output tokens generated]])/Table753523[[#This Row], [Total Latency (ms)]]*1000</f>
      </c>
      <c r="X678" s="47">
        <f>Table753523[[#This Row], [Total throughput]]/Table753523[[#This Row], [Estimated Max throughput tokens/s]]</f>
      </c>
      <c r="Y678" s="20">
        <f>2*Table753523[[#This Row], [Active Parameters per GPU (BN)]]*Table753523[[#This Row], [Input tokens]]*10^9/Table753523[[#This Row], [Prefill Latency (ms)]]/10^12*1000</f>
      </c>
      <c r="Z678" s="26">
        <f>2*Table753523[[#This Row], [Active Parameters per GPU (BN)]]*Table753523[[#This Row], [Output tokens generated]]*10^9/(Table753523[[#This Row], [Total Latency (ms)]]-Table753523[[#This Row], [Prefill Latency (ms)]])/10^12*1000</f>
      </c>
      <c r="AA678" s="47">
        <f>Table753523[[#This Row], [Expected Prefill latency (ms)]]/Table753523[[#This Row], [Prefill Latency (ms)]]</f>
      </c>
      <c r="AB678" s="30">
        <f>Table753523[[#This Row], [Expected TPOT (ms)]]/Table753523[[#This Row], [TPOT (ms)]]</f>
      </c>
      <c r="AC678" s="50">
        <f>Table753523[[#This Row], [Prefill TFLOPS]]/989.5</f>
      </c>
      <c r="AD678" s="32">
        <f>Table753523[[#This Row], [Decode TFLOPS]]/1979</f>
      </c>
      <c r="AE6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79" customHeight="1" ht="17.25">
      <c r="A679" s="20">
        <v>8</v>
      </c>
      <c r="B679" s="34">
        <v>70</v>
      </c>
      <c r="C679" s="35">
        <f>Table753523[[#This Row], [Active Parameters (BN)]]/8</f>
      </c>
      <c r="D679" s="20">
        <v>8</v>
      </c>
      <c r="E679" s="20">
        <v>16</v>
      </c>
      <c r="F679" s="23">
        <v>16</v>
      </c>
      <c r="G679" s="23">
        <v>16</v>
      </c>
      <c r="H679" s="23">
        <v>128</v>
      </c>
      <c r="I679" s="43">
        <v>248</v>
      </c>
      <c r="J679" s="24">
        <v>194.1478087</v>
      </c>
      <c r="K679" s="24">
        <v>0.441509972</v>
      </c>
      <c r="L679" s="24">
        <v>36.23927208</v>
      </c>
      <c r="M679" s="24">
        <v>561.7087172</v>
      </c>
      <c r="N679" s="24">
        <v>851.6228939</v>
      </c>
      <c r="O679" s="44">
        <v>12.29408411</v>
      </c>
      <c r="P679" s="44">
        <v>11.42454804</v>
      </c>
      <c r="Q679" s="25">
        <f>Table753523[[#This Row], [Total Latency (sec)]]*1000</f>
      </c>
      <c r="R679" s="25">
        <f>Table753523[[#This Row], [Total Latency (ms)]]-Table753523[[#This Row], [Prefill Latency (ms)]]</f>
      </c>
      <c r="S679" s="26">
        <f>Table753523[[#This Row], [Output tokens generated]]*1000/Table753523[[#This Row], [Total Latency (ms)]]/Table753523[[#This Row], [No. H200 GPU on single server]]</f>
      </c>
      <c r="T679" s="26">
        <f>Table753523[[#This Row], [Input tokens]]*1000/(989.5*10^12)*(2*10^9*Table753523[[#This Row], [Active Parameters per GPU (BN)]])</f>
      </c>
      <c r="U679" s="27">
        <f>Table753523[[#This Row], [Active Parameters per GPU (BN)]]*10^9*2/4800/1024^3*1000</f>
      </c>
      <c r="V679" s="27">
        <f>1979/2*10^12*Table753523[[#This Row], [No. H200 GPU on single server]]/2/70/10^9</f>
      </c>
      <c r="W679" s="46">
        <f>(Table753523[[#This Row], [Input tokens]]+Table753523[[#This Row], [Output tokens generated]])/Table753523[[#This Row], [Total Latency (ms)]]*1000</f>
      </c>
      <c r="X679" s="47">
        <f>Table753523[[#This Row], [Total throughput]]/Table753523[[#This Row], [Estimated Max throughput tokens/s]]</f>
      </c>
      <c r="Y679" s="20">
        <f>2*Table753523[[#This Row], [Active Parameters per GPU (BN)]]*Table753523[[#This Row], [Input tokens]]*10^9/Table753523[[#This Row], [Prefill Latency (ms)]]/10^12*1000</f>
      </c>
      <c r="Z679" s="26">
        <f>2*Table753523[[#This Row], [Active Parameters per GPU (BN)]]*Table753523[[#This Row], [Output tokens generated]]*10^9/(Table753523[[#This Row], [Total Latency (ms)]]-Table753523[[#This Row], [Prefill Latency (ms)]])/10^12*1000</f>
      </c>
      <c r="AA679" s="47">
        <f>Table753523[[#This Row], [Expected Prefill latency (ms)]]/Table753523[[#This Row], [Prefill Latency (ms)]]</f>
      </c>
      <c r="AB679" s="30">
        <f>Table753523[[#This Row], [Expected TPOT (ms)]]/Table753523[[#This Row], [TPOT (ms)]]</f>
      </c>
      <c r="AC679" s="50">
        <f>Table753523[[#This Row], [Prefill TFLOPS]]/989.5</f>
      </c>
      <c r="AD679" s="32">
        <f>Table753523[[#This Row], [Decode TFLOPS]]/1979</f>
      </c>
      <c r="AE6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0" customHeight="1" ht="17.25">
      <c r="A680" s="20">
        <v>8</v>
      </c>
      <c r="B680" s="34">
        <v>70</v>
      </c>
      <c r="C680" s="35">
        <f>Table753523[[#This Row], [Active Parameters (BN)]]/8</f>
      </c>
      <c r="D680" s="20">
        <v>8</v>
      </c>
      <c r="E680" s="20">
        <v>32</v>
      </c>
      <c r="F680" s="23">
        <v>1</v>
      </c>
      <c r="G680" s="23">
        <v>1</v>
      </c>
      <c r="H680" s="23">
        <v>8</v>
      </c>
      <c r="I680" s="43">
        <v>32</v>
      </c>
      <c r="J680" s="24">
        <v>200.446823</v>
      </c>
      <c r="K680" s="24">
        <v>0.539279255</v>
      </c>
      <c r="L680" s="24">
        <v>1.854326846</v>
      </c>
      <c r="M680" s="24">
        <v>59.33845907</v>
      </c>
      <c r="N680" s="24">
        <v>74.17307384</v>
      </c>
      <c r="O680" s="44">
        <v>10.91420148</v>
      </c>
      <c r="P680" s="44">
        <v>10.91164742</v>
      </c>
      <c r="Q680" s="25">
        <f>Table753523[[#This Row], [Total Latency (sec)]]*1000</f>
      </c>
      <c r="R680" s="25">
        <f>Table753523[[#This Row], [Total Latency (ms)]]-Table753523[[#This Row], [Prefill Latency (ms)]]</f>
      </c>
      <c r="S680" s="26">
        <f>Table753523[[#This Row], [Output tokens generated]]*1000/Table753523[[#This Row], [Total Latency (ms)]]/Table753523[[#This Row], [No. H200 GPU on single server]]</f>
      </c>
      <c r="T680" s="26">
        <f>Table753523[[#This Row], [Input tokens]]*1000/(989.5*10^12)*(2*10^9*Table753523[[#This Row], [Active Parameters per GPU (BN)]])</f>
      </c>
      <c r="U680" s="27">
        <f>Table753523[[#This Row], [Active Parameters per GPU (BN)]]*10^9*2/4800/1024^3*1000</f>
      </c>
      <c r="V680" s="27">
        <f>1979/2*10^12*Table753523[[#This Row], [No. H200 GPU on single server]]/2/70/10^9</f>
      </c>
      <c r="W680" s="46">
        <f>(Table753523[[#This Row], [Input tokens]]+Table753523[[#This Row], [Output tokens generated]])/Table753523[[#This Row], [Total Latency (ms)]]*1000</f>
      </c>
      <c r="X680" s="47">
        <f>Table753523[[#This Row], [Total throughput]]/Table753523[[#This Row], [Estimated Max throughput tokens/s]]</f>
      </c>
      <c r="Y680" s="20">
        <f>2*Table753523[[#This Row], [Active Parameters per GPU (BN)]]*Table753523[[#This Row], [Input tokens]]*10^9/Table753523[[#This Row], [Prefill Latency (ms)]]/10^12*1000</f>
      </c>
      <c r="Z680" s="26">
        <f>2*Table753523[[#This Row], [Active Parameters per GPU (BN)]]*Table753523[[#This Row], [Output tokens generated]]*10^9/(Table753523[[#This Row], [Total Latency (ms)]]-Table753523[[#This Row], [Prefill Latency (ms)]])/10^12*1000</f>
      </c>
      <c r="AA680" s="47">
        <f>Table753523[[#This Row], [Expected Prefill latency (ms)]]/Table753523[[#This Row], [Prefill Latency (ms)]]</f>
      </c>
      <c r="AB680" s="30">
        <f>Table753523[[#This Row], [Expected TPOT (ms)]]/Table753523[[#This Row], [TPOT (ms)]]</f>
      </c>
      <c r="AC680" s="50">
        <f>Table753523[[#This Row], [Prefill TFLOPS]]/989.5</f>
      </c>
      <c r="AD680" s="32">
        <f>Table753523[[#This Row], [Decode TFLOPS]]/1979</f>
      </c>
      <c r="AE6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1" customHeight="1" ht="17.25">
      <c r="A681" s="20">
        <v>8</v>
      </c>
      <c r="B681" s="34">
        <v>70</v>
      </c>
      <c r="C681" s="35">
        <f>Table753523[[#This Row], [Active Parameters (BN)]]/8</f>
      </c>
      <c r="D681" s="20">
        <v>8</v>
      </c>
      <c r="E681" s="20">
        <v>32</v>
      </c>
      <c r="F681" s="23">
        <v>2</v>
      </c>
      <c r="G681" s="23">
        <v>2</v>
      </c>
      <c r="H681" s="23">
        <v>16</v>
      </c>
      <c r="I681" s="43">
        <v>64</v>
      </c>
      <c r="J681" s="24">
        <v>144.6281645</v>
      </c>
      <c r="K681" s="24">
        <v>0.545832892</v>
      </c>
      <c r="L681" s="24">
        <v>3.6641251</v>
      </c>
      <c r="M681" s="24">
        <v>117.2520032</v>
      </c>
      <c r="N681" s="24">
        <v>146.565004</v>
      </c>
      <c r="O681" s="44">
        <v>11.07338297</v>
      </c>
      <c r="P681" s="44">
        <v>11.06906152</v>
      </c>
      <c r="Q681" s="25">
        <f>Table753523[[#This Row], [Total Latency (sec)]]*1000</f>
      </c>
      <c r="R681" s="25">
        <f>Table753523[[#This Row], [Total Latency (ms)]]-Table753523[[#This Row], [Prefill Latency (ms)]]</f>
      </c>
      <c r="S681" s="26">
        <f>Table753523[[#This Row], [Output tokens generated]]*1000/Table753523[[#This Row], [Total Latency (ms)]]/Table753523[[#This Row], [No. H200 GPU on single server]]</f>
      </c>
      <c r="T681" s="26">
        <f>Table753523[[#This Row], [Input tokens]]*1000/(989.5*10^12)*(2*10^9*Table753523[[#This Row], [Active Parameters per GPU (BN)]])</f>
      </c>
      <c r="U681" s="27">
        <f>Table753523[[#This Row], [Active Parameters per GPU (BN)]]*10^9*2/4800/1024^3*1000</f>
      </c>
      <c r="V681" s="27">
        <f>1979/2*10^12*Table753523[[#This Row], [No. H200 GPU on single server]]/2/70/10^9</f>
      </c>
      <c r="W681" s="46">
        <f>(Table753523[[#This Row], [Input tokens]]+Table753523[[#This Row], [Output tokens generated]])/Table753523[[#This Row], [Total Latency (ms)]]*1000</f>
      </c>
      <c r="X681" s="47">
        <f>Table753523[[#This Row], [Total throughput]]/Table753523[[#This Row], [Estimated Max throughput tokens/s]]</f>
      </c>
      <c r="Y681" s="20">
        <f>2*Table753523[[#This Row], [Active Parameters per GPU (BN)]]*Table753523[[#This Row], [Input tokens]]*10^9/Table753523[[#This Row], [Prefill Latency (ms)]]/10^12*1000</f>
      </c>
      <c r="Z681" s="26">
        <f>2*Table753523[[#This Row], [Active Parameters per GPU (BN)]]*Table753523[[#This Row], [Output tokens generated]]*10^9/(Table753523[[#This Row], [Total Latency (ms)]]-Table753523[[#This Row], [Prefill Latency (ms)]])/10^12*1000</f>
      </c>
      <c r="AA681" s="47">
        <f>Table753523[[#This Row], [Expected Prefill latency (ms)]]/Table753523[[#This Row], [Prefill Latency (ms)]]</f>
      </c>
      <c r="AB681" s="30">
        <f>Table753523[[#This Row], [Expected TPOT (ms)]]/Table753523[[#This Row], [TPOT (ms)]]</f>
      </c>
      <c r="AC681" s="50">
        <f>Table753523[[#This Row], [Prefill TFLOPS]]/989.5</f>
      </c>
      <c r="AD681" s="32">
        <f>Table753523[[#This Row], [Decode TFLOPS]]/1979</f>
      </c>
      <c r="AE6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2" customHeight="1" ht="17.25">
      <c r="A682" s="20">
        <v>8</v>
      </c>
      <c r="B682" s="34">
        <v>70</v>
      </c>
      <c r="C682" s="35">
        <f>Table753523[[#This Row], [Active Parameters (BN)]]/8</f>
      </c>
      <c r="D682" s="20">
        <v>8</v>
      </c>
      <c r="E682" s="20">
        <v>32</v>
      </c>
      <c r="F682" s="23">
        <v>4</v>
      </c>
      <c r="G682" s="23">
        <v>4</v>
      </c>
      <c r="H682" s="23">
        <v>32</v>
      </c>
      <c r="I682" s="43">
        <v>128</v>
      </c>
      <c r="J682" s="24">
        <v>90.66259803</v>
      </c>
      <c r="K682" s="24">
        <v>0.527515573</v>
      </c>
      <c r="L682" s="24">
        <v>7.582714529</v>
      </c>
      <c r="M682" s="24">
        <v>242.6468649</v>
      </c>
      <c r="N682" s="24">
        <v>303.3085811</v>
      </c>
      <c r="O682" s="44">
        <v>10.38119465</v>
      </c>
      <c r="P682" s="44">
        <v>10.37390043</v>
      </c>
      <c r="Q682" s="25">
        <f>Table753523[[#This Row], [Total Latency (sec)]]*1000</f>
      </c>
      <c r="R682" s="25">
        <f>Table753523[[#This Row], [Total Latency (ms)]]-Table753523[[#This Row], [Prefill Latency (ms)]]</f>
      </c>
      <c r="S682" s="26">
        <f>Table753523[[#This Row], [Output tokens generated]]*1000/Table753523[[#This Row], [Total Latency (ms)]]/Table753523[[#This Row], [No. H200 GPU on single server]]</f>
      </c>
      <c r="T682" s="26">
        <f>Table753523[[#This Row], [Input tokens]]*1000/(989.5*10^12)*(2*10^9*Table753523[[#This Row], [Active Parameters per GPU (BN)]])</f>
      </c>
      <c r="U682" s="27">
        <f>Table753523[[#This Row], [Active Parameters per GPU (BN)]]*10^9*2/4800/1024^3*1000</f>
      </c>
      <c r="V682" s="27">
        <f>1979/2*10^12*Table753523[[#This Row], [No. H200 GPU on single server]]/2/70/10^9</f>
      </c>
      <c r="W682" s="46">
        <f>(Table753523[[#This Row], [Input tokens]]+Table753523[[#This Row], [Output tokens generated]])/Table753523[[#This Row], [Total Latency (ms)]]*1000</f>
      </c>
      <c r="X682" s="47">
        <f>Table753523[[#This Row], [Total throughput]]/Table753523[[#This Row], [Estimated Max throughput tokens/s]]</f>
      </c>
      <c r="Y682" s="20">
        <f>2*Table753523[[#This Row], [Active Parameters per GPU (BN)]]*Table753523[[#This Row], [Input tokens]]*10^9/Table753523[[#This Row], [Prefill Latency (ms)]]/10^12*1000</f>
      </c>
      <c r="Z682" s="26">
        <f>2*Table753523[[#This Row], [Active Parameters per GPU (BN)]]*Table753523[[#This Row], [Output tokens generated]]*10^9/(Table753523[[#This Row], [Total Latency (ms)]]-Table753523[[#This Row], [Prefill Latency (ms)]])/10^12*1000</f>
      </c>
      <c r="AA682" s="47">
        <f>Table753523[[#This Row], [Expected Prefill latency (ms)]]/Table753523[[#This Row], [Prefill Latency (ms)]]</f>
      </c>
      <c r="AB682" s="30">
        <f>Table753523[[#This Row], [Expected TPOT (ms)]]/Table753523[[#This Row], [TPOT (ms)]]</f>
      </c>
      <c r="AC682" s="50">
        <f>Table753523[[#This Row], [Prefill TFLOPS]]/989.5</f>
      </c>
      <c r="AD682" s="32">
        <f>Table753523[[#This Row], [Decode TFLOPS]]/1979</f>
      </c>
      <c r="AE6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3" customHeight="1" ht="17.25">
      <c r="A683" s="20">
        <v>8</v>
      </c>
      <c r="B683" s="34">
        <v>70</v>
      </c>
      <c r="C683" s="35">
        <f>Table753523[[#This Row], [Active Parameters (BN)]]/8</f>
      </c>
      <c r="D683" s="20">
        <v>8</v>
      </c>
      <c r="E683" s="20">
        <v>32</v>
      </c>
      <c r="F683" s="23">
        <v>8</v>
      </c>
      <c r="G683" s="23">
        <v>8</v>
      </c>
      <c r="H683" s="23">
        <v>64</v>
      </c>
      <c r="I683" s="43">
        <v>256</v>
      </c>
      <c r="J683" s="24">
        <v>94.63382437</v>
      </c>
      <c r="K683" s="24">
        <v>0.512571129</v>
      </c>
      <c r="L683" s="24">
        <v>15.60758995</v>
      </c>
      <c r="M683" s="24">
        <v>499.4428783</v>
      </c>
      <c r="N683" s="24">
        <v>624.3035979</v>
      </c>
      <c r="O683" s="44">
        <v>10.49200979</v>
      </c>
      <c r="P683" s="44">
        <v>10.47951271</v>
      </c>
      <c r="Q683" s="25">
        <f>Table753523[[#This Row], [Total Latency (sec)]]*1000</f>
      </c>
      <c r="R683" s="25">
        <f>Table753523[[#This Row], [Total Latency (ms)]]-Table753523[[#This Row], [Prefill Latency (ms)]]</f>
      </c>
      <c r="S683" s="26">
        <f>Table753523[[#This Row], [Output tokens generated]]*1000/Table753523[[#This Row], [Total Latency (ms)]]/Table753523[[#This Row], [No. H200 GPU on single server]]</f>
      </c>
      <c r="T683" s="26">
        <f>Table753523[[#This Row], [Input tokens]]*1000/(989.5*10^12)*(2*10^9*Table753523[[#This Row], [Active Parameters per GPU (BN)]])</f>
      </c>
      <c r="U683" s="27">
        <f>Table753523[[#This Row], [Active Parameters per GPU (BN)]]*10^9*2/4800/1024^3*1000</f>
      </c>
      <c r="V683" s="27">
        <f>1979/2*10^12*Table753523[[#This Row], [No. H200 GPU on single server]]/2/70/10^9</f>
      </c>
      <c r="W683" s="46">
        <f>(Table753523[[#This Row], [Input tokens]]+Table753523[[#This Row], [Output tokens generated]])/Table753523[[#This Row], [Total Latency (ms)]]*1000</f>
      </c>
      <c r="X683" s="47">
        <f>Table753523[[#This Row], [Total throughput]]/Table753523[[#This Row], [Estimated Max throughput tokens/s]]</f>
      </c>
      <c r="Y683" s="20">
        <f>2*Table753523[[#This Row], [Active Parameters per GPU (BN)]]*Table753523[[#This Row], [Input tokens]]*10^9/Table753523[[#This Row], [Prefill Latency (ms)]]/10^12*1000</f>
      </c>
      <c r="Z683" s="26">
        <f>2*Table753523[[#This Row], [Active Parameters per GPU (BN)]]*Table753523[[#This Row], [Output tokens generated]]*10^9/(Table753523[[#This Row], [Total Latency (ms)]]-Table753523[[#This Row], [Prefill Latency (ms)]])/10^12*1000</f>
      </c>
      <c r="AA683" s="47">
        <f>Table753523[[#This Row], [Expected Prefill latency (ms)]]/Table753523[[#This Row], [Prefill Latency (ms)]]</f>
      </c>
      <c r="AB683" s="30">
        <f>Table753523[[#This Row], [Expected TPOT (ms)]]/Table753523[[#This Row], [TPOT (ms)]]</f>
      </c>
      <c r="AC683" s="50">
        <f>Table753523[[#This Row], [Prefill TFLOPS]]/989.5</f>
      </c>
      <c r="AD683" s="32">
        <f>Table753523[[#This Row], [Decode TFLOPS]]/1979</f>
      </c>
      <c r="AE6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4" customHeight="1" ht="17.25">
      <c r="A684" s="20">
        <v>8</v>
      </c>
      <c r="B684" s="34">
        <v>70</v>
      </c>
      <c r="C684" s="35">
        <f>Table753523[[#This Row], [Active Parameters (BN)]]/8</f>
      </c>
      <c r="D684" s="20">
        <v>8</v>
      </c>
      <c r="E684" s="20">
        <v>32</v>
      </c>
      <c r="F684" s="23">
        <v>16</v>
      </c>
      <c r="G684" s="23">
        <v>16</v>
      </c>
      <c r="H684" s="23">
        <v>128</v>
      </c>
      <c r="I684" s="43">
        <v>504</v>
      </c>
      <c r="J684" s="24">
        <v>98.32640936</v>
      </c>
      <c r="K684" s="24">
        <v>0.570048879</v>
      </c>
      <c r="L684" s="24">
        <v>28.06776855</v>
      </c>
      <c r="M684" s="24">
        <v>884.1347094</v>
      </c>
      <c r="N684" s="24">
        <v>1108.676858</v>
      </c>
      <c r="O684" s="44">
        <v>11.71797287</v>
      </c>
      <c r="P684" s="44">
        <v>11.44402869</v>
      </c>
      <c r="Q684" s="25">
        <f>Table753523[[#This Row], [Total Latency (sec)]]*1000</f>
      </c>
      <c r="R684" s="25">
        <f>Table753523[[#This Row], [Total Latency (ms)]]-Table753523[[#This Row], [Prefill Latency (ms)]]</f>
      </c>
      <c r="S684" s="26">
        <f>Table753523[[#This Row], [Output tokens generated]]*1000/Table753523[[#This Row], [Total Latency (ms)]]/Table753523[[#This Row], [No. H200 GPU on single server]]</f>
      </c>
      <c r="T684" s="26">
        <f>Table753523[[#This Row], [Input tokens]]*1000/(989.5*10^12)*(2*10^9*Table753523[[#This Row], [Active Parameters per GPU (BN)]])</f>
      </c>
      <c r="U684" s="27">
        <f>Table753523[[#This Row], [Active Parameters per GPU (BN)]]*10^9*2/4800/1024^3*1000</f>
      </c>
      <c r="V684" s="27">
        <f>1979/2*10^12*Table753523[[#This Row], [No. H200 GPU on single server]]/2/70/10^9</f>
      </c>
      <c r="W684" s="46">
        <f>(Table753523[[#This Row], [Input tokens]]+Table753523[[#This Row], [Output tokens generated]])/Table753523[[#This Row], [Total Latency (ms)]]*1000</f>
      </c>
      <c r="X684" s="47">
        <f>Table753523[[#This Row], [Total throughput]]/Table753523[[#This Row], [Estimated Max throughput tokens/s]]</f>
      </c>
      <c r="Y684" s="20">
        <f>2*Table753523[[#This Row], [Active Parameters per GPU (BN)]]*Table753523[[#This Row], [Input tokens]]*10^9/Table753523[[#This Row], [Prefill Latency (ms)]]/10^12*1000</f>
      </c>
      <c r="Z684" s="26">
        <f>2*Table753523[[#This Row], [Active Parameters per GPU (BN)]]*Table753523[[#This Row], [Output tokens generated]]*10^9/(Table753523[[#This Row], [Total Latency (ms)]]-Table753523[[#This Row], [Prefill Latency (ms)]])/10^12*1000</f>
      </c>
      <c r="AA684" s="47">
        <f>Table753523[[#This Row], [Expected Prefill latency (ms)]]/Table753523[[#This Row], [Prefill Latency (ms)]]</f>
      </c>
      <c r="AB684" s="30">
        <f>Table753523[[#This Row], [Expected TPOT (ms)]]/Table753523[[#This Row], [TPOT (ms)]]</f>
      </c>
      <c r="AC684" s="50">
        <f>Table753523[[#This Row], [Prefill TFLOPS]]/989.5</f>
      </c>
      <c r="AD684" s="32">
        <f>Table753523[[#This Row], [Decode TFLOPS]]/1979</f>
      </c>
      <c r="AE6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5" customHeight="1" ht="17.25">
      <c r="A685" s="20">
        <v>8</v>
      </c>
      <c r="B685" s="34">
        <v>70</v>
      </c>
      <c r="C685" s="35">
        <f>Table753523[[#This Row], [Active Parameters (BN)]]/8</f>
      </c>
      <c r="D685" s="20">
        <v>8</v>
      </c>
      <c r="E685" s="20">
        <v>64</v>
      </c>
      <c r="F685" s="23">
        <v>1</v>
      </c>
      <c r="G685" s="23">
        <v>1</v>
      </c>
      <c r="H685" s="23">
        <v>8</v>
      </c>
      <c r="I685" s="43">
        <v>64</v>
      </c>
      <c r="J685" s="24">
        <v>158.7530141</v>
      </c>
      <c r="K685" s="24">
        <v>0.84831589</v>
      </c>
      <c r="L685" s="24">
        <v>1.178806164</v>
      </c>
      <c r="M685" s="24">
        <v>75.44359448</v>
      </c>
      <c r="N685" s="24">
        <v>84.87404379</v>
      </c>
      <c r="O685" s="44">
        <v>10.93772367</v>
      </c>
      <c r="P685" s="44">
        <v>10.9364824</v>
      </c>
      <c r="Q685" s="25">
        <f>Table753523[[#This Row], [Total Latency (sec)]]*1000</f>
      </c>
      <c r="R685" s="25">
        <f>Table753523[[#This Row], [Total Latency (ms)]]-Table753523[[#This Row], [Prefill Latency (ms)]]</f>
      </c>
      <c r="S685" s="26">
        <f>Table753523[[#This Row], [Output tokens generated]]*1000/Table753523[[#This Row], [Total Latency (ms)]]/Table753523[[#This Row], [No. H200 GPU on single server]]</f>
      </c>
      <c r="T685" s="26">
        <f>Table753523[[#This Row], [Input tokens]]*1000/(989.5*10^12)*(2*10^9*Table753523[[#This Row], [Active Parameters per GPU (BN)]])</f>
      </c>
      <c r="U685" s="27">
        <f>Table753523[[#This Row], [Active Parameters per GPU (BN)]]*10^9*2/4800/1024^3*1000</f>
      </c>
      <c r="V685" s="27">
        <f>1979/2*10^12*Table753523[[#This Row], [No. H200 GPU on single server]]/2/70/10^9</f>
      </c>
      <c r="W685" s="46">
        <f>(Table753523[[#This Row], [Input tokens]]+Table753523[[#This Row], [Output tokens generated]])/Table753523[[#This Row], [Total Latency (ms)]]*1000</f>
      </c>
      <c r="X685" s="47">
        <f>Table753523[[#This Row], [Total throughput]]/Table753523[[#This Row], [Estimated Max throughput tokens/s]]</f>
      </c>
      <c r="Y685" s="20">
        <f>2*Table753523[[#This Row], [Active Parameters per GPU (BN)]]*Table753523[[#This Row], [Input tokens]]*10^9/Table753523[[#This Row], [Prefill Latency (ms)]]/10^12*1000</f>
      </c>
      <c r="Z685" s="26">
        <f>2*Table753523[[#This Row], [Active Parameters per GPU (BN)]]*Table753523[[#This Row], [Output tokens generated]]*10^9/(Table753523[[#This Row], [Total Latency (ms)]]-Table753523[[#This Row], [Prefill Latency (ms)]])/10^12*1000</f>
      </c>
      <c r="AA685" s="47">
        <f>Table753523[[#This Row], [Expected Prefill latency (ms)]]/Table753523[[#This Row], [Prefill Latency (ms)]]</f>
      </c>
      <c r="AB685" s="30">
        <f>Table753523[[#This Row], [Expected TPOT (ms)]]/Table753523[[#This Row], [TPOT (ms)]]</f>
      </c>
      <c r="AC685" s="50">
        <f>Table753523[[#This Row], [Prefill TFLOPS]]/989.5</f>
      </c>
      <c r="AD685" s="32">
        <f>Table753523[[#This Row], [Decode TFLOPS]]/1979</f>
      </c>
      <c r="AE6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6" customHeight="1" ht="17.25">
      <c r="A686" s="20">
        <v>8</v>
      </c>
      <c r="B686" s="34">
        <v>70</v>
      </c>
      <c r="C686" s="35">
        <f>Table753523[[#This Row], [Active Parameters (BN)]]/8</f>
      </c>
      <c r="D686" s="20">
        <v>8</v>
      </c>
      <c r="E686" s="20">
        <v>64</v>
      </c>
      <c r="F686" s="23">
        <v>2</v>
      </c>
      <c r="G686" s="23">
        <v>2</v>
      </c>
      <c r="H686" s="23">
        <v>16</v>
      </c>
      <c r="I686" s="43">
        <v>128</v>
      </c>
      <c r="J686" s="24">
        <v>112.8556895</v>
      </c>
      <c r="K686" s="24">
        <v>0.849170863</v>
      </c>
      <c r="L686" s="24">
        <v>2.355238606</v>
      </c>
      <c r="M686" s="24">
        <v>150.7352708</v>
      </c>
      <c r="N686" s="24">
        <v>169.5771797</v>
      </c>
      <c r="O686" s="44">
        <v>10.97566028</v>
      </c>
      <c r="P686" s="44">
        <v>10.97353487</v>
      </c>
      <c r="Q686" s="25">
        <f>Table753523[[#This Row], [Total Latency (sec)]]*1000</f>
      </c>
      <c r="R686" s="25">
        <f>Table753523[[#This Row], [Total Latency (ms)]]-Table753523[[#This Row], [Prefill Latency (ms)]]</f>
      </c>
      <c r="S686" s="26">
        <f>Table753523[[#This Row], [Output tokens generated]]*1000/Table753523[[#This Row], [Total Latency (ms)]]/Table753523[[#This Row], [No. H200 GPU on single server]]</f>
      </c>
      <c r="T686" s="26">
        <f>Table753523[[#This Row], [Input tokens]]*1000/(989.5*10^12)*(2*10^9*Table753523[[#This Row], [Active Parameters per GPU (BN)]])</f>
      </c>
      <c r="U686" s="27">
        <f>Table753523[[#This Row], [Active Parameters per GPU (BN)]]*10^9*2/4800/1024^3*1000</f>
      </c>
      <c r="V686" s="27">
        <f>1979/2*10^12*Table753523[[#This Row], [No. H200 GPU on single server]]/2/70/10^9</f>
      </c>
      <c r="W686" s="46">
        <f>(Table753523[[#This Row], [Input tokens]]+Table753523[[#This Row], [Output tokens generated]])/Table753523[[#This Row], [Total Latency (ms)]]*1000</f>
      </c>
      <c r="X686" s="47">
        <f>Table753523[[#This Row], [Total throughput]]/Table753523[[#This Row], [Estimated Max throughput tokens/s]]</f>
      </c>
      <c r="Y686" s="20">
        <f>2*Table753523[[#This Row], [Active Parameters per GPU (BN)]]*Table753523[[#This Row], [Input tokens]]*10^9/Table753523[[#This Row], [Prefill Latency (ms)]]/10^12*1000</f>
      </c>
      <c r="Z686" s="26">
        <f>2*Table753523[[#This Row], [Active Parameters per GPU (BN)]]*Table753523[[#This Row], [Output tokens generated]]*10^9/(Table753523[[#This Row], [Total Latency (ms)]]-Table753523[[#This Row], [Prefill Latency (ms)]])/10^12*1000</f>
      </c>
      <c r="AA686" s="47">
        <f>Table753523[[#This Row], [Expected Prefill latency (ms)]]/Table753523[[#This Row], [Prefill Latency (ms)]]</f>
      </c>
      <c r="AB686" s="30">
        <f>Table753523[[#This Row], [Expected TPOT (ms)]]/Table753523[[#This Row], [TPOT (ms)]]</f>
      </c>
      <c r="AC686" s="50">
        <f>Table753523[[#This Row], [Prefill TFLOPS]]/989.5</f>
      </c>
      <c r="AD686" s="32">
        <f>Table753523[[#This Row], [Decode TFLOPS]]/1979</f>
      </c>
      <c r="AE6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7" customHeight="1" ht="17.25">
      <c r="A687" s="20">
        <v>8</v>
      </c>
      <c r="B687" s="34">
        <v>70</v>
      </c>
      <c r="C687" s="35">
        <f>Table753523[[#This Row], [Active Parameters (BN)]]/8</f>
      </c>
      <c r="D687" s="20">
        <v>8</v>
      </c>
      <c r="E687" s="20">
        <v>64</v>
      </c>
      <c r="F687" s="23">
        <v>4</v>
      </c>
      <c r="G687" s="23">
        <v>4</v>
      </c>
      <c r="H687" s="23">
        <v>32</v>
      </c>
      <c r="I687" s="43">
        <v>256</v>
      </c>
      <c r="J687" s="24">
        <v>68.08524678</v>
      </c>
      <c r="K687" s="24">
        <v>0.810240359</v>
      </c>
      <c r="L687" s="24">
        <v>4.93680666</v>
      </c>
      <c r="M687" s="24">
        <v>315.9556262</v>
      </c>
      <c r="N687" s="24">
        <v>355.4500795</v>
      </c>
      <c r="O687" s="44">
        <v>10.34951256</v>
      </c>
      <c r="P687" s="44">
        <v>10.34584083</v>
      </c>
      <c r="Q687" s="25">
        <f>Table753523[[#This Row], [Total Latency (sec)]]*1000</f>
      </c>
      <c r="R687" s="25">
        <f>Table753523[[#This Row], [Total Latency (ms)]]-Table753523[[#This Row], [Prefill Latency (ms)]]</f>
      </c>
      <c r="S687" s="26">
        <f>Table753523[[#This Row], [Output tokens generated]]*1000/Table753523[[#This Row], [Total Latency (ms)]]/Table753523[[#This Row], [No. H200 GPU on single server]]</f>
      </c>
      <c r="T687" s="26">
        <f>Table753523[[#This Row], [Input tokens]]*1000/(989.5*10^12)*(2*10^9*Table753523[[#This Row], [Active Parameters per GPU (BN)]])</f>
      </c>
      <c r="U687" s="27">
        <f>Table753523[[#This Row], [Active Parameters per GPU (BN)]]*10^9*2/4800/1024^3*1000</f>
      </c>
      <c r="V687" s="27">
        <f>1979/2*10^12*Table753523[[#This Row], [No. H200 GPU on single server]]/2/70/10^9</f>
      </c>
      <c r="W687" s="46">
        <f>(Table753523[[#This Row], [Input tokens]]+Table753523[[#This Row], [Output tokens generated]])/Table753523[[#This Row], [Total Latency (ms)]]*1000</f>
      </c>
      <c r="X687" s="47">
        <f>Table753523[[#This Row], [Total throughput]]/Table753523[[#This Row], [Estimated Max throughput tokens/s]]</f>
      </c>
      <c r="Y687" s="20">
        <f>2*Table753523[[#This Row], [Active Parameters per GPU (BN)]]*Table753523[[#This Row], [Input tokens]]*10^9/Table753523[[#This Row], [Prefill Latency (ms)]]/10^12*1000</f>
      </c>
      <c r="Z687" s="26">
        <f>2*Table753523[[#This Row], [Active Parameters per GPU (BN)]]*Table753523[[#This Row], [Output tokens generated]]*10^9/(Table753523[[#This Row], [Total Latency (ms)]]-Table753523[[#This Row], [Prefill Latency (ms)]])/10^12*1000</f>
      </c>
      <c r="AA687" s="47">
        <f>Table753523[[#This Row], [Expected Prefill latency (ms)]]/Table753523[[#This Row], [Prefill Latency (ms)]]</f>
      </c>
      <c r="AB687" s="30">
        <f>Table753523[[#This Row], [Expected TPOT (ms)]]/Table753523[[#This Row], [TPOT (ms)]]</f>
      </c>
      <c r="AC687" s="50">
        <f>Table753523[[#This Row], [Prefill TFLOPS]]/989.5</f>
      </c>
      <c r="AD687" s="32">
        <f>Table753523[[#This Row], [Decode TFLOPS]]/1979</f>
      </c>
      <c r="AE6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8" customHeight="1" ht="17.25">
      <c r="A688" s="20">
        <v>8</v>
      </c>
      <c r="B688" s="34">
        <v>70</v>
      </c>
      <c r="C688" s="35">
        <f>Table753523[[#This Row], [Active Parameters (BN)]]/8</f>
      </c>
      <c r="D688" s="20">
        <v>8</v>
      </c>
      <c r="E688" s="20">
        <v>64</v>
      </c>
      <c r="F688" s="23">
        <v>8</v>
      </c>
      <c r="G688" s="23">
        <v>8</v>
      </c>
      <c r="H688" s="23">
        <v>64</v>
      </c>
      <c r="I688" s="43">
        <v>512</v>
      </c>
      <c r="J688" s="24">
        <v>69.17026824</v>
      </c>
      <c r="K688" s="24">
        <v>0.819884855</v>
      </c>
      <c r="L688" s="24">
        <v>9.757467712</v>
      </c>
      <c r="M688" s="24">
        <v>624.4779336</v>
      </c>
      <c r="N688" s="24">
        <v>702.5376753</v>
      </c>
      <c r="O688" s="44">
        <v>10.47644158</v>
      </c>
      <c r="P688" s="44">
        <v>10.47003223</v>
      </c>
      <c r="Q688" s="25">
        <f>Table753523[[#This Row], [Total Latency (sec)]]*1000</f>
      </c>
      <c r="R688" s="25">
        <f>Table753523[[#This Row], [Total Latency (ms)]]-Table753523[[#This Row], [Prefill Latency (ms)]]</f>
      </c>
      <c r="S688" s="26">
        <f>Table753523[[#This Row], [Output tokens generated]]*1000/Table753523[[#This Row], [Total Latency (ms)]]/Table753523[[#This Row], [No. H200 GPU on single server]]</f>
      </c>
      <c r="T688" s="26">
        <f>Table753523[[#This Row], [Input tokens]]*1000/(989.5*10^12)*(2*10^9*Table753523[[#This Row], [Active Parameters per GPU (BN)]])</f>
      </c>
      <c r="U688" s="27">
        <f>Table753523[[#This Row], [Active Parameters per GPU (BN)]]*10^9*2/4800/1024^3*1000</f>
      </c>
      <c r="V688" s="27">
        <f>1979/2*10^12*Table753523[[#This Row], [No. H200 GPU on single server]]/2/70/10^9</f>
      </c>
      <c r="W688" s="46">
        <f>(Table753523[[#This Row], [Input tokens]]+Table753523[[#This Row], [Output tokens generated]])/Table753523[[#This Row], [Total Latency (ms)]]*1000</f>
      </c>
      <c r="X688" s="47">
        <f>Table753523[[#This Row], [Total throughput]]/Table753523[[#This Row], [Estimated Max throughput tokens/s]]</f>
      </c>
      <c r="Y688" s="20">
        <f>2*Table753523[[#This Row], [Active Parameters per GPU (BN)]]*Table753523[[#This Row], [Input tokens]]*10^9/Table753523[[#This Row], [Prefill Latency (ms)]]/10^12*1000</f>
      </c>
      <c r="Z688" s="26">
        <f>2*Table753523[[#This Row], [Active Parameters per GPU (BN)]]*Table753523[[#This Row], [Output tokens generated]]*10^9/(Table753523[[#This Row], [Total Latency (ms)]]-Table753523[[#This Row], [Prefill Latency (ms)]])/10^12*1000</f>
      </c>
      <c r="AA688" s="47">
        <f>Table753523[[#This Row], [Expected Prefill latency (ms)]]/Table753523[[#This Row], [Prefill Latency (ms)]]</f>
      </c>
      <c r="AB688" s="30">
        <f>Table753523[[#This Row], [Expected TPOT (ms)]]/Table753523[[#This Row], [TPOT (ms)]]</f>
      </c>
      <c r="AC688" s="50">
        <f>Table753523[[#This Row], [Prefill TFLOPS]]/989.5</f>
      </c>
      <c r="AD688" s="32">
        <f>Table753523[[#This Row], [Decode TFLOPS]]/1979</f>
      </c>
      <c r="AE6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89" customHeight="1" ht="17.25">
      <c r="A689" s="20">
        <v>8</v>
      </c>
      <c r="B689" s="34">
        <v>70</v>
      </c>
      <c r="C689" s="35">
        <f>Table753523[[#This Row], [Active Parameters (BN)]]/8</f>
      </c>
      <c r="D689" s="20">
        <v>8</v>
      </c>
      <c r="E689" s="20">
        <v>64</v>
      </c>
      <c r="F689" s="23">
        <v>16</v>
      </c>
      <c r="G689" s="23">
        <v>16</v>
      </c>
      <c r="H689" s="23">
        <v>128</v>
      </c>
      <c r="I689" s="43">
        <v>1016</v>
      </c>
      <c r="J689" s="24">
        <v>52.94431418</v>
      </c>
      <c r="K689" s="24">
        <v>0.889764248</v>
      </c>
      <c r="L689" s="24">
        <v>17.98229142</v>
      </c>
      <c r="M689" s="24">
        <v>1141.875505</v>
      </c>
      <c r="N689" s="24">
        <v>1285.733836</v>
      </c>
      <c r="O689" s="44">
        <v>11.54803576</v>
      </c>
      <c r="P689" s="44">
        <v>11.43200671</v>
      </c>
      <c r="Q689" s="25">
        <f>Table753523[[#This Row], [Total Latency (sec)]]*1000</f>
      </c>
      <c r="R689" s="25">
        <f>Table753523[[#This Row], [Total Latency (ms)]]-Table753523[[#This Row], [Prefill Latency (ms)]]</f>
      </c>
      <c r="S689" s="26">
        <f>Table753523[[#This Row], [Output tokens generated]]*1000/Table753523[[#This Row], [Total Latency (ms)]]/Table753523[[#This Row], [No. H200 GPU on single server]]</f>
      </c>
      <c r="T689" s="26">
        <f>Table753523[[#This Row], [Input tokens]]*1000/(989.5*10^12)*(2*10^9*Table753523[[#This Row], [Active Parameters per GPU (BN)]])</f>
      </c>
      <c r="U689" s="27">
        <f>Table753523[[#This Row], [Active Parameters per GPU (BN)]]*10^9*2/4800/1024^3*1000</f>
      </c>
      <c r="V689" s="27">
        <f>1979/2*10^12*Table753523[[#This Row], [No. H200 GPU on single server]]/2/70/10^9</f>
      </c>
      <c r="W689" s="46">
        <f>(Table753523[[#This Row], [Input tokens]]+Table753523[[#This Row], [Output tokens generated]])/Table753523[[#This Row], [Total Latency (ms)]]*1000</f>
      </c>
      <c r="X689" s="47">
        <f>Table753523[[#This Row], [Total throughput]]/Table753523[[#This Row], [Estimated Max throughput tokens/s]]</f>
      </c>
      <c r="Y689" s="20">
        <f>2*Table753523[[#This Row], [Active Parameters per GPU (BN)]]*Table753523[[#This Row], [Input tokens]]*10^9/Table753523[[#This Row], [Prefill Latency (ms)]]/10^12*1000</f>
      </c>
      <c r="Z689" s="26">
        <f>2*Table753523[[#This Row], [Active Parameters per GPU (BN)]]*Table753523[[#This Row], [Output tokens generated]]*10^9/(Table753523[[#This Row], [Total Latency (ms)]]-Table753523[[#This Row], [Prefill Latency (ms)]])/10^12*1000</f>
      </c>
      <c r="AA689" s="47">
        <f>Table753523[[#This Row], [Expected Prefill latency (ms)]]/Table753523[[#This Row], [Prefill Latency (ms)]]</f>
      </c>
      <c r="AB689" s="30">
        <f>Table753523[[#This Row], [Expected TPOT (ms)]]/Table753523[[#This Row], [TPOT (ms)]]</f>
      </c>
      <c r="AC689" s="50">
        <f>Table753523[[#This Row], [Prefill TFLOPS]]/989.5</f>
      </c>
      <c r="AD689" s="32">
        <f>Table753523[[#This Row], [Decode TFLOPS]]/1979</f>
      </c>
      <c r="AE6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0" customHeight="1" ht="17.25">
      <c r="A690" s="20">
        <v>8</v>
      </c>
      <c r="B690" s="34">
        <v>70</v>
      </c>
      <c r="C690" s="35">
        <f>Table753523[[#This Row], [Active Parameters (BN)]]/8</f>
      </c>
      <c r="D690" s="20">
        <v>8</v>
      </c>
      <c r="E690" s="20">
        <v>128</v>
      </c>
      <c r="F690" s="23">
        <v>1</v>
      </c>
      <c r="G690" s="23">
        <v>1</v>
      </c>
      <c r="H690" s="23">
        <v>8</v>
      </c>
      <c r="I690" s="43">
        <v>128</v>
      </c>
      <c r="J690" s="24">
        <v>120.6209661</v>
      </c>
      <c r="K690" s="24">
        <v>1.508014318</v>
      </c>
      <c r="L690" s="24">
        <v>0.663123677</v>
      </c>
      <c r="M690" s="24">
        <v>84.8798307</v>
      </c>
      <c r="N690" s="24">
        <v>90.18482012</v>
      </c>
      <c r="O690" s="44">
        <v>10.9204365</v>
      </c>
      <c r="P690" s="44">
        <v>10.91983248</v>
      </c>
      <c r="Q690" s="25">
        <f>Table753523[[#This Row], [Total Latency (sec)]]*1000</f>
      </c>
      <c r="R690" s="25">
        <f>Table753523[[#This Row], [Total Latency (ms)]]-Table753523[[#This Row], [Prefill Latency (ms)]]</f>
      </c>
      <c r="S690" s="26">
        <f>Table753523[[#This Row], [Output tokens generated]]*1000/Table753523[[#This Row], [Total Latency (ms)]]/Table753523[[#This Row], [No. H200 GPU on single server]]</f>
      </c>
      <c r="T690" s="26">
        <f>Table753523[[#This Row], [Input tokens]]*1000/(989.5*10^12)*(2*10^9*Table753523[[#This Row], [Active Parameters per GPU (BN)]])</f>
      </c>
      <c r="U690" s="27">
        <f>Table753523[[#This Row], [Active Parameters per GPU (BN)]]*10^9*2/4800/1024^3*1000</f>
      </c>
      <c r="V690" s="27">
        <f>1979/2*10^12*Table753523[[#This Row], [No. H200 GPU on single server]]/2/70/10^9</f>
      </c>
      <c r="W690" s="46">
        <f>(Table753523[[#This Row], [Input tokens]]+Table753523[[#This Row], [Output tokens generated]])/Table753523[[#This Row], [Total Latency (ms)]]*1000</f>
      </c>
      <c r="X690" s="47">
        <f>Table753523[[#This Row], [Total throughput]]/Table753523[[#This Row], [Estimated Max throughput tokens/s]]</f>
      </c>
      <c r="Y690" s="20">
        <f>2*Table753523[[#This Row], [Active Parameters per GPU (BN)]]*Table753523[[#This Row], [Input tokens]]*10^9/Table753523[[#This Row], [Prefill Latency (ms)]]/10^12*1000</f>
      </c>
      <c r="Z690" s="26">
        <f>2*Table753523[[#This Row], [Active Parameters per GPU (BN)]]*Table753523[[#This Row], [Output tokens generated]]*10^9/(Table753523[[#This Row], [Total Latency (ms)]]-Table753523[[#This Row], [Prefill Latency (ms)]])/10^12*1000</f>
      </c>
      <c r="AA690" s="47">
        <f>Table753523[[#This Row], [Expected Prefill latency (ms)]]/Table753523[[#This Row], [Prefill Latency (ms)]]</f>
      </c>
      <c r="AB690" s="30">
        <f>Table753523[[#This Row], [Expected TPOT (ms)]]/Table753523[[#This Row], [TPOT (ms)]]</f>
      </c>
      <c r="AC690" s="50">
        <f>Table753523[[#This Row], [Prefill TFLOPS]]/989.5</f>
      </c>
      <c r="AD690" s="32">
        <f>Table753523[[#This Row], [Decode TFLOPS]]/1979</f>
      </c>
      <c r="AE6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1" customHeight="1" ht="17.25">
      <c r="A691" s="20">
        <v>8</v>
      </c>
      <c r="B691" s="34">
        <v>70</v>
      </c>
      <c r="C691" s="35">
        <f>Table753523[[#This Row], [Active Parameters (BN)]]/8</f>
      </c>
      <c r="D691" s="20">
        <v>8</v>
      </c>
      <c r="E691" s="20">
        <v>128</v>
      </c>
      <c r="F691" s="23">
        <v>2</v>
      </c>
      <c r="G691" s="23">
        <v>2</v>
      </c>
      <c r="H691" s="23">
        <v>16</v>
      </c>
      <c r="I691" s="43">
        <v>256</v>
      </c>
      <c r="J691" s="24">
        <v>128.821509</v>
      </c>
      <c r="K691" s="24">
        <v>1.593589215</v>
      </c>
      <c r="L691" s="24">
        <v>1.255028574</v>
      </c>
      <c r="M691" s="24">
        <v>160.6436575</v>
      </c>
      <c r="N691" s="24">
        <v>170.6838861</v>
      </c>
      <c r="O691" s="44">
        <v>10.98925281</v>
      </c>
      <c r="P691" s="44">
        <v>10.98820576</v>
      </c>
      <c r="Q691" s="25">
        <f>Table753523[[#This Row], [Total Latency (sec)]]*1000</f>
      </c>
      <c r="R691" s="25">
        <f>Table753523[[#This Row], [Total Latency (ms)]]-Table753523[[#This Row], [Prefill Latency (ms)]]</f>
      </c>
      <c r="S691" s="26">
        <f>Table753523[[#This Row], [Output tokens generated]]*1000/Table753523[[#This Row], [Total Latency (ms)]]/Table753523[[#This Row], [No. H200 GPU on single server]]</f>
      </c>
      <c r="T691" s="26">
        <f>Table753523[[#This Row], [Input tokens]]*1000/(989.5*10^12)*(2*10^9*Table753523[[#This Row], [Active Parameters per GPU (BN)]])</f>
      </c>
      <c r="U691" s="27">
        <f>Table753523[[#This Row], [Active Parameters per GPU (BN)]]*10^9*2/4800/1024^3*1000</f>
      </c>
      <c r="V691" s="27">
        <f>1979/2*10^12*Table753523[[#This Row], [No. H200 GPU on single server]]/2/70/10^9</f>
      </c>
      <c r="W691" s="46">
        <f>(Table753523[[#This Row], [Input tokens]]+Table753523[[#This Row], [Output tokens generated]])/Table753523[[#This Row], [Total Latency (ms)]]*1000</f>
      </c>
      <c r="X691" s="47">
        <f>Table753523[[#This Row], [Total throughput]]/Table753523[[#This Row], [Estimated Max throughput tokens/s]]</f>
      </c>
      <c r="Y691" s="20">
        <f>2*Table753523[[#This Row], [Active Parameters per GPU (BN)]]*Table753523[[#This Row], [Input tokens]]*10^9/Table753523[[#This Row], [Prefill Latency (ms)]]/10^12*1000</f>
      </c>
      <c r="Z691" s="26">
        <f>2*Table753523[[#This Row], [Active Parameters per GPU (BN)]]*Table753523[[#This Row], [Output tokens generated]]*10^9/(Table753523[[#This Row], [Total Latency (ms)]]-Table753523[[#This Row], [Prefill Latency (ms)]])/10^12*1000</f>
      </c>
      <c r="AA691" s="47">
        <f>Table753523[[#This Row], [Expected Prefill latency (ms)]]/Table753523[[#This Row], [Prefill Latency (ms)]]</f>
      </c>
      <c r="AB691" s="30">
        <f>Table753523[[#This Row], [Expected TPOT (ms)]]/Table753523[[#This Row], [TPOT (ms)]]</f>
      </c>
      <c r="AC691" s="50">
        <f>Table753523[[#This Row], [Prefill TFLOPS]]/989.5</f>
      </c>
      <c r="AD691" s="32">
        <f>Table753523[[#This Row], [Decode TFLOPS]]/1979</f>
      </c>
      <c r="AE6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2" customHeight="1" ht="17.25">
      <c r="A692" s="20">
        <v>8</v>
      </c>
      <c r="B692" s="34">
        <v>70</v>
      </c>
      <c r="C692" s="35">
        <f>Table753523[[#This Row], [Active Parameters (BN)]]/8</f>
      </c>
      <c r="D692" s="20">
        <v>8</v>
      </c>
      <c r="E692" s="20">
        <v>128</v>
      </c>
      <c r="F692" s="23">
        <v>4</v>
      </c>
      <c r="G692" s="23">
        <v>4</v>
      </c>
      <c r="H692" s="23">
        <v>32</v>
      </c>
      <c r="I692" s="43">
        <v>512</v>
      </c>
      <c r="J692" s="24">
        <v>163.5221665</v>
      </c>
      <c r="K692" s="24">
        <v>1.569307777</v>
      </c>
      <c r="L692" s="24">
        <v>2.548894524</v>
      </c>
      <c r="M692" s="24">
        <v>326.2584991</v>
      </c>
      <c r="N692" s="24">
        <v>346.6496553</v>
      </c>
      <c r="O692" s="44">
        <v>10.36611246</v>
      </c>
      <c r="P692" s="44">
        <v>10.36431878</v>
      </c>
      <c r="Q692" s="25">
        <f>Table753523[[#This Row], [Total Latency (sec)]]*1000</f>
      </c>
      <c r="R692" s="25">
        <f>Table753523[[#This Row], [Total Latency (ms)]]-Table753523[[#This Row], [Prefill Latency (ms)]]</f>
      </c>
      <c r="S692" s="26">
        <f>Table753523[[#This Row], [Output tokens generated]]*1000/Table753523[[#This Row], [Total Latency (ms)]]/Table753523[[#This Row], [No. H200 GPU on single server]]</f>
      </c>
      <c r="T692" s="26">
        <f>Table753523[[#This Row], [Input tokens]]*1000/(989.5*10^12)*(2*10^9*Table753523[[#This Row], [Active Parameters per GPU (BN)]])</f>
      </c>
      <c r="U692" s="27">
        <f>Table753523[[#This Row], [Active Parameters per GPU (BN)]]*10^9*2/4800/1024^3*1000</f>
      </c>
      <c r="V692" s="27">
        <f>1979/2*10^12*Table753523[[#This Row], [No. H200 GPU on single server]]/2/70/10^9</f>
      </c>
      <c r="W692" s="46">
        <f>(Table753523[[#This Row], [Input tokens]]+Table753523[[#This Row], [Output tokens generated]])/Table753523[[#This Row], [Total Latency (ms)]]*1000</f>
      </c>
      <c r="X692" s="47">
        <f>Table753523[[#This Row], [Total throughput]]/Table753523[[#This Row], [Estimated Max throughput tokens/s]]</f>
      </c>
      <c r="Y692" s="20">
        <f>2*Table753523[[#This Row], [Active Parameters per GPU (BN)]]*Table753523[[#This Row], [Input tokens]]*10^9/Table753523[[#This Row], [Prefill Latency (ms)]]/10^12*1000</f>
      </c>
      <c r="Z692" s="26">
        <f>2*Table753523[[#This Row], [Active Parameters per GPU (BN)]]*Table753523[[#This Row], [Output tokens generated]]*10^9/(Table753523[[#This Row], [Total Latency (ms)]]-Table753523[[#This Row], [Prefill Latency (ms)]])/10^12*1000</f>
      </c>
      <c r="AA692" s="47">
        <f>Table753523[[#This Row], [Expected Prefill latency (ms)]]/Table753523[[#This Row], [Prefill Latency (ms)]]</f>
      </c>
      <c r="AB692" s="30">
        <f>Table753523[[#This Row], [Expected TPOT (ms)]]/Table753523[[#This Row], [TPOT (ms)]]</f>
      </c>
      <c r="AC692" s="50">
        <f>Table753523[[#This Row], [Prefill TFLOPS]]/989.5</f>
      </c>
      <c r="AD692" s="32">
        <f>Table753523[[#This Row], [Decode TFLOPS]]/1979</f>
      </c>
      <c r="AE6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3" customHeight="1" ht="17.25">
      <c r="A693" s="20">
        <v>8</v>
      </c>
      <c r="B693" s="34">
        <v>70</v>
      </c>
      <c r="C693" s="35">
        <f>Table753523[[#This Row], [Active Parameters (BN)]]/8</f>
      </c>
      <c r="D693" s="20">
        <v>8</v>
      </c>
      <c r="E693" s="20">
        <v>128</v>
      </c>
      <c r="F693" s="23">
        <v>8</v>
      </c>
      <c r="G693" s="23">
        <v>8</v>
      </c>
      <c r="H693" s="23">
        <v>64</v>
      </c>
      <c r="I693" s="43">
        <v>1024</v>
      </c>
      <c r="J693" s="24">
        <v>64.90257751</v>
      </c>
      <c r="K693" s="24">
        <v>1.484887885</v>
      </c>
      <c r="L693" s="24">
        <v>5.387612143</v>
      </c>
      <c r="M693" s="24">
        <v>689.6143543</v>
      </c>
      <c r="N693" s="24">
        <v>732.7152514</v>
      </c>
      <c r="O693" s="44">
        <v>10.45668353</v>
      </c>
      <c r="P693" s="44">
        <v>10.45338404</v>
      </c>
      <c r="Q693" s="25">
        <f>Table753523[[#This Row], [Total Latency (sec)]]*1000</f>
      </c>
      <c r="R693" s="25">
        <f>Table753523[[#This Row], [Total Latency (ms)]]-Table753523[[#This Row], [Prefill Latency (ms)]]</f>
      </c>
      <c r="S693" s="26">
        <f>Table753523[[#This Row], [Output tokens generated]]*1000/Table753523[[#This Row], [Total Latency (ms)]]/Table753523[[#This Row], [No. H200 GPU on single server]]</f>
      </c>
      <c r="T693" s="26">
        <f>Table753523[[#This Row], [Input tokens]]*1000/(989.5*10^12)*(2*10^9*Table753523[[#This Row], [Active Parameters per GPU (BN)]])</f>
      </c>
      <c r="U693" s="27">
        <f>Table753523[[#This Row], [Active Parameters per GPU (BN)]]*10^9*2/4800/1024^3*1000</f>
      </c>
      <c r="V693" s="27">
        <f>1979/2*10^12*Table753523[[#This Row], [No. H200 GPU on single server]]/2/70/10^9</f>
      </c>
      <c r="W693" s="46">
        <f>(Table753523[[#This Row], [Input tokens]]+Table753523[[#This Row], [Output tokens generated]])/Table753523[[#This Row], [Total Latency (ms)]]*1000</f>
      </c>
      <c r="X693" s="47">
        <f>Table753523[[#This Row], [Total throughput]]/Table753523[[#This Row], [Estimated Max throughput tokens/s]]</f>
      </c>
      <c r="Y693" s="20">
        <f>2*Table753523[[#This Row], [Active Parameters per GPU (BN)]]*Table753523[[#This Row], [Input tokens]]*10^9/Table753523[[#This Row], [Prefill Latency (ms)]]/10^12*1000</f>
      </c>
      <c r="Z693" s="26">
        <f>2*Table753523[[#This Row], [Active Parameters per GPU (BN)]]*Table753523[[#This Row], [Output tokens generated]]*10^9/(Table753523[[#This Row], [Total Latency (ms)]]-Table753523[[#This Row], [Prefill Latency (ms)]])/10^12*1000</f>
      </c>
      <c r="AA693" s="47">
        <f>Table753523[[#This Row], [Expected Prefill latency (ms)]]/Table753523[[#This Row], [Prefill Latency (ms)]]</f>
      </c>
      <c r="AB693" s="30">
        <f>Table753523[[#This Row], [Expected TPOT (ms)]]/Table753523[[#This Row], [TPOT (ms)]]</f>
      </c>
      <c r="AC693" s="50">
        <f>Table753523[[#This Row], [Prefill TFLOPS]]/989.5</f>
      </c>
      <c r="AD693" s="32">
        <f>Table753523[[#This Row], [Decode TFLOPS]]/1979</f>
      </c>
      <c r="AE6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4" customHeight="1" ht="17.25">
      <c r="A694" s="20">
        <v>8</v>
      </c>
      <c r="B694" s="34">
        <v>70</v>
      </c>
      <c r="C694" s="35">
        <f>Table753523[[#This Row], [Active Parameters (BN)]]/8</f>
      </c>
      <c r="D694" s="20">
        <v>8</v>
      </c>
      <c r="E694" s="20">
        <v>128</v>
      </c>
      <c r="F694" s="23">
        <v>16</v>
      </c>
      <c r="G694" s="23">
        <v>16</v>
      </c>
      <c r="H694" s="23">
        <v>128</v>
      </c>
      <c r="I694" s="43">
        <v>1997</v>
      </c>
      <c r="J694" s="24">
        <v>74.90461106</v>
      </c>
      <c r="K694" s="24">
        <v>1.624687652</v>
      </c>
      <c r="L694" s="24">
        <v>9.84804678</v>
      </c>
      <c r="M694" s="24">
        <v>1229.159339</v>
      </c>
      <c r="N694" s="24">
        <v>1307.943713</v>
      </c>
      <c r="O694" s="44">
        <v>11.52681339</v>
      </c>
      <c r="P694" s="44">
        <v>11.45680264</v>
      </c>
      <c r="Q694" s="25">
        <f>Table753523[[#This Row], [Total Latency (sec)]]*1000</f>
      </c>
      <c r="R694" s="25">
        <f>Table753523[[#This Row], [Total Latency (ms)]]-Table753523[[#This Row], [Prefill Latency (ms)]]</f>
      </c>
      <c r="S694" s="26">
        <f>Table753523[[#This Row], [Output tokens generated]]*1000/Table753523[[#This Row], [Total Latency (ms)]]/Table753523[[#This Row], [No. H200 GPU on single server]]</f>
      </c>
      <c r="T694" s="26">
        <f>Table753523[[#This Row], [Input tokens]]*1000/(989.5*10^12)*(2*10^9*Table753523[[#This Row], [Active Parameters per GPU (BN)]])</f>
      </c>
      <c r="U694" s="27">
        <f>Table753523[[#This Row], [Active Parameters per GPU (BN)]]*10^9*2/4800/1024^3*1000</f>
      </c>
      <c r="V694" s="27">
        <f>1979/2*10^12*Table753523[[#This Row], [No. H200 GPU on single server]]/2/70/10^9</f>
      </c>
      <c r="W694" s="46">
        <f>(Table753523[[#This Row], [Input tokens]]+Table753523[[#This Row], [Output tokens generated]])/Table753523[[#This Row], [Total Latency (ms)]]*1000</f>
      </c>
      <c r="X694" s="47">
        <f>Table753523[[#This Row], [Total throughput]]/Table753523[[#This Row], [Estimated Max throughput tokens/s]]</f>
      </c>
      <c r="Y694" s="20">
        <f>2*Table753523[[#This Row], [Active Parameters per GPU (BN)]]*Table753523[[#This Row], [Input tokens]]*10^9/Table753523[[#This Row], [Prefill Latency (ms)]]/10^12*1000</f>
      </c>
      <c r="Z694" s="26">
        <f>2*Table753523[[#This Row], [Active Parameters per GPU (BN)]]*Table753523[[#This Row], [Output tokens generated]]*10^9/(Table753523[[#This Row], [Total Latency (ms)]]-Table753523[[#This Row], [Prefill Latency (ms)]])/10^12*1000</f>
      </c>
      <c r="AA694" s="47">
        <f>Table753523[[#This Row], [Expected Prefill latency (ms)]]/Table753523[[#This Row], [Prefill Latency (ms)]]</f>
      </c>
      <c r="AB694" s="30">
        <f>Table753523[[#This Row], [Expected TPOT (ms)]]/Table753523[[#This Row], [TPOT (ms)]]</f>
      </c>
      <c r="AC694" s="50">
        <f>Table753523[[#This Row], [Prefill TFLOPS]]/989.5</f>
      </c>
      <c r="AD694" s="32">
        <f>Table753523[[#This Row], [Decode TFLOPS]]/1979</f>
      </c>
      <c r="AE6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5" customHeight="1" ht="17.25">
      <c r="A695" s="20">
        <v>8</v>
      </c>
      <c r="B695" s="34">
        <v>70</v>
      </c>
      <c r="C695" s="35">
        <f>Table753523[[#This Row], [Active Parameters (BN)]]/8</f>
      </c>
      <c r="D695" s="20">
        <v>8</v>
      </c>
      <c r="E695" s="20">
        <v>256</v>
      </c>
      <c r="F695" s="23">
        <v>1</v>
      </c>
      <c r="G695" s="23">
        <v>1</v>
      </c>
      <c r="H695" s="23">
        <v>8</v>
      </c>
      <c r="I695" s="43">
        <v>256</v>
      </c>
      <c r="J695" s="24">
        <v>319.551828</v>
      </c>
      <c r="K695" s="24">
        <v>3.102930118</v>
      </c>
      <c r="L695" s="24">
        <v>0.32227603</v>
      </c>
      <c r="M695" s="24">
        <v>82.5026637</v>
      </c>
      <c r="N695" s="24">
        <v>85.08087194</v>
      </c>
      <c r="O695" s="44">
        <v>10.91300689</v>
      </c>
      <c r="P695" s="44">
        <v>10.91265993</v>
      </c>
      <c r="Q695" s="25">
        <f>Table753523[[#This Row], [Total Latency (sec)]]*1000</f>
      </c>
      <c r="R695" s="25">
        <f>Table753523[[#This Row], [Total Latency (ms)]]-Table753523[[#This Row], [Prefill Latency (ms)]]</f>
      </c>
      <c r="S695" s="26">
        <f>Table753523[[#This Row], [Output tokens generated]]*1000/Table753523[[#This Row], [Total Latency (ms)]]/Table753523[[#This Row], [No. H200 GPU on single server]]</f>
      </c>
      <c r="T695" s="26">
        <f>Table753523[[#This Row], [Input tokens]]*1000/(989.5*10^12)*(2*10^9*Table753523[[#This Row], [Active Parameters per GPU (BN)]])</f>
      </c>
      <c r="U695" s="27">
        <f>Table753523[[#This Row], [Active Parameters per GPU (BN)]]*10^9*2/4800/1024^3*1000</f>
      </c>
      <c r="V695" s="27">
        <f>1979/2*10^12*Table753523[[#This Row], [No. H200 GPU on single server]]/2/70/10^9</f>
      </c>
      <c r="W695" s="46">
        <f>(Table753523[[#This Row], [Input tokens]]+Table753523[[#This Row], [Output tokens generated]])/Table753523[[#This Row], [Total Latency (ms)]]*1000</f>
      </c>
      <c r="X695" s="47">
        <f>Table753523[[#This Row], [Total throughput]]/Table753523[[#This Row], [Estimated Max throughput tokens/s]]</f>
      </c>
      <c r="Y695" s="20">
        <f>2*Table753523[[#This Row], [Active Parameters per GPU (BN)]]*Table753523[[#This Row], [Input tokens]]*10^9/Table753523[[#This Row], [Prefill Latency (ms)]]/10^12*1000</f>
      </c>
      <c r="Z695" s="26">
        <f>2*Table753523[[#This Row], [Active Parameters per GPU (BN)]]*Table753523[[#This Row], [Output tokens generated]]*10^9/(Table753523[[#This Row], [Total Latency (ms)]]-Table753523[[#This Row], [Prefill Latency (ms)]])/10^12*1000</f>
      </c>
      <c r="AA695" s="47">
        <f>Table753523[[#This Row], [Expected Prefill latency (ms)]]/Table753523[[#This Row], [Prefill Latency (ms)]]</f>
      </c>
      <c r="AB695" s="30">
        <f>Table753523[[#This Row], [Expected TPOT (ms)]]/Table753523[[#This Row], [TPOT (ms)]]</f>
      </c>
      <c r="AC695" s="50">
        <f>Table753523[[#This Row], [Prefill TFLOPS]]/989.5</f>
      </c>
      <c r="AD695" s="32">
        <f>Table753523[[#This Row], [Decode TFLOPS]]/1979</f>
      </c>
      <c r="AE6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6" customHeight="1" ht="17.25">
      <c r="A696" s="20">
        <v>8</v>
      </c>
      <c r="B696" s="34">
        <v>70</v>
      </c>
      <c r="C696" s="35">
        <f>Table753523[[#This Row], [Active Parameters (BN)]]/8</f>
      </c>
      <c r="D696" s="20">
        <v>8</v>
      </c>
      <c r="E696" s="20">
        <v>256</v>
      </c>
      <c r="F696" s="23">
        <v>2</v>
      </c>
      <c r="G696" s="23">
        <v>2</v>
      </c>
      <c r="H696" s="23">
        <v>16</v>
      </c>
      <c r="I696" s="43">
        <v>512</v>
      </c>
      <c r="J696" s="24">
        <v>252.4524735</v>
      </c>
      <c r="K696" s="24">
        <v>3.120620267</v>
      </c>
      <c r="L696" s="24">
        <v>0.640898228</v>
      </c>
      <c r="M696" s="24">
        <v>164.0699464</v>
      </c>
      <c r="N696" s="24">
        <v>169.1971322</v>
      </c>
      <c r="O696" s="44">
        <v>10.98469789</v>
      </c>
      <c r="P696" s="44">
        <v>10.98410217</v>
      </c>
      <c r="Q696" s="25">
        <f>Table753523[[#This Row], [Total Latency (sec)]]*1000</f>
      </c>
      <c r="R696" s="25">
        <f>Table753523[[#This Row], [Total Latency (ms)]]-Table753523[[#This Row], [Prefill Latency (ms)]]</f>
      </c>
      <c r="S696" s="26">
        <f>Table753523[[#This Row], [Output tokens generated]]*1000/Table753523[[#This Row], [Total Latency (ms)]]/Table753523[[#This Row], [No. H200 GPU on single server]]</f>
      </c>
      <c r="T696" s="26">
        <f>Table753523[[#This Row], [Input tokens]]*1000/(989.5*10^12)*(2*10^9*Table753523[[#This Row], [Active Parameters per GPU (BN)]])</f>
      </c>
      <c r="U696" s="27">
        <f>Table753523[[#This Row], [Active Parameters per GPU (BN)]]*10^9*2/4800/1024^3*1000</f>
      </c>
      <c r="V696" s="27">
        <f>1979/2*10^12*Table753523[[#This Row], [No. H200 GPU on single server]]/2/70/10^9</f>
      </c>
      <c r="W696" s="46">
        <f>(Table753523[[#This Row], [Input tokens]]+Table753523[[#This Row], [Output tokens generated]])/Table753523[[#This Row], [Total Latency (ms)]]*1000</f>
      </c>
      <c r="X696" s="47">
        <f>Table753523[[#This Row], [Total throughput]]/Table753523[[#This Row], [Estimated Max throughput tokens/s]]</f>
      </c>
      <c r="Y696" s="20">
        <f>2*Table753523[[#This Row], [Active Parameters per GPU (BN)]]*Table753523[[#This Row], [Input tokens]]*10^9/Table753523[[#This Row], [Prefill Latency (ms)]]/10^12*1000</f>
      </c>
      <c r="Z696" s="26">
        <f>2*Table753523[[#This Row], [Active Parameters per GPU (BN)]]*Table753523[[#This Row], [Output tokens generated]]*10^9/(Table753523[[#This Row], [Total Latency (ms)]]-Table753523[[#This Row], [Prefill Latency (ms)]])/10^12*1000</f>
      </c>
      <c r="AA696" s="47">
        <f>Table753523[[#This Row], [Expected Prefill latency (ms)]]/Table753523[[#This Row], [Prefill Latency (ms)]]</f>
      </c>
      <c r="AB696" s="30">
        <f>Table753523[[#This Row], [Expected TPOT (ms)]]/Table753523[[#This Row], [TPOT (ms)]]</f>
      </c>
      <c r="AC696" s="50">
        <f>Table753523[[#This Row], [Prefill TFLOPS]]/989.5</f>
      </c>
      <c r="AD696" s="32">
        <f>Table753523[[#This Row], [Decode TFLOPS]]/1979</f>
      </c>
      <c r="AE6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7" customHeight="1" ht="17.25">
      <c r="A697" s="20">
        <v>8</v>
      </c>
      <c r="B697" s="34">
        <v>70</v>
      </c>
      <c r="C697" s="35">
        <f>Table753523[[#This Row], [Active Parameters (BN)]]/8</f>
      </c>
      <c r="D697" s="20">
        <v>8</v>
      </c>
      <c r="E697" s="20">
        <v>256</v>
      </c>
      <c r="F697" s="23">
        <v>4</v>
      </c>
      <c r="G697" s="23">
        <v>4</v>
      </c>
      <c r="H697" s="23">
        <v>32</v>
      </c>
      <c r="I697" s="43">
        <v>1024</v>
      </c>
      <c r="J697" s="24">
        <v>188.6604312</v>
      </c>
      <c r="K697" s="24">
        <v>2.921228987</v>
      </c>
      <c r="L697" s="24">
        <v>1.3692867</v>
      </c>
      <c r="M697" s="24">
        <v>350.5373952</v>
      </c>
      <c r="N697" s="24">
        <v>361.4916888</v>
      </c>
      <c r="O697" s="44">
        <v>10.35316756</v>
      </c>
      <c r="P697" s="44">
        <v>10.35225453</v>
      </c>
      <c r="Q697" s="25">
        <f>Table753523[[#This Row], [Total Latency (sec)]]*1000</f>
      </c>
      <c r="R697" s="25">
        <f>Table753523[[#This Row], [Total Latency (ms)]]-Table753523[[#This Row], [Prefill Latency (ms)]]</f>
      </c>
      <c r="S697" s="26">
        <f>Table753523[[#This Row], [Output tokens generated]]*1000/Table753523[[#This Row], [Total Latency (ms)]]/Table753523[[#This Row], [No. H200 GPU on single server]]</f>
      </c>
      <c r="T697" s="26">
        <f>Table753523[[#This Row], [Input tokens]]*1000/(989.5*10^12)*(2*10^9*Table753523[[#This Row], [Active Parameters per GPU (BN)]])</f>
      </c>
      <c r="U697" s="27">
        <f>Table753523[[#This Row], [Active Parameters per GPU (BN)]]*10^9*2/4800/1024^3*1000</f>
      </c>
      <c r="V697" s="27">
        <f>1979/2*10^12*Table753523[[#This Row], [No. H200 GPU on single server]]/2/70/10^9</f>
      </c>
      <c r="W697" s="46">
        <f>(Table753523[[#This Row], [Input tokens]]+Table753523[[#This Row], [Output tokens generated]])/Table753523[[#This Row], [Total Latency (ms)]]*1000</f>
      </c>
      <c r="X697" s="47">
        <f>Table753523[[#This Row], [Total throughput]]/Table753523[[#This Row], [Estimated Max throughput tokens/s]]</f>
      </c>
      <c r="Y697" s="20">
        <f>2*Table753523[[#This Row], [Active Parameters per GPU (BN)]]*Table753523[[#This Row], [Input tokens]]*10^9/Table753523[[#This Row], [Prefill Latency (ms)]]/10^12*1000</f>
      </c>
      <c r="Z697" s="26">
        <f>2*Table753523[[#This Row], [Active Parameters per GPU (BN)]]*Table753523[[#This Row], [Output tokens generated]]*10^9/(Table753523[[#This Row], [Total Latency (ms)]]-Table753523[[#This Row], [Prefill Latency (ms)]])/10^12*1000</f>
      </c>
      <c r="AA697" s="47">
        <f>Table753523[[#This Row], [Expected Prefill latency (ms)]]/Table753523[[#This Row], [Prefill Latency (ms)]]</f>
      </c>
      <c r="AB697" s="30">
        <f>Table753523[[#This Row], [Expected TPOT (ms)]]/Table753523[[#This Row], [TPOT (ms)]]</f>
      </c>
      <c r="AC697" s="50">
        <f>Table753523[[#This Row], [Prefill TFLOPS]]/989.5</f>
      </c>
      <c r="AD697" s="32">
        <f>Table753523[[#This Row], [Decode TFLOPS]]/1979</f>
      </c>
      <c r="AE6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8" customHeight="1" ht="17.25">
      <c r="A698" s="20">
        <v>8</v>
      </c>
      <c r="B698" s="34">
        <v>70</v>
      </c>
      <c r="C698" s="35">
        <f>Table753523[[#This Row], [Active Parameters (BN)]]/8</f>
      </c>
      <c r="D698" s="20">
        <v>8</v>
      </c>
      <c r="E698" s="20">
        <v>256</v>
      </c>
      <c r="F698" s="23">
        <v>8</v>
      </c>
      <c r="G698" s="23">
        <v>8</v>
      </c>
      <c r="H698" s="23">
        <v>64</v>
      </c>
      <c r="I698" s="43">
        <v>2048</v>
      </c>
      <c r="J698" s="24">
        <v>189.9383785</v>
      </c>
      <c r="K698" s="24">
        <v>2.950615551</v>
      </c>
      <c r="L698" s="24">
        <v>2.711298664</v>
      </c>
      <c r="M698" s="24">
        <v>694.0924579</v>
      </c>
      <c r="N698" s="24">
        <v>715.7828472</v>
      </c>
      <c r="O698" s="44">
        <v>10.47226596</v>
      </c>
      <c r="P698" s="44">
        <v>10.47053736</v>
      </c>
      <c r="Q698" s="25">
        <f>Table753523[[#This Row], [Total Latency (sec)]]*1000</f>
      </c>
      <c r="R698" s="25">
        <f>Table753523[[#This Row], [Total Latency (ms)]]-Table753523[[#This Row], [Prefill Latency (ms)]]</f>
      </c>
      <c r="S698" s="26">
        <f>Table753523[[#This Row], [Output tokens generated]]*1000/Table753523[[#This Row], [Total Latency (ms)]]/Table753523[[#This Row], [No. H200 GPU on single server]]</f>
      </c>
      <c r="T698" s="26">
        <f>Table753523[[#This Row], [Input tokens]]*1000/(989.5*10^12)*(2*10^9*Table753523[[#This Row], [Active Parameters per GPU (BN)]])</f>
      </c>
      <c r="U698" s="27">
        <f>Table753523[[#This Row], [Active Parameters per GPU (BN)]]*10^9*2/4800/1024^3*1000</f>
      </c>
      <c r="V698" s="27">
        <f>1979/2*10^12*Table753523[[#This Row], [No. H200 GPU on single server]]/2/70/10^9</f>
      </c>
      <c r="W698" s="46">
        <f>(Table753523[[#This Row], [Input tokens]]+Table753523[[#This Row], [Output tokens generated]])/Table753523[[#This Row], [Total Latency (ms)]]*1000</f>
      </c>
      <c r="X698" s="47">
        <f>Table753523[[#This Row], [Total throughput]]/Table753523[[#This Row], [Estimated Max throughput tokens/s]]</f>
      </c>
      <c r="Y698" s="20">
        <f>2*Table753523[[#This Row], [Active Parameters per GPU (BN)]]*Table753523[[#This Row], [Input tokens]]*10^9/Table753523[[#This Row], [Prefill Latency (ms)]]/10^12*1000</f>
      </c>
      <c r="Z698" s="26">
        <f>2*Table753523[[#This Row], [Active Parameters per GPU (BN)]]*Table753523[[#This Row], [Output tokens generated]]*10^9/(Table753523[[#This Row], [Total Latency (ms)]]-Table753523[[#This Row], [Prefill Latency (ms)]])/10^12*1000</f>
      </c>
      <c r="AA698" s="47">
        <f>Table753523[[#This Row], [Expected Prefill latency (ms)]]/Table753523[[#This Row], [Prefill Latency (ms)]]</f>
      </c>
      <c r="AB698" s="30">
        <f>Table753523[[#This Row], [Expected TPOT (ms)]]/Table753523[[#This Row], [TPOT (ms)]]</f>
      </c>
      <c r="AC698" s="50">
        <f>Table753523[[#This Row], [Prefill TFLOPS]]/989.5</f>
      </c>
      <c r="AD698" s="32">
        <f>Table753523[[#This Row], [Decode TFLOPS]]/1979</f>
      </c>
      <c r="AE6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699" customHeight="1" ht="17.25">
      <c r="A699" s="20">
        <v>8</v>
      </c>
      <c r="B699" s="34">
        <v>70</v>
      </c>
      <c r="C699" s="35">
        <f>Table753523[[#This Row], [Active Parameters (BN)]]/8</f>
      </c>
      <c r="D699" s="20">
        <v>8</v>
      </c>
      <c r="E699" s="20">
        <v>256</v>
      </c>
      <c r="F699" s="23">
        <v>16</v>
      </c>
      <c r="G699" s="23">
        <v>16</v>
      </c>
      <c r="H699" s="23">
        <v>128</v>
      </c>
      <c r="I699" s="43">
        <v>3788</v>
      </c>
      <c r="J699" s="24">
        <v>196.9055155</v>
      </c>
      <c r="K699" s="24">
        <v>3.20154263</v>
      </c>
      <c r="L699" s="24">
        <v>4.997590802</v>
      </c>
      <c r="M699" s="24">
        <v>1183.179622</v>
      </c>
      <c r="N699" s="24">
        <v>1223.160349</v>
      </c>
      <c r="O699" s="44">
        <v>11.50493351</v>
      </c>
      <c r="P699" s="44">
        <v>11.43392013</v>
      </c>
      <c r="Q699" s="25">
        <f>Table753523[[#This Row], [Total Latency (sec)]]*1000</f>
      </c>
      <c r="R699" s="25">
        <f>Table753523[[#This Row], [Total Latency (ms)]]-Table753523[[#This Row], [Prefill Latency (ms)]]</f>
      </c>
      <c r="S699" s="26">
        <f>Table753523[[#This Row], [Output tokens generated]]*1000/Table753523[[#This Row], [Total Latency (ms)]]/Table753523[[#This Row], [No. H200 GPU on single server]]</f>
      </c>
      <c r="T699" s="26">
        <f>Table753523[[#This Row], [Input tokens]]*1000/(989.5*10^12)*(2*10^9*Table753523[[#This Row], [Active Parameters per GPU (BN)]])</f>
      </c>
      <c r="U699" s="27">
        <f>Table753523[[#This Row], [Active Parameters per GPU (BN)]]*10^9*2/4800/1024^3*1000</f>
      </c>
      <c r="V699" s="27">
        <f>1979/2*10^12*Table753523[[#This Row], [No. H200 GPU on single server]]/2/70/10^9</f>
      </c>
      <c r="W699" s="46">
        <f>(Table753523[[#This Row], [Input tokens]]+Table753523[[#This Row], [Output tokens generated]])/Table753523[[#This Row], [Total Latency (ms)]]*1000</f>
      </c>
      <c r="X699" s="47">
        <f>Table753523[[#This Row], [Total throughput]]/Table753523[[#This Row], [Estimated Max throughput tokens/s]]</f>
      </c>
      <c r="Y699" s="20">
        <f>2*Table753523[[#This Row], [Active Parameters per GPU (BN)]]*Table753523[[#This Row], [Input tokens]]*10^9/Table753523[[#This Row], [Prefill Latency (ms)]]/10^12*1000</f>
      </c>
      <c r="Z699" s="26">
        <f>2*Table753523[[#This Row], [Active Parameters per GPU (BN)]]*Table753523[[#This Row], [Output tokens generated]]*10^9/(Table753523[[#This Row], [Total Latency (ms)]]-Table753523[[#This Row], [Prefill Latency (ms)]])/10^12*1000</f>
      </c>
      <c r="AA699" s="47">
        <f>Table753523[[#This Row], [Expected Prefill latency (ms)]]/Table753523[[#This Row], [Prefill Latency (ms)]]</f>
      </c>
      <c r="AB699" s="30">
        <f>Table753523[[#This Row], [Expected TPOT (ms)]]/Table753523[[#This Row], [TPOT (ms)]]</f>
      </c>
      <c r="AC699" s="50">
        <f>Table753523[[#This Row], [Prefill TFLOPS]]/989.5</f>
      </c>
      <c r="AD699" s="32">
        <f>Table753523[[#This Row], [Decode TFLOPS]]/1979</f>
      </c>
      <c r="AE6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0" customHeight="1" ht="17.25">
      <c r="A700" s="20">
        <v>8</v>
      </c>
      <c r="B700" s="34">
        <v>70</v>
      </c>
      <c r="C700" s="35">
        <f>Table753523[[#This Row], [Active Parameters (BN)]]/8</f>
      </c>
      <c r="D700" s="20">
        <v>8</v>
      </c>
      <c r="E700" s="20">
        <v>512</v>
      </c>
      <c r="F700" s="23">
        <v>1</v>
      </c>
      <c r="G700" s="23">
        <v>1</v>
      </c>
      <c r="H700" s="23">
        <v>8</v>
      </c>
      <c r="I700" s="43">
        <v>512</v>
      </c>
      <c r="J700" s="24">
        <v>218.1147659</v>
      </c>
      <c r="K700" s="24">
        <v>5.805071404</v>
      </c>
      <c r="L700" s="24">
        <v>0.17226317</v>
      </c>
      <c r="M700" s="24">
        <v>88.19874285</v>
      </c>
      <c r="N700" s="24">
        <v>89.57684821</v>
      </c>
      <c r="O700" s="44">
        <v>10.93221131</v>
      </c>
      <c r="P700" s="44">
        <v>10.93204753</v>
      </c>
      <c r="Q700" s="25">
        <f>Table753523[[#This Row], [Total Latency (sec)]]*1000</f>
      </c>
      <c r="R700" s="25">
        <f>Table753523[[#This Row], [Total Latency (ms)]]-Table753523[[#This Row], [Prefill Latency (ms)]]</f>
      </c>
      <c r="S700" s="26">
        <f>Table753523[[#This Row], [Output tokens generated]]*1000/Table753523[[#This Row], [Total Latency (ms)]]/Table753523[[#This Row], [No. H200 GPU on single server]]</f>
      </c>
      <c r="T700" s="26">
        <f>Table753523[[#This Row], [Input tokens]]*1000/(989.5*10^12)*(2*10^9*Table753523[[#This Row], [Active Parameters per GPU (BN)]])</f>
      </c>
      <c r="U700" s="27">
        <f>Table753523[[#This Row], [Active Parameters per GPU (BN)]]*10^9*2/4800/1024^3*1000</f>
      </c>
      <c r="V700" s="27">
        <f>1979/2*10^12*Table753523[[#This Row], [No. H200 GPU on single server]]/2/70/10^9</f>
      </c>
      <c r="W700" s="46">
        <f>(Table753523[[#This Row], [Input tokens]]+Table753523[[#This Row], [Output tokens generated]])/Table753523[[#This Row], [Total Latency (ms)]]*1000</f>
      </c>
      <c r="X700" s="47">
        <f>Table753523[[#This Row], [Total throughput]]/Table753523[[#This Row], [Estimated Max throughput tokens/s]]</f>
      </c>
      <c r="Y700" s="20">
        <f>2*Table753523[[#This Row], [Active Parameters per GPU (BN)]]*Table753523[[#This Row], [Input tokens]]*10^9/Table753523[[#This Row], [Prefill Latency (ms)]]/10^12*1000</f>
      </c>
      <c r="Z700" s="26">
        <f>2*Table753523[[#This Row], [Active Parameters per GPU (BN)]]*Table753523[[#This Row], [Output tokens generated]]*10^9/(Table753523[[#This Row], [Total Latency (ms)]]-Table753523[[#This Row], [Prefill Latency (ms)]])/10^12*1000</f>
      </c>
      <c r="AA700" s="47">
        <f>Table753523[[#This Row], [Expected Prefill latency (ms)]]/Table753523[[#This Row], [Prefill Latency (ms)]]</f>
      </c>
      <c r="AB700" s="30">
        <f>Table753523[[#This Row], [Expected TPOT (ms)]]/Table753523[[#This Row], [TPOT (ms)]]</f>
      </c>
      <c r="AC700" s="50">
        <f>Table753523[[#This Row], [Prefill TFLOPS]]/989.5</f>
      </c>
      <c r="AD700" s="32">
        <f>Table753523[[#This Row], [Decode TFLOPS]]/1979</f>
      </c>
      <c r="AE7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1" customHeight="1" ht="17.25">
      <c r="A701" s="20">
        <v>8</v>
      </c>
      <c r="B701" s="34">
        <v>70</v>
      </c>
      <c r="C701" s="35">
        <f>Table753523[[#This Row], [Active Parameters (BN)]]/8</f>
      </c>
      <c r="D701" s="20">
        <v>8</v>
      </c>
      <c r="E701" s="20">
        <v>512</v>
      </c>
      <c r="F701" s="23">
        <v>2</v>
      </c>
      <c r="G701" s="23">
        <v>2</v>
      </c>
      <c r="H701" s="23">
        <v>16</v>
      </c>
      <c r="I701" s="43">
        <v>1024</v>
      </c>
      <c r="J701" s="24">
        <v>164.790502</v>
      </c>
      <c r="K701" s="24">
        <v>5.849432873</v>
      </c>
      <c r="L701" s="24">
        <v>0.341913489</v>
      </c>
      <c r="M701" s="24">
        <v>175.0597062</v>
      </c>
      <c r="N701" s="24">
        <v>177.7950141</v>
      </c>
      <c r="O701" s="44">
        <v>10.99814125</v>
      </c>
      <c r="P701" s="44">
        <v>10.99786333</v>
      </c>
      <c r="Q701" s="25">
        <f>Table753523[[#This Row], [Total Latency (sec)]]*1000</f>
      </c>
      <c r="R701" s="25">
        <f>Table753523[[#This Row], [Total Latency (ms)]]-Table753523[[#This Row], [Prefill Latency (ms)]]</f>
      </c>
      <c r="S701" s="26">
        <f>Table753523[[#This Row], [Output tokens generated]]*1000/Table753523[[#This Row], [Total Latency (ms)]]/Table753523[[#This Row], [No. H200 GPU on single server]]</f>
      </c>
      <c r="T701" s="26">
        <f>Table753523[[#This Row], [Input tokens]]*1000/(989.5*10^12)*(2*10^9*Table753523[[#This Row], [Active Parameters per GPU (BN)]])</f>
      </c>
      <c r="U701" s="27">
        <f>Table753523[[#This Row], [Active Parameters per GPU (BN)]]*10^9*2/4800/1024^3*1000</f>
      </c>
      <c r="V701" s="27">
        <f>1979/2*10^12*Table753523[[#This Row], [No. H200 GPU on single server]]/2/70/10^9</f>
      </c>
      <c r="W701" s="46">
        <f>(Table753523[[#This Row], [Input tokens]]+Table753523[[#This Row], [Output tokens generated]])/Table753523[[#This Row], [Total Latency (ms)]]*1000</f>
      </c>
      <c r="X701" s="47">
        <f>Table753523[[#This Row], [Total throughput]]/Table753523[[#This Row], [Estimated Max throughput tokens/s]]</f>
      </c>
      <c r="Y701" s="20">
        <f>2*Table753523[[#This Row], [Active Parameters per GPU (BN)]]*Table753523[[#This Row], [Input tokens]]*10^9/Table753523[[#This Row], [Prefill Latency (ms)]]/10^12*1000</f>
      </c>
      <c r="Z701" s="26">
        <f>2*Table753523[[#This Row], [Active Parameters per GPU (BN)]]*Table753523[[#This Row], [Output tokens generated]]*10^9/(Table753523[[#This Row], [Total Latency (ms)]]-Table753523[[#This Row], [Prefill Latency (ms)]])/10^12*1000</f>
      </c>
      <c r="AA701" s="47">
        <f>Table753523[[#This Row], [Expected Prefill latency (ms)]]/Table753523[[#This Row], [Prefill Latency (ms)]]</f>
      </c>
      <c r="AB701" s="30">
        <f>Table753523[[#This Row], [Expected TPOT (ms)]]/Table753523[[#This Row], [TPOT (ms)]]</f>
      </c>
      <c r="AC701" s="50">
        <f>Table753523[[#This Row], [Prefill TFLOPS]]/989.5</f>
      </c>
      <c r="AD701" s="32">
        <f>Table753523[[#This Row], [Decode TFLOPS]]/1979</f>
      </c>
      <c r="AE7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2" customHeight="1" ht="17.25">
      <c r="A702" s="20">
        <v>8</v>
      </c>
      <c r="B702" s="34">
        <v>70</v>
      </c>
      <c r="C702" s="35">
        <f>Table753523[[#This Row], [Active Parameters (BN)]]/8</f>
      </c>
      <c r="D702" s="20">
        <v>8</v>
      </c>
      <c r="E702" s="20">
        <v>512</v>
      </c>
      <c r="F702" s="23">
        <v>4</v>
      </c>
      <c r="G702" s="23">
        <v>4</v>
      </c>
      <c r="H702" s="23">
        <v>32</v>
      </c>
      <c r="I702" s="43">
        <v>2048</v>
      </c>
      <c r="J702" s="24">
        <v>91.62942605</v>
      </c>
      <c r="K702" s="24">
        <v>5.522928217</v>
      </c>
      <c r="L702" s="24">
        <v>0.724253483</v>
      </c>
      <c r="M702" s="24">
        <v>370.8177835</v>
      </c>
      <c r="N702" s="24">
        <v>376.6118114</v>
      </c>
      <c r="O702" s="44">
        <v>10.36575658</v>
      </c>
      <c r="P702" s="44">
        <v>10.36529043</v>
      </c>
      <c r="Q702" s="25">
        <f>Table753523[[#This Row], [Total Latency (sec)]]*1000</f>
      </c>
      <c r="R702" s="25">
        <f>Table753523[[#This Row], [Total Latency (ms)]]-Table753523[[#This Row], [Prefill Latency (ms)]]</f>
      </c>
      <c r="S702" s="26">
        <f>Table753523[[#This Row], [Output tokens generated]]*1000/Table753523[[#This Row], [Total Latency (ms)]]/Table753523[[#This Row], [No. H200 GPU on single server]]</f>
      </c>
      <c r="T702" s="26">
        <f>Table753523[[#This Row], [Input tokens]]*1000/(989.5*10^12)*(2*10^9*Table753523[[#This Row], [Active Parameters per GPU (BN)]])</f>
      </c>
      <c r="U702" s="27">
        <f>Table753523[[#This Row], [Active Parameters per GPU (BN)]]*10^9*2/4800/1024^3*1000</f>
      </c>
      <c r="V702" s="27">
        <f>1979/2*10^12*Table753523[[#This Row], [No. H200 GPU on single server]]/2/70/10^9</f>
      </c>
      <c r="W702" s="46">
        <f>(Table753523[[#This Row], [Input tokens]]+Table753523[[#This Row], [Output tokens generated]])/Table753523[[#This Row], [Total Latency (ms)]]*1000</f>
      </c>
      <c r="X702" s="47">
        <f>Table753523[[#This Row], [Total throughput]]/Table753523[[#This Row], [Estimated Max throughput tokens/s]]</f>
      </c>
      <c r="Y702" s="20">
        <f>2*Table753523[[#This Row], [Active Parameters per GPU (BN)]]*Table753523[[#This Row], [Input tokens]]*10^9/Table753523[[#This Row], [Prefill Latency (ms)]]/10^12*1000</f>
      </c>
      <c r="Z702" s="26">
        <f>2*Table753523[[#This Row], [Active Parameters per GPU (BN)]]*Table753523[[#This Row], [Output tokens generated]]*10^9/(Table753523[[#This Row], [Total Latency (ms)]]-Table753523[[#This Row], [Prefill Latency (ms)]])/10^12*1000</f>
      </c>
      <c r="AA702" s="47">
        <f>Table753523[[#This Row], [Expected Prefill latency (ms)]]/Table753523[[#This Row], [Prefill Latency (ms)]]</f>
      </c>
      <c r="AB702" s="30">
        <f>Table753523[[#This Row], [Expected TPOT (ms)]]/Table753523[[#This Row], [TPOT (ms)]]</f>
      </c>
      <c r="AC702" s="50">
        <f>Table753523[[#This Row], [Prefill TFLOPS]]/989.5</f>
      </c>
      <c r="AD702" s="32">
        <f>Table753523[[#This Row], [Decode TFLOPS]]/1979</f>
      </c>
      <c r="AE7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3" customHeight="1" ht="17.25">
      <c r="A703" s="20">
        <v>8</v>
      </c>
      <c r="B703" s="34">
        <v>70</v>
      </c>
      <c r="C703" s="35">
        <f>Table753523[[#This Row], [Active Parameters (BN)]]/8</f>
      </c>
      <c r="D703" s="20">
        <v>8</v>
      </c>
      <c r="E703" s="20">
        <v>512</v>
      </c>
      <c r="F703" s="23">
        <v>8</v>
      </c>
      <c r="G703" s="23">
        <v>8</v>
      </c>
      <c r="H703" s="23">
        <v>64</v>
      </c>
      <c r="I703" s="43">
        <v>3948</v>
      </c>
      <c r="J703" s="24">
        <v>93.52864065</v>
      </c>
      <c r="K703" s="24">
        <v>5.53580409</v>
      </c>
      <c r="L703" s="24">
        <v>1.445137846</v>
      </c>
      <c r="M703" s="24">
        <v>713.1755271</v>
      </c>
      <c r="N703" s="24">
        <v>724.7366299</v>
      </c>
      <c r="O703" s="44">
        <v>10.47665769</v>
      </c>
      <c r="P703" s="44">
        <v>10.47020061</v>
      </c>
      <c r="Q703" s="25">
        <f>Table753523[[#This Row], [Total Latency (sec)]]*1000</f>
      </c>
      <c r="R703" s="25">
        <f>Table753523[[#This Row], [Total Latency (ms)]]-Table753523[[#This Row], [Prefill Latency (ms)]]</f>
      </c>
      <c r="S703" s="26">
        <f>Table753523[[#This Row], [Output tokens generated]]*1000/Table753523[[#This Row], [Total Latency (ms)]]/Table753523[[#This Row], [No. H200 GPU on single server]]</f>
      </c>
      <c r="T703" s="26">
        <f>Table753523[[#This Row], [Input tokens]]*1000/(989.5*10^12)*(2*10^9*Table753523[[#This Row], [Active Parameters per GPU (BN)]])</f>
      </c>
      <c r="U703" s="27">
        <f>Table753523[[#This Row], [Active Parameters per GPU (BN)]]*10^9*2/4800/1024^3*1000</f>
      </c>
      <c r="V703" s="27">
        <f>1979/2*10^12*Table753523[[#This Row], [No. H200 GPU on single server]]/2/70/10^9</f>
      </c>
      <c r="W703" s="46">
        <f>(Table753523[[#This Row], [Input tokens]]+Table753523[[#This Row], [Output tokens generated]])/Table753523[[#This Row], [Total Latency (ms)]]*1000</f>
      </c>
      <c r="X703" s="47">
        <f>Table753523[[#This Row], [Total throughput]]/Table753523[[#This Row], [Estimated Max throughput tokens/s]]</f>
      </c>
      <c r="Y703" s="20">
        <f>2*Table753523[[#This Row], [Active Parameters per GPU (BN)]]*Table753523[[#This Row], [Input tokens]]*10^9/Table753523[[#This Row], [Prefill Latency (ms)]]/10^12*1000</f>
      </c>
      <c r="Z703" s="26">
        <f>2*Table753523[[#This Row], [Active Parameters per GPU (BN)]]*Table753523[[#This Row], [Output tokens generated]]*10^9/(Table753523[[#This Row], [Total Latency (ms)]]-Table753523[[#This Row], [Prefill Latency (ms)]])/10^12*1000</f>
      </c>
      <c r="AA703" s="47">
        <f>Table753523[[#This Row], [Expected Prefill latency (ms)]]/Table753523[[#This Row], [Prefill Latency (ms)]]</f>
      </c>
      <c r="AB703" s="30">
        <f>Table753523[[#This Row], [Expected TPOT (ms)]]/Table753523[[#This Row], [TPOT (ms)]]</f>
      </c>
      <c r="AC703" s="50">
        <f>Table753523[[#This Row], [Prefill TFLOPS]]/989.5</f>
      </c>
      <c r="AD703" s="32">
        <f>Table753523[[#This Row], [Decode TFLOPS]]/1979</f>
      </c>
      <c r="AE7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4" customHeight="1" ht="17.25">
      <c r="A704" s="20">
        <v>8</v>
      </c>
      <c r="B704" s="34">
        <v>70</v>
      </c>
      <c r="C704" s="35">
        <f>Table753523[[#This Row], [Active Parameters (BN)]]/8</f>
      </c>
      <c r="D704" s="20">
        <v>8</v>
      </c>
      <c r="E704" s="20">
        <v>512</v>
      </c>
      <c r="F704" s="23">
        <v>16</v>
      </c>
      <c r="G704" s="23">
        <v>16</v>
      </c>
      <c r="H704" s="23">
        <v>128</v>
      </c>
      <c r="I704" s="43">
        <v>6759</v>
      </c>
      <c r="J704" s="24">
        <v>98.99985861</v>
      </c>
      <c r="K704" s="24">
        <v>6.031338292</v>
      </c>
      <c r="L704" s="24">
        <v>2.652810906</v>
      </c>
      <c r="M704" s="24">
        <v>1120.646807</v>
      </c>
      <c r="N704" s="24">
        <v>1141.869294</v>
      </c>
      <c r="O704" s="44">
        <v>11.50658434</v>
      </c>
      <c r="P704" s="44">
        <v>11.42967082</v>
      </c>
      <c r="Q704" s="25">
        <f>Table753523[[#This Row], [Total Latency (sec)]]*1000</f>
      </c>
      <c r="R704" s="25">
        <f>Table753523[[#This Row], [Total Latency (ms)]]-Table753523[[#This Row], [Prefill Latency (ms)]]</f>
      </c>
      <c r="S704" s="26">
        <f>Table753523[[#This Row], [Output tokens generated]]*1000/Table753523[[#This Row], [Total Latency (ms)]]/Table753523[[#This Row], [No. H200 GPU on single server]]</f>
      </c>
      <c r="T704" s="26">
        <f>Table753523[[#This Row], [Input tokens]]*1000/(989.5*10^12)*(2*10^9*Table753523[[#This Row], [Active Parameters per GPU (BN)]])</f>
      </c>
      <c r="U704" s="27">
        <f>Table753523[[#This Row], [Active Parameters per GPU (BN)]]*10^9*2/4800/1024^3*1000</f>
      </c>
      <c r="V704" s="27">
        <f>1979/2*10^12*Table753523[[#This Row], [No. H200 GPU on single server]]/2/70/10^9</f>
      </c>
      <c r="W704" s="46">
        <f>(Table753523[[#This Row], [Input tokens]]+Table753523[[#This Row], [Output tokens generated]])/Table753523[[#This Row], [Total Latency (ms)]]*1000</f>
      </c>
      <c r="X704" s="47">
        <f>Table753523[[#This Row], [Total throughput]]/Table753523[[#This Row], [Estimated Max throughput tokens/s]]</f>
      </c>
      <c r="Y704" s="20">
        <f>2*Table753523[[#This Row], [Active Parameters per GPU (BN)]]*Table753523[[#This Row], [Input tokens]]*10^9/Table753523[[#This Row], [Prefill Latency (ms)]]/10^12*1000</f>
      </c>
      <c r="Z704" s="26">
        <f>2*Table753523[[#This Row], [Active Parameters per GPU (BN)]]*Table753523[[#This Row], [Output tokens generated]]*10^9/(Table753523[[#This Row], [Total Latency (ms)]]-Table753523[[#This Row], [Prefill Latency (ms)]])/10^12*1000</f>
      </c>
      <c r="AA704" s="47">
        <f>Table753523[[#This Row], [Expected Prefill latency (ms)]]/Table753523[[#This Row], [Prefill Latency (ms)]]</f>
      </c>
      <c r="AB704" s="30">
        <f>Table753523[[#This Row], [Expected TPOT (ms)]]/Table753523[[#This Row], [TPOT (ms)]]</f>
      </c>
      <c r="AC704" s="50">
        <f>Table753523[[#This Row], [Prefill TFLOPS]]/989.5</f>
      </c>
      <c r="AD704" s="32">
        <f>Table753523[[#This Row], [Decode TFLOPS]]/1979</f>
      </c>
      <c r="AE7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5" customHeight="1" ht="17.25">
      <c r="A705" s="20">
        <v>8</v>
      </c>
      <c r="B705" s="34">
        <v>70</v>
      </c>
      <c r="C705" s="35">
        <f>Table753523[[#This Row], [Active Parameters (BN)]]/8</f>
      </c>
      <c r="D705" s="20">
        <v>8</v>
      </c>
      <c r="E705" s="20">
        <v>1024</v>
      </c>
      <c r="F705" s="23">
        <v>1</v>
      </c>
      <c r="G705" s="23">
        <v>1</v>
      </c>
      <c r="H705" s="23">
        <v>8</v>
      </c>
      <c r="I705" s="43">
        <v>1024</v>
      </c>
      <c r="J705" s="24">
        <v>159.090799</v>
      </c>
      <c r="K705" s="24">
        <v>11.33460233</v>
      </c>
      <c r="L705" s="24">
        <v>0.088225416</v>
      </c>
      <c r="M705" s="24">
        <v>90.34282549</v>
      </c>
      <c r="N705" s="24">
        <v>91.04862881</v>
      </c>
      <c r="O705" s="44">
        <v>10.92374091</v>
      </c>
      <c r="P705" s="44">
        <v>10.92366618</v>
      </c>
      <c r="Q705" s="25">
        <f>Table753523[[#This Row], [Total Latency (sec)]]*1000</f>
      </c>
      <c r="R705" s="25">
        <f>Table753523[[#This Row], [Total Latency (ms)]]-Table753523[[#This Row], [Prefill Latency (ms)]]</f>
      </c>
      <c r="S705" s="26">
        <f>Table753523[[#This Row], [Output tokens generated]]*1000/Table753523[[#This Row], [Total Latency (ms)]]/Table753523[[#This Row], [No. H200 GPU on single server]]</f>
      </c>
      <c r="T705" s="26">
        <f>Table753523[[#This Row], [Input tokens]]*1000/(989.5*10^12)*(2*10^9*Table753523[[#This Row], [Active Parameters per GPU (BN)]])</f>
      </c>
      <c r="U705" s="27">
        <f>Table753523[[#This Row], [Active Parameters per GPU (BN)]]*10^9*2/4800/1024^3*1000</f>
      </c>
      <c r="V705" s="27">
        <f>1979/2*10^12*Table753523[[#This Row], [No. H200 GPU on single server]]/2/70/10^9</f>
      </c>
      <c r="W705" s="46">
        <f>(Table753523[[#This Row], [Input tokens]]+Table753523[[#This Row], [Output tokens generated]])/Table753523[[#This Row], [Total Latency (ms)]]*1000</f>
      </c>
      <c r="X705" s="47">
        <f>Table753523[[#This Row], [Total throughput]]/Table753523[[#This Row], [Estimated Max throughput tokens/s]]</f>
      </c>
      <c r="Y705" s="20">
        <f>2*Table753523[[#This Row], [Active Parameters per GPU (BN)]]*Table753523[[#This Row], [Input tokens]]*10^9/Table753523[[#This Row], [Prefill Latency (ms)]]/10^12*1000</f>
      </c>
      <c r="Z705" s="26">
        <f>2*Table753523[[#This Row], [Active Parameters per GPU (BN)]]*Table753523[[#This Row], [Output tokens generated]]*10^9/(Table753523[[#This Row], [Total Latency (ms)]]-Table753523[[#This Row], [Prefill Latency (ms)]])/10^12*1000</f>
      </c>
      <c r="AA705" s="47">
        <f>Table753523[[#This Row], [Expected Prefill latency (ms)]]/Table753523[[#This Row], [Prefill Latency (ms)]]</f>
      </c>
      <c r="AB705" s="30">
        <f>Table753523[[#This Row], [Expected TPOT (ms)]]/Table753523[[#This Row], [TPOT (ms)]]</f>
      </c>
      <c r="AC705" s="50">
        <f>Table753523[[#This Row], [Prefill TFLOPS]]/989.5</f>
      </c>
      <c r="AD705" s="32">
        <f>Table753523[[#This Row], [Decode TFLOPS]]/1979</f>
      </c>
      <c r="AE7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6" customHeight="1" ht="17.25">
      <c r="A706" s="20">
        <v>8</v>
      </c>
      <c r="B706" s="34">
        <v>70</v>
      </c>
      <c r="C706" s="35">
        <f>Table753523[[#This Row], [Active Parameters (BN)]]/8</f>
      </c>
      <c r="D706" s="20">
        <v>8</v>
      </c>
      <c r="E706" s="20">
        <v>1024</v>
      </c>
      <c r="F706" s="23">
        <v>2</v>
      </c>
      <c r="G706" s="23">
        <v>2</v>
      </c>
      <c r="H706" s="23">
        <v>16</v>
      </c>
      <c r="I706" s="43">
        <v>2048</v>
      </c>
      <c r="J706" s="24">
        <v>107.5689665</v>
      </c>
      <c r="K706" s="24">
        <v>11.41711918</v>
      </c>
      <c r="L706" s="24">
        <v>0.175175539</v>
      </c>
      <c r="M706" s="24">
        <v>179.3797514</v>
      </c>
      <c r="N706" s="24">
        <v>180.7811557</v>
      </c>
      <c r="O706" s="44">
        <v>11.00383694</v>
      </c>
      <c r="P706" s="44">
        <v>11.00369857</v>
      </c>
      <c r="Q706" s="25">
        <f>Table753523[[#This Row], [Total Latency (sec)]]*1000</f>
      </c>
      <c r="R706" s="25">
        <f>Table753523[[#This Row], [Total Latency (ms)]]-Table753523[[#This Row], [Prefill Latency (ms)]]</f>
      </c>
      <c r="S706" s="26">
        <f>Table753523[[#This Row], [Output tokens generated]]*1000/Table753523[[#This Row], [Total Latency (ms)]]/Table753523[[#This Row], [No. H200 GPU on single server]]</f>
      </c>
      <c r="T706" s="26">
        <f>Table753523[[#This Row], [Input tokens]]*1000/(989.5*10^12)*(2*10^9*Table753523[[#This Row], [Active Parameters per GPU (BN)]])</f>
      </c>
      <c r="U706" s="27">
        <f>Table753523[[#This Row], [Active Parameters per GPU (BN)]]*10^9*2/4800/1024^3*1000</f>
      </c>
      <c r="V706" s="27">
        <f>1979/2*10^12*Table753523[[#This Row], [No. H200 GPU on single server]]/2/70/10^9</f>
      </c>
      <c r="W706" s="46">
        <f>(Table753523[[#This Row], [Input tokens]]+Table753523[[#This Row], [Output tokens generated]])/Table753523[[#This Row], [Total Latency (ms)]]*1000</f>
      </c>
      <c r="X706" s="47">
        <f>Table753523[[#This Row], [Total throughput]]/Table753523[[#This Row], [Estimated Max throughput tokens/s]]</f>
      </c>
      <c r="Y706" s="20">
        <f>2*Table753523[[#This Row], [Active Parameters per GPU (BN)]]*Table753523[[#This Row], [Input tokens]]*10^9/Table753523[[#This Row], [Prefill Latency (ms)]]/10^12*1000</f>
      </c>
      <c r="Z706" s="26">
        <f>2*Table753523[[#This Row], [Active Parameters per GPU (BN)]]*Table753523[[#This Row], [Output tokens generated]]*10^9/(Table753523[[#This Row], [Total Latency (ms)]]-Table753523[[#This Row], [Prefill Latency (ms)]])/10^12*1000</f>
      </c>
      <c r="AA706" s="47">
        <f>Table753523[[#This Row], [Expected Prefill latency (ms)]]/Table753523[[#This Row], [Prefill Latency (ms)]]</f>
      </c>
      <c r="AB706" s="30">
        <f>Table753523[[#This Row], [Expected TPOT (ms)]]/Table753523[[#This Row], [TPOT (ms)]]</f>
      </c>
      <c r="AC706" s="50">
        <f>Table753523[[#This Row], [Prefill TFLOPS]]/989.5</f>
      </c>
      <c r="AD706" s="32">
        <f>Table753523[[#This Row], [Decode TFLOPS]]/1979</f>
      </c>
      <c r="AE7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7" customHeight="1" ht="17.25">
      <c r="A707" s="20">
        <v>8</v>
      </c>
      <c r="B707" s="34">
        <v>70</v>
      </c>
      <c r="C707" s="35">
        <f>Table753523[[#This Row], [Active Parameters (BN)]]/8</f>
      </c>
      <c r="D707" s="20">
        <v>8</v>
      </c>
      <c r="E707" s="20">
        <v>1024</v>
      </c>
      <c r="F707" s="23">
        <v>4</v>
      </c>
      <c r="G707" s="23">
        <v>4</v>
      </c>
      <c r="H707" s="23">
        <v>32</v>
      </c>
      <c r="I707" s="43">
        <v>3779</v>
      </c>
      <c r="J707" s="24">
        <v>58.06153826</v>
      </c>
      <c r="K707" s="24">
        <v>10.7825815</v>
      </c>
      <c r="L707" s="24">
        <v>0.370968678</v>
      </c>
      <c r="M707" s="24">
        <v>350.4726582</v>
      </c>
      <c r="N707" s="24">
        <v>353.4404076</v>
      </c>
      <c r="O707" s="44">
        <v>10.38821803</v>
      </c>
      <c r="P707" s="44">
        <v>10.38418539</v>
      </c>
      <c r="Q707" s="25">
        <f>Table753523[[#This Row], [Total Latency (sec)]]*1000</f>
      </c>
      <c r="R707" s="25">
        <f>Table753523[[#This Row], [Total Latency (ms)]]-Table753523[[#This Row], [Prefill Latency (ms)]]</f>
      </c>
      <c r="S707" s="26">
        <f>Table753523[[#This Row], [Output tokens generated]]*1000/Table753523[[#This Row], [Total Latency (ms)]]/Table753523[[#This Row], [No. H200 GPU on single server]]</f>
      </c>
      <c r="T707" s="26">
        <f>Table753523[[#This Row], [Input tokens]]*1000/(989.5*10^12)*(2*10^9*Table753523[[#This Row], [Active Parameters per GPU (BN)]])</f>
      </c>
      <c r="U707" s="27">
        <f>Table753523[[#This Row], [Active Parameters per GPU (BN)]]*10^9*2/4800/1024^3*1000</f>
      </c>
      <c r="V707" s="27">
        <f>1979/2*10^12*Table753523[[#This Row], [No. H200 GPU on single server]]/2/70/10^9</f>
      </c>
      <c r="W707" s="46">
        <f>(Table753523[[#This Row], [Input tokens]]+Table753523[[#This Row], [Output tokens generated]])/Table753523[[#This Row], [Total Latency (ms)]]*1000</f>
      </c>
      <c r="X707" s="47">
        <f>Table753523[[#This Row], [Total throughput]]/Table753523[[#This Row], [Estimated Max throughput tokens/s]]</f>
      </c>
      <c r="Y707" s="20">
        <f>2*Table753523[[#This Row], [Active Parameters per GPU (BN)]]*Table753523[[#This Row], [Input tokens]]*10^9/Table753523[[#This Row], [Prefill Latency (ms)]]/10^12*1000</f>
      </c>
      <c r="Z707" s="26">
        <f>2*Table753523[[#This Row], [Active Parameters per GPU (BN)]]*Table753523[[#This Row], [Output tokens generated]]*10^9/(Table753523[[#This Row], [Total Latency (ms)]]-Table753523[[#This Row], [Prefill Latency (ms)]])/10^12*1000</f>
      </c>
      <c r="AA707" s="47">
        <f>Table753523[[#This Row], [Expected Prefill latency (ms)]]/Table753523[[#This Row], [Prefill Latency (ms)]]</f>
      </c>
      <c r="AB707" s="30">
        <f>Table753523[[#This Row], [Expected TPOT (ms)]]/Table753523[[#This Row], [TPOT (ms)]]</f>
      </c>
      <c r="AC707" s="50">
        <f>Table753523[[#This Row], [Prefill TFLOPS]]/989.5</f>
      </c>
      <c r="AD707" s="32">
        <f>Table753523[[#This Row], [Decode TFLOPS]]/1979</f>
      </c>
      <c r="AE7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8" customHeight="1" ht="17.25">
      <c r="A708" s="20">
        <v>8</v>
      </c>
      <c r="B708" s="34">
        <v>70</v>
      </c>
      <c r="C708" s="35">
        <f>Table753523[[#This Row], [Active Parameters (BN)]]/8</f>
      </c>
      <c r="D708" s="20">
        <v>8</v>
      </c>
      <c r="E708" s="20">
        <v>1024</v>
      </c>
      <c r="F708" s="23">
        <v>8</v>
      </c>
      <c r="G708" s="23">
        <v>8</v>
      </c>
      <c r="H708" s="23">
        <v>64</v>
      </c>
      <c r="I708" s="43">
        <v>5805</v>
      </c>
      <c r="J708" s="24">
        <v>58.37252413</v>
      </c>
      <c r="K708" s="24">
        <v>10.83669167</v>
      </c>
      <c r="L708" s="24">
        <v>0.738232686</v>
      </c>
      <c r="M708" s="24">
        <v>535.680093</v>
      </c>
      <c r="N708" s="24">
        <v>541.5859545</v>
      </c>
      <c r="O708" s="44">
        <v>10.46689832</v>
      </c>
      <c r="P708" s="44">
        <v>10.44887321</v>
      </c>
      <c r="Q708" s="25">
        <f>Table753523[[#This Row], [Total Latency (sec)]]*1000</f>
      </c>
      <c r="R708" s="25">
        <f>Table753523[[#This Row], [Total Latency (ms)]]-Table753523[[#This Row], [Prefill Latency (ms)]]</f>
      </c>
      <c r="S708" s="26">
        <f>Table753523[[#This Row], [Output tokens generated]]*1000/Table753523[[#This Row], [Total Latency (ms)]]/Table753523[[#This Row], [No. H200 GPU on single server]]</f>
      </c>
      <c r="T708" s="26">
        <f>Table753523[[#This Row], [Input tokens]]*1000/(989.5*10^12)*(2*10^9*Table753523[[#This Row], [Active Parameters per GPU (BN)]])</f>
      </c>
      <c r="U708" s="27">
        <f>Table753523[[#This Row], [Active Parameters per GPU (BN)]]*10^9*2/4800/1024^3*1000</f>
      </c>
      <c r="V708" s="27">
        <f>1979/2*10^12*Table753523[[#This Row], [No. H200 GPU on single server]]/2/70/10^9</f>
      </c>
      <c r="W708" s="46">
        <f>(Table753523[[#This Row], [Input tokens]]+Table753523[[#This Row], [Output tokens generated]])/Table753523[[#This Row], [Total Latency (ms)]]*1000</f>
      </c>
      <c r="X708" s="47">
        <f>Table753523[[#This Row], [Total throughput]]/Table753523[[#This Row], [Estimated Max throughput tokens/s]]</f>
      </c>
      <c r="Y708" s="20">
        <f>2*Table753523[[#This Row], [Active Parameters per GPU (BN)]]*Table753523[[#This Row], [Input tokens]]*10^9/Table753523[[#This Row], [Prefill Latency (ms)]]/10^12*1000</f>
      </c>
      <c r="Z708" s="26">
        <f>2*Table753523[[#This Row], [Active Parameters per GPU (BN)]]*Table753523[[#This Row], [Output tokens generated]]*10^9/(Table753523[[#This Row], [Total Latency (ms)]]-Table753523[[#This Row], [Prefill Latency (ms)]])/10^12*1000</f>
      </c>
      <c r="AA708" s="47">
        <f>Table753523[[#This Row], [Expected Prefill latency (ms)]]/Table753523[[#This Row], [Prefill Latency (ms)]]</f>
      </c>
      <c r="AB708" s="30">
        <f>Table753523[[#This Row], [Expected TPOT (ms)]]/Table753523[[#This Row], [TPOT (ms)]]</f>
      </c>
      <c r="AC708" s="50">
        <f>Table753523[[#This Row], [Prefill TFLOPS]]/989.5</f>
      </c>
      <c r="AD708" s="32">
        <f>Table753523[[#This Row], [Decode TFLOPS]]/1979</f>
      </c>
      <c r="AE7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09" customHeight="1" ht="17.25">
      <c r="A709" s="20">
        <v>8</v>
      </c>
      <c r="B709" s="34">
        <v>70</v>
      </c>
      <c r="C709" s="35">
        <f>Table753523[[#This Row], [Active Parameters (BN)]]/8</f>
      </c>
      <c r="D709" s="20">
        <v>8</v>
      </c>
      <c r="E709" s="20">
        <v>1024</v>
      </c>
      <c r="F709" s="23">
        <v>16</v>
      </c>
      <c r="G709" s="23">
        <v>16</v>
      </c>
      <c r="H709" s="23">
        <v>128</v>
      </c>
      <c r="I709" s="43">
        <v>10598</v>
      </c>
      <c r="J709" s="24">
        <v>58.64315774</v>
      </c>
      <c r="K709" s="24">
        <v>11.46040705</v>
      </c>
      <c r="L709" s="24">
        <v>1.396110969</v>
      </c>
      <c r="M709" s="24">
        <v>924.7490032</v>
      </c>
      <c r="N709" s="24">
        <v>935.9178909</v>
      </c>
      <c r="O709" s="44">
        <v>11.34291233</v>
      </c>
      <c r="P709" s="44">
        <v>11.16848892</v>
      </c>
      <c r="Q709" s="25">
        <f>Table753523[[#This Row], [Total Latency (sec)]]*1000</f>
      </c>
      <c r="R709" s="25">
        <f>Table753523[[#This Row], [Total Latency (ms)]]-Table753523[[#This Row], [Prefill Latency (ms)]]</f>
      </c>
      <c r="S709" s="26">
        <f>Table753523[[#This Row], [Output tokens generated]]*1000/Table753523[[#This Row], [Total Latency (ms)]]/Table753523[[#This Row], [No. H200 GPU on single server]]</f>
      </c>
      <c r="T709" s="26">
        <f>Table753523[[#This Row], [Input tokens]]*1000/(989.5*10^12)*(2*10^9*Table753523[[#This Row], [Active Parameters per GPU (BN)]])</f>
      </c>
      <c r="U709" s="27">
        <f>Table753523[[#This Row], [Active Parameters per GPU (BN)]]*10^9*2/4800/1024^3*1000</f>
      </c>
      <c r="V709" s="27">
        <f>1979/2*10^12*Table753523[[#This Row], [No. H200 GPU on single server]]/2/70/10^9</f>
      </c>
      <c r="W709" s="46">
        <f>(Table753523[[#This Row], [Input tokens]]+Table753523[[#This Row], [Output tokens generated]])/Table753523[[#This Row], [Total Latency (ms)]]*1000</f>
      </c>
      <c r="X709" s="47">
        <f>Table753523[[#This Row], [Total throughput]]/Table753523[[#This Row], [Estimated Max throughput tokens/s]]</f>
      </c>
      <c r="Y709" s="20">
        <f>2*Table753523[[#This Row], [Active Parameters per GPU (BN)]]*Table753523[[#This Row], [Input tokens]]*10^9/Table753523[[#This Row], [Prefill Latency (ms)]]/10^12*1000</f>
      </c>
      <c r="Z709" s="26">
        <f>2*Table753523[[#This Row], [Active Parameters per GPU (BN)]]*Table753523[[#This Row], [Output tokens generated]]*10^9/(Table753523[[#This Row], [Total Latency (ms)]]-Table753523[[#This Row], [Prefill Latency (ms)]])/10^12*1000</f>
      </c>
      <c r="AA709" s="47">
        <f>Table753523[[#This Row], [Expected Prefill latency (ms)]]/Table753523[[#This Row], [Prefill Latency (ms)]]</f>
      </c>
      <c r="AB709" s="30">
        <f>Table753523[[#This Row], [Expected TPOT (ms)]]/Table753523[[#This Row], [TPOT (ms)]]</f>
      </c>
      <c r="AC709" s="50">
        <f>Table753523[[#This Row], [Prefill TFLOPS]]/989.5</f>
      </c>
      <c r="AD709" s="32">
        <f>Table753523[[#This Row], [Decode TFLOPS]]/1979</f>
      </c>
      <c r="AE7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0" customHeight="1" ht="17.25">
      <c r="A710" s="20">
        <v>8</v>
      </c>
      <c r="B710" s="34">
        <v>70</v>
      </c>
      <c r="C710" s="35">
        <f>Table753523[[#This Row], [Active Parameters (BN)]]/8</f>
      </c>
      <c r="D710" s="20">
        <v>8</v>
      </c>
      <c r="E710" s="20">
        <v>2048</v>
      </c>
      <c r="F710" s="23">
        <v>1</v>
      </c>
      <c r="G710" s="23">
        <v>1</v>
      </c>
      <c r="H710" s="23">
        <v>8</v>
      </c>
      <c r="I710" s="43">
        <v>2048</v>
      </c>
      <c r="J710" s="24">
        <v>141.490427</v>
      </c>
      <c r="K710" s="24">
        <v>22.53674745</v>
      </c>
      <c r="L710" s="24">
        <v>0.044371975</v>
      </c>
      <c r="M710" s="24">
        <v>90.87380529</v>
      </c>
      <c r="N710" s="24">
        <v>91.2287811</v>
      </c>
      <c r="O710" s="44">
        <v>10.94027074</v>
      </c>
      <c r="P710" s="44">
        <v>10.94023238</v>
      </c>
      <c r="Q710" s="25">
        <f>Table753523[[#This Row], [Total Latency (sec)]]*1000</f>
      </c>
      <c r="R710" s="25">
        <f>Table753523[[#This Row], [Total Latency (ms)]]-Table753523[[#This Row], [Prefill Latency (ms)]]</f>
      </c>
      <c r="S710" s="26">
        <f>Table753523[[#This Row], [Output tokens generated]]*1000/Table753523[[#This Row], [Total Latency (ms)]]/Table753523[[#This Row], [No. H200 GPU on single server]]</f>
      </c>
      <c r="T710" s="26">
        <f>Table753523[[#This Row], [Input tokens]]*1000/(989.5*10^12)*(2*10^9*Table753523[[#This Row], [Active Parameters per GPU (BN)]])</f>
      </c>
      <c r="U710" s="27">
        <f>Table753523[[#This Row], [Active Parameters per GPU (BN)]]*10^9*2/4800/1024^3*1000</f>
      </c>
      <c r="V710" s="27">
        <f>1979/2*10^12*Table753523[[#This Row], [No. H200 GPU on single server]]/2/70/10^9</f>
      </c>
      <c r="W710" s="46">
        <f>(Table753523[[#This Row], [Input tokens]]+Table753523[[#This Row], [Output tokens generated]])/Table753523[[#This Row], [Total Latency (ms)]]*1000</f>
      </c>
      <c r="X710" s="47">
        <f>Table753523[[#This Row], [Total throughput]]/Table753523[[#This Row], [Estimated Max throughput tokens/s]]</f>
      </c>
      <c r="Y710" s="20">
        <f>2*Table753523[[#This Row], [Active Parameters per GPU (BN)]]*Table753523[[#This Row], [Input tokens]]*10^9/Table753523[[#This Row], [Prefill Latency (ms)]]/10^12*1000</f>
      </c>
      <c r="Z710" s="26">
        <f>2*Table753523[[#This Row], [Active Parameters per GPU (BN)]]*Table753523[[#This Row], [Output tokens generated]]*10^9/(Table753523[[#This Row], [Total Latency (ms)]]-Table753523[[#This Row], [Prefill Latency (ms)]])/10^12*1000</f>
      </c>
      <c r="AA710" s="47">
        <f>Table753523[[#This Row], [Expected Prefill latency (ms)]]/Table753523[[#This Row], [Prefill Latency (ms)]]</f>
      </c>
      <c r="AB710" s="30">
        <f>Table753523[[#This Row], [Expected TPOT (ms)]]/Table753523[[#This Row], [TPOT (ms)]]</f>
      </c>
      <c r="AC710" s="50">
        <f>Table753523[[#This Row], [Prefill TFLOPS]]/989.5</f>
      </c>
      <c r="AD710" s="32">
        <f>Table753523[[#This Row], [Decode TFLOPS]]/1979</f>
      </c>
      <c r="AE7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1" customHeight="1" ht="17.25">
      <c r="A711" s="20">
        <v>8</v>
      </c>
      <c r="B711" s="34">
        <v>70</v>
      </c>
      <c r="C711" s="35">
        <f>Table753523[[#This Row], [Active Parameters (BN)]]/8</f>
      </c>
      <c r="D711" s="20">
        <v>8</v>
      </c>
      <c r="E711" s="20">
        <v>2048</v>
      </c>
      <c r="F711" s="23">
        <v>2</v>
      </c>
      <c r="G711" s="23">
        <v>2</v>
      </c>
      <c r="H711" s="23">
        <v>16</v>
      </c>
      <c r="I711" s="43">
        <v>4096</v>
      </c>
      <c r="J711" s="24">
        <v>89.09224847</v>
      </c>
      <c r="K711" s="24">
        <v>22.69264254</v>
      </c>
      <c r="L711" s="24">
        <v>0.088134293</v>
      </c>
      <c r="M711" s="24">
        <v>180.4990315</v>
      </c>
      <c r="N711" s="24">
        <v>181.2041058</v>
      </c>
      <c r="O711" s="44">
        <v>11.0156028</v>
      </c>
      <c r="P711" s="44">
        <v>11.01552765</v>
      </c>
      <c r="Q711" s="25">
        <f>Table753523[[#This Row], [Total Latency (sec)]]*1000</f>
      </c>
      <c r="R711" s="25">
        <f>Table753523[[#This Row], [Total Latency (ms)]]-Table753523[[#This Row], [Prefill Latency (ms)]]</f>
      </c>
      <c r="S711" s="26">
        <f>Table753523[[#This Row], [Output tokens generated]]*1000/Table753523[[#This Row], [Total Latency (ms)]]/Table753523[[#This Row], [No. H200 GPU on single server]]</f>
      </c>
      <c r="T711" s="26">
        <f>Table753523[[#This Row], [Input tokens]]*1000/(989.5*10^12)*(2*10^9*Table753523[[#This Row], [Active Parameters per GPU (BN)]])</f>
      </c>
      <c r="U711" s="27">
        <f>Table753523[[#This Row], [Active Parameters per GPU (BN)]]*10^9*2/4800/1024^3*1000</f>
      </c>
      <c r="V711" s="27">
        <f>1979/2*10^12*Table753523[[#This Row], [No. H200 GPU on single server]]/2/70/10^9</f>
      </c>
      <c r="W711" s="46">
        <f>(Table753523[[#This Row], [Input tokens]]+Table753523[[#This Row], [Output tokens generated]])/Table753523[[#This Row], [Total Latency (ms)]]*1000</f>
      </c>
      <c r="X711" s="47">
        <f>Table753523[[#This Row], [Total throughput]]/Table753523[[#This Row], [Estimated Max throughput tokens/s]]</f>
      </c>
      <c r="Y711" s="20">
        <f>2*Table753523[[#This Row], [Active Parameters per GPU (BN)]]*Table753523[[#This Row], [Input tokens]]*10^9/Table753523[[#This Row], [Prefill Latency (ms)]]/10^12*1000</f>
      </c>
      <c r="Z711" s="26">
        <f>2*Table753523[[#This Row], [Active Parameters per GPU (BN)]]*Table753523[[#This Row], [Output tokens generated]]*10^9/(Table753523[[#This Row], [Total Latency (ms)]]-Table753523[[#This Row], [Prefill Latency (ms)]])/10^12*1000</f>
      </c>
      <c r="AA711" s="47">
        <f>Table753523[[#This Row], [Expected Prefill latency (ms)]]/Table753523[[#This Row], [Prefill Latency (ms)]]</f>
      </c>
      <c r="AB711" s="30">
        <f>Table753523[[#This Row], [Expected TPOT (ms)]]/Table753523[[#This Row], [TPOT (ms)]]</f>
      </c>
      <c r="AC711" s="50">
        <f>Table753523[[#This Row], [Prefill TFLOPS]]/989.5</f>
      </c>
      <c r="AD711" s="32">
        <f>Table753523[[#This Row], [Decode TFLOPS]]/1979</f>
      </c>
      <c r="AE7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2" customHeight="1" ht="17.25">
      <c r="A712" s="20">
        <v>8</v>
      </c>
      <c r="B712" s="34">
        <v>70</v>
      </c>
      <c r="C712" s="35">
        <f>Table753523[[#This Row], [Active Parameters (BN)]]/8</f>
      </c>
      <c r="D712" s="20">
        <v>8</v>
      </c>
      <c r="E712" s="20">
        <v>2048</v>
      </c>
      <c r="F712" s="23">
        <v>4</v>
      </c>
      <c r="G712" s="23">
        <v>4</v>
      </c>
      <c r="H712" s="23">
        <v>32</v>
      </c>
      <c r="I712" s="43">
        <v>6851</v>
      </c>
      <c r="J712" s="24">
        <v>63.23623503</v>
      </c>
      <c r="K712" s="24">
        <v>21.42304646</v>
      </c>
      <c r="L712" s="24">
        <v>0.186714808</v>
      </c>
      <c r="M712" s="24">
        <v>319.7957868</v>
      </c>
      <c r="N712" s="24">
        <v>321.2895053</v>
      </c>
      <c r="O712" s="44">
        <v>10.38634056</v>
      </c>
      <c r="P712" s="44">
        <v>10.38247115</v>
      </c>
      <c r="Q712" s="25">
        <f>Table753523[[#This Row], [Total Latency (sec)]]*1000</f>
      </c>
      <c r="R712" s="25">
        <f>Table753523[[#This Row], [Total Latency (ms)]]-Table753523[[#This Row], [Prefill Latency (ms)]]</f>
      </c>
      <c r="S712" s="26">
        <f>Table753523[[#This Row], [Output tokens generated]]*1000/Table753523[[#This Row], [Total Latency (ms)]]/Table753523[[#This Row], [No. H200 GPU on single server]]</f>
      </c>
      <c r="T712" s="26">
        <f>Table753523[[#This Row], [Input tokens]]*1000/(989.5*10^12)*(2*10^9*Table753523[[#This Row], [Active Parameters per GPU (BN)]])</f>
      </c>
      <c r="U712" s="27">
        <f>Table753523[[#This Row], [Active Parameters per GPU (BN)]]*10^9*2/4800/1024^3*1000</f>
      </c>
      <c r="V712" s="27">
        <f>1979/2*10^12*Table753523[[#This Row], [No. H200 GPU on single server]]/2/70/10^9</f>
      </c>
      <c r="W712" s="46">
        <f>(Table753523[[#This Row], [Input tokens]]+Table753523[[#This Row], [Output tokens generated]])/Table753523[[#This Row], [Total Latency (ms)]]*1000</f>
      </c>
      <c r="X712" s="47">
        <f>Table753523[[#This Row], [Total throughput]]/Table753523[[#This Row], [Estimated Max throughput tokens/s]]</f>
      </c>
      <c r="Y712" s="20">
        <f>2*Table753523[[#This Row], [Active Parameters per GPU (BN)]]*Table753523[[#This Row], [Input tokens]]*10^9/Table753523[[#This Row], [Prefill Latency (ms)]]/10^12*1000</f>
      </c>
      <c r="Z712" s="26">
        <f>2*Table753523[[#This Row], [Active Parameters per GPU (BN)]]*Table753523[[#This Row], [Output tokens generated]]*10^9/(Table753523[[#This Row], [Total Latency (ms)]]-Table753523[[#This Row], [Prefill Latency (ms)]])/10^12*1000</f>
      </c>
      <c r="AA712" s="47">
        <f>Table753523[[#This Row], [Expected Prefill latency (ms)]]/Table753523[[#This Row], [Prefill Latency (ms)]]</f>
      </c>
      <c r="AB712" s="30">
        <f>Table753523[[#This Row], [Expected TPOT (ms)]]/Table753523[[#This Row], [TPOT (ms)]]</f>
      </c>
      <c r="AC712" s="50">
        <f>Table753523[[#This Row], [Prefill TFLOPS]]/989.5</f>
      </c>
      <c r="AD712" s="32">
        <f>Table753523[[#This Row], [Decode TFLOPS]]/1979</f>
      </c>
      <c r="AE7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3" customHeight="1" ht="17.25">
      <c r="A713" s="20">
        <v>8</v>
      </c>
      <c r="B713" s="34">
        <v>70</v>
      </c>
      <c r="C713" s="35">
        <f>Table753523[[#This Row], [Active Parameters (BN)]]/8</f>
      </c>
      <c r="D713" s="20">
        <v>8</v>
      </c>
      <c r="E713" s="20">
        <v>2048</v>
      </c>
      <c r="F713" s="23">
        <v>8</v>
      </c>
      <c r="G713" s="23">
        <v>8</v>
      </c>
      <c r="H713" s="23">
        <v>64</v>
      </c>
      <c r="I713" s="43">
        <v>8877</v>
      </c>
      <c r="J713" s="24">
        <v>68.25129061</v>
      </c>
      <c r="K713" s="24">
        <v>21.48230121</v>
      </c>
      <c r="L713" s="24">
        <v>0.372399582</v>
      </c>
      <c r="M713" s="24">
        <v>413.2238865</v>
      </c>
      <c r="N713" s="24">
        <v>416.2030832</v>
      </c>
      <c r="O713" s="44">
        <v>10.45838007</v>
      </c>
      <c r="P713" s="44">
        <v>10.42678899</v>
      </c>
      <c r="Q713" s="25">
        <f>Table753523[[#This Row], [Total Latency (sec)]]*1000</f>
      </c>
      <c r="R713" s="25">
        <f>Table753523[[#This Row], [Total Latency (ms)]]-Table753523[[#This Row], [Prefill Latency (ms)]]</f>
      </c>
      <c r="S713" s="26">
        <f>Table753523[[#This Row], [Output tokens generated]]*1000/Table753523[[#This Row], [Total Latency (ms)]]/Table753523[[#This Row], [No. H200 GPU on single server]]</f>
      </c>
      <c r="T713" s="26">
        <f>Table753523[[#This Row], [Input tokens]]*1000/(989.5*10^12)*(2*10^9*Table753523[[#This Row], [Active Parameters per GPU (BN)]])</f>
      </c>
      <c r="U713" s="27">
        <f>Table753523[[#This Row], [Active Parameters per GPU (BN)]]*10^9*2/4800/1024^3*1000</f>
      </c>
      <c r="V713" s="27">
        <f>1979/2*10^12*Table753523[[#This Row], [No. H200 GPU on single server]]/2/70/10^9</f>
      </c>
      <c r="W713" s="46">
        <f>(Table753523[[#This Row], [Input tokens]]+Table753523[[#This Row], [Output tokens generated]])/Table753523[[#This Row], [Total Latency (ms)]]*1000</f>
      </c>
      <c r="X713" s="47">
        <f>Table753523[[#This Row], [Total throughput]]/Table753523[[#This Row], [Estimated Max throughput tokens/s]]</f>
      </c>
      <c r="Y713" s="20">
        <f>2*Table753523[[#This Row], [Active Parameters per GPU (BN)]]*Table753523[[#This Row], [Input tokens]]*10^9/Table753523[[#This Row], [Prefill Latency (ms)]]/10^12*1000</f>
      </c>
      <c r="Z713" s="26">
        <f>2*Table753523[[#This Row], [Active Parameters per GPU (BN)]]*Table753523[[#This Row], [Output tokens generated]]*10^9/(Table753523[[#This Row], [Total Latency (ms)]]-Table753523[[#This Row], [Prefill Latency (ms)]])/10^12*1000</f>
      </c>
      <c r="AA713" s="47">
        <f>Table753523[[#This Row], [Expected Prefill latency (ms)]]/Table753523[[#This Row], [Prefill Latency (ms)]]</f>
      </c>
      <c r="AB713" s="30">
        <f>Table753523[[#This Row], [Expected TPOT (ms)]]/Table753523[[#This Row], [TPOT (ms)]]</f>
      </c>
      <c r="AC713" s="50">
        <f>Table753523[[#This Row], [Prefill TFLOPS]]/989.5</f>
      </c>
      <c r="AD713" s="32">
        <f>Table753523[[#This Row], [Decode TFLOPS]]/1979</f>
      </c>
      <c r="AE7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4" customHeight="1" ht="17.25">
      <c r="A714" s="20">
        <v>8</v>
      </c>
      <c r="B714" s="34">
        <v>70</v>
      </c>
      <c r="C714" s="35">
        <f>Table753523[[#This Row], [Active Parameters (BN)]]/8</f>
      </c>
      <c r="D714" s="20">
        <v>8</v>
      </c>
      <c r="E714" s="20">
        <v>2048</v>
      </c>
      <c r="F714" s="23">
        <v>16</v>
      </c>
      <c r="G714" s="23">
        <v>16</v>
      </c>
      <c r="H714" s="23">
        <v>128</v>
      </c>
      <c r="I714" s="43">
        <v>16807</v>
      </c>
      <c r="J714" s="24">
        <v>72.99747644</v>
      </c>
      <c r="K714" s="24">
        <v>22.21915206</v>
      </c>
      <c r="L714" s="24">
        <v>0.720099487</v>
      </c>
      <c r="M714" s="24">
        <v>756.419505</v>
      </c>
      <c r="N714" s="24">
        <v>762.1803009</v>
      </c>
      <c r="O714" s="44">
        <v>11.24203023</v>
      </c>
      <c r="P714" s="44">
        <v>10.91983764</v>
      </c>
      <c r="Q714" s="25">
        <f>Table753523[[#This Row], [Total Latency (sec)]]*1000</f>
      </c>
      <c r="R714" s="25">
        <f>Table753523[[#This Row], [Total Latency (ms)]]-Table753523[[#This Row], [Prefill Latency (ms)]]</f>
      </c>
      <c r="S714" s="26">
        <f>Table753523[[#This Row], [Output tokens generated]]*1000/Table753523[[#This Row], [Total Latency (ms)]]/Table753523[[#This Row], [No. H200 GPU on single server]]</f>
      </c>
      <c r="T714" s="26">
        <f>Table753523[[#This Row], [Input tokens]]*1000/(989.5*10^12)*(2*10^9*Table753523[[#This Row], [Active Parameters per GPU (BN)]])</f>
      </c>
      <c r="U714" s="27">
        <f>Table753523[[#This Row], [Active Parameters per GPU (BN)]]*10^9*2/4800/1024^3*1000</f>
      </c>
      <c r="V714" s="27">
        <f>1979/2*10^12*Table753523[[#This Row], [No. H200 GPU on single server]]/2/70/10^9</f>
      </c>
      <c r="W714" s="46">
        <f>(Table753523[[#This Row], [Input tokens]]+Table753523[[#This Row], [Output tokens generated]])/Table753523[[#This Row], [Total Latency (ms)]]*1000</f>
      </c>
      <c r="X714" s="47">
        <f>Table753523[[#This Row], [Total throughput]]/Table753523[[#This Row], [Estimated Max throughput tokens/s]]</f>
      </c>
      <c r="Y714" s="20">
        <f>2*Table753523[[#This Row], [Active Parameters per GPU (BN)]]*Table753523[[#This Row], [Input tokens]]*10^9/Table753523[[#This Row], [Prefill Latency (ms)]]/10^12*1000</f>
      </c>
      <c r="Z714" s="26">
        <f>2*Table753523[[#This Row], [Active Parameters per GPU (BN)]]*Table753523[[#This Row], [Output tokens generated]]*10^9/(Table753523[[#This Row], [Total Latency (ms)]]-Table753523[[#This Row], [Prefill Latency (ms)]])/10^12*1000</f>
      </c>
      <c r="AA714" s="47">
        <f>Table753523[[#This Row], [Expected Prefill latency (ms)]]/Table753523[[#This Row], [Prefill Latency (ms)]]</f>
      </c>
      <c r="AB714" s="30">
        <f>Table753523[[#This Row], [Expected TPOT (ms)]]/Table753523[[#This Row], [TPOT (ms)]]</f>
      </c>
      <c r="AC714" s="50">
        <f>Table753523[[#This Row], [Prefill TFLOPS]]/989.5</f>
      </c>
      <c r="AD714" s="32">
        <f>Table753523[[#This Row], [Decode TFLOPS]]/1979</f>
      </c>
      <c r="AE7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5" customHeight="1" ht="17.25">
      <c r="A715" s="20">
        <v>8</v>
      </c>
      <c r="B715" s="34">
        <v>70</v>
      </c>
      <c r="C715" s="35">
        <f>Table753523[[#This Row], [Active Parameters (BN)]]/8</f>
      </c>
      <c r="D715" s="20">
        <v>8</v>
      </c>
      <c r="E715" s="20">
        <v>4096</v>
      </c>
      <c r="F715" s="23">
        <v>1</v>
      </c>
      <c r="G715" s="23">
        <v>1</v>
      </c>
      <c r="H715" s="23">
        <v>8</v>
      </c>
      <c r="I715" s="43">
        <v>4096</v>
      </c>
      <c r="J715" s="24">
        <v>290.431298</v>
      </c>
      <c r="K715" s="24">
        <v>45.14431749</v>
      </c>
      <c r="L715" s="24">
        <v>0.022151182</v>
      </c>
      <c r="M715" s="24">
        <v>90.73124211</v>
      </c>
      <c r="N715" s="24">
        <v>90.90845157</v>
      </c>
      <c r="O715" s="44">
        <v>10.95316772</v>
      </c>
      <c r="P715" s="44">
        <v>10.95314736</v>
      </c>
      <c r="Q715" s="25">
        <f>Table753523[[#This Row], [Total Latency (sec)]]*1000</f>
      </c>
      <c r="R715" s="25">
        <f>Table753523[[#This Row], [Total Latency (ms)]]-Table753523[[#This Row], [Prefill Latency (ms)]]</f>
      </c>
      <c r="S715" s="26">
        <f>Table753523[[#This Row], [Output tokens generated]]*1000/Table753523[[#This Row], [Total Latency (ms)]]/Table753523[[#This Row], [No. H200 GPU on single server]]</f>
      </c>
      <c r="T715" s="26">
        <f>Table753523[[#This Row], [Input tokens]]*1000/(989.5*10^12)*(2*10^9*Table753523[[#This Row], [Active Parameters per GPU (BN)]])</f>
      </c>
      <c r="U715" s="27">
        <f>Table753523[[#This Row], [Active Parameters per GPU (BN)]]*10^9*2/4800/1024^3*1000</f>
      </c>
      <c r="V715" s="27">
        <f>1979/2*10^12*Table753523[[#This Row], [No. H200 GPU on single server]]/2/70/10^9</f>
      </c>
      <c r="W715" s="46">
        <f>(Table753523[[#This Row], [Input tokens]]+Table753523[[#This Row], [Output tokens generated]])/Table753523[[#This Row], [Total Latency (ms)]]*1000</f>
      </c>
      <c r="X715" s="47">
        <f>Table753523[[#This Row], [Total throughput]]/Table753523[[#This Row], [Estimated Max throughput tokens/s]]</f>
      </c>
      <c r="Y715" s="20">
        <f>2*Table753523[[#This Row], [Active Parameters per GPU (BN)]]*Table753523[[#This Row], [Input tokens]]*10^9/Table753523[[#This Row], [Prefill Latency (ms)]]/10^12*1000</f>
      </c>
      <c r="Z715" s="26">
        <f>2*Table753523[[#This Row], [Active Parameters per GPU (BN)]]*Table753523[[#This Row], [Output tokens generated]]*10^9/(Table753523[[#This Row], [Total Latency (ms)]]-Table753523[[#This Row], [Prefill Latency (ms)]])/10^12*1000</f>
      </c>
      <c r="AA715" s="47">
        <f>Table753523[[#This Row], [Expected Prefill latency (ms)]]/Table753523[[#This Row], [Prefill Latency (ms)]]</f>
      </c>
      <c r="AB715" s="30">
        <f>Table753523[[#This Row], [Expected TPOT (ms)]]/Table753523[[#This Row], [TPOT (ms)]]</f>
      </c>
      <c r="AC715" s="50">
        <f>Table753523[[#This Row], [Prefill TFLOPS]]/989.5</f>
      </c>
      <c r="AD715" s="32">
        <f>Table753523[[#This Row], [Decode TFLOPS]]/1979</f>
      </c>
      <c r="AE7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6" customHeight="1" ht="17.25">
      <c r="A716" s="20">
        <v>8</v>
      </c>
      <c r="B716" s="34">
        <v>70</v>
      </c>
      <c r="C716" s="35">
        <f>Table753523[[#This Row], [Active Parameters (BN)]]/8</f>
      </c>
      <c r="D716" s="20">
        <v>8</v>
      </c>
      <c r="E716" s="20">
        <v>4096</v>
      </c>
      <c r="F716" s="23">
        <v>2</v>
      </c>
      <c r="G716" s="23">
        <v>2</v>
      </c>
      <c r="H716" s="23">
        <v>16</v>
      </c>
      <c r="I716" s="43">
        <v>8192</v>
      </c>
      <c r="J716" s="24">
        <v>240.0685474</v>
      </c>
      <c r="K716" s="24">
        <v>45.63929323</v>
      </c>
      <c r="L716" s="24">
        <v>0.043821888</v>
      </c>
      <c r="M716" s="24">
        <v>179.4944536</v>
      </c>
      <c r="N716" s="24">
        <v>179.8450287</v>
      </c>
      <c r="O716" s="44">
        <v>11.07402314</v>
      </c>
      <c r="P716" s="44">
        <v>11.07398968</v>
      </c>
      <c r="Q716" s="25">
        <f>Table753523[[#This Row], [Total Latency (sec)]]*1000</f>
      </c>
      <c r="R716" s="25">
        <f>Table753523[[#This Row], [Total Latency (ms)]]-Table753523[[#This Row], [Prefill Latency (ms)]]</f>
      </c>
      <c r="S716" s="26">
        <f>Table753523[[#This Row], [Output tokens generated]]*1000/Table753523[[#This Row], [Total Latency (ms)]]/Table753523[[#This Row], [No. H200 GPU on single server]]</f>
      </c>
      <c r="T716" s="26">
        <f>Table753523[[#This Row], [Input tokens]]*1000/(989.5*10^12)*(2*10^9*Table753523[[#This Row], [Active Parameters per GPU (BN)]])</f>
      </c>
      <c r="U716" s="27">
        <f>Table753523[[#This Row], [Active Parameters per GPU (BN)]]*10^9*2/4800/1024^3*1000</f>
      </c>
      <c r="V716" s="27">
        <f>1979/2*10^12*Table753523[[#This Row], [No. H200 GPU on single server]]/2/70/10^9</f>
      </c>
      <c r="W716" s="46">
        <f>(Table753523[[#This Row], [Input tokens]]+Table753523[[#This Row], [Output tokens generated]])/Table753523[[#This Row], [Total Latency (ms)]]*1000</f>
      </c>
      <c r="X716" s="47">
        <f>Table753523[[#This Row], [Total throughput]]/Table753523[[#This Row], [Estimated Max throughput tokens/s]]</f>
      </c>
      <c r="Y716" s="20">
        <f>2*Table753523[[#This Row], [Active Parameters per GPU (BN)]]*Table753523[[#This Row], [Input tokens]]*10^9/Table753523[[#This Row], [Prefill Latency (ms)]]/10^12*1000</f>
      </c>
      <c r="Z716" s="26">
        <f>2*Table753523[[#This Row], [Active Parameters per GPU (BN)]]*Table753523[[#This Row], [Output tokens generated]]*10^9/(Table753523[[#This Row], [Total Latency (ms)]]-Table753523[[#This Row], [Prefill Latency (ms)]])/10^12*1000</f>
      </c>
      <c r="AA716" s="47">
        <f>Table753523[[#This Row], [Expected Prefill latency (ms)]]/Table753523[[#This Row], [Prefill Latency (ms)]]</f>
      </c>
      <c r="AB716" s="30">
        <f>Table753523[[#This Row], [Expected TPOT (ms)]]/Table753523[[#This Row], [TPOT (ms)]]</f>
      </c>
      <c r="AC716" s="50">
        <f>Table753523[[#This Row], [Prefill TFLOPS]]/989.5</f>
      </c>
      <c r="AD716" s="32">
        <f>Table753523[[#This Row], [Decode TFLOPS]]/1979</f>
      </c>
      <c r="AE7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7" customHeight="1" ht="17.25">
      <c r="A717" s="20">
        <v>8</v>
      </c>
      <c r="B717" s="34">
        <v>70</v>
      </c>
      <c r="C717" s="35">
        <f>Table753523[[#This Row], [Active Parameters (BN)]]/8</f>
      </c>
      <c r="D717" s="20">
        <v>8</v>
      </c>
      <c r="E717" s="20">
        <v>4096</v>
      </c>
      <c r="F717" s="23">
        <v>4</v>
      </c>
      <c r="G717" s="23">
        <v>4</v>
      </c>
      <c r="H717" s="23">
        <v>32</v>
      </c>
      <c r="I717" s="43">
        <v>12995</v>
      </c>
      <c r="J717" s="24">
        <v>310.7313198</v>
      </c>
      <c r="K717" s="24">
        <v>43.19990193</v>
      </c>
      <c r="L717" s="24">
        <v>0.092592803</v>
      </c>
      <c r="M717" s="24">
        <v>300.8108681</v>
      </c>
      <c r="N717" s="24">
        <v>301.5516105</v>
      </c>
      <c r="O717" s="44">
        <v>10.43579487</v>
      </c>
      <c r="P717" s="44">
        <v>10.4435139</v>
      </c>
      <c r="Q717" s="25">
        <f>Table753523[[#This Row], [Total Latency (sec)]]*1000</f>
      </c>
      <c r="R717" s="25">
        <f>Table753523[[#This Row], [Total Latency (ms)]]-Table753523[[#This Row], [Prefill Latency (ms)]]</f>
      </c>
      <c r="S717" s="26">
        <f>Table753523[[#This Row], [Output tokens generated]]*1000/Table753523[[#This Row], [Total Latency (ms)]]/Table753523[[#This Row], [No. H200 GPU on single server]]</f>
      </c>
      <c r="T717" s="26">
        <f>Table753523[[#This Row], [Input tokens]]*1000/(989.5*10^12)*(2*10^9*Table753523[[#This Row], [Active Parameters per GPU (BN)]])</f>
      </c>
      <c r="U717" s="27">
        <f>Table753523[[#This Row], [Active Parameters per GPU (BN)]]*10^9*2/4800/1024^3*1000</f>
      </c>
      <c r="V717" s="27">
        <f>1979/2*10^12*Table753523[[#This Row], [No. H200 GPU on single server]]/2/70/10^9</f>
      </c>
      <c r="W717" s="46">
        <f>(Table753523[[#This Row], [Input tokens]]+Table753523[[#This Row], [Output tokens generated]])/Table753523[[#This Row], [Total Latency (ms)]]*1000</f>
      </c>
      <c r="X717" s="47">
        <f>Table753523[[#This Row], [Total throughput]]/Table753523[[#This Row], [Estimated Max throughput tokens/s]]</f>
      </c>
      <c r="Y717" s="20">
        <f>2*Table753523[[#This Row], [Active Parameters per GPU (BN)]]*Table753523[[#This Row], [Input tokens]]*10^9/Table753523[[#This Row], [Prefill Latency (ms)]]/10^12*1000</f>
      </c>
      <c r="Z717" s="26">
        <f>2*Table753523[[#This Row], [Active Parameters per GPU (BN)]]*Table753523[[#This Row], [Output tokens generated]]*10^9/(Table753523[[#This Row], [Total Latency (ms)]]-Table753523[[#This Row], [Prefill Latency (ms)]])/10^12*1000</f>
      </c>
      <c r="AA717" s="47">
        <f>Table753523[[#This Row], [Expected Prefill latency (ms)]]/Table753523[[#This Row], [Prefill Latency (ms)]]</f>
      </c>
      <c r="AB717" s="30">
        <f>Table753523[[#This Row], [Expected TPOT (ms)]]/Table753523[[#This Row], [TPOT (ms)]]</f>
      </c>
      <c r="AC717" s="50">
        <f>Table753523[[#This Row], [Prefill TFLOPS]]/989.5</f>
      </c>
      <c r="AD717" s="32">
        <f>Table753523[[#This Row], [Decode TFLOPS]]/1979</f>
      </c>
      <c r="AE7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8" customHeight="1" ht="17.25">
      <c r="A718" s="20">
        <v>8</v>
      </c>
      <c r="B718" s="34">
        <v>70</v>
      </c>
      <c r="C718" s="35">
        <f>Table753523[[#This Row], [Active Parameters (BN)]]/8</f>
      </c>
      <c r="D718" s="20">
        <v>8</v>
      </c>
      <c r="E718" s="20">
        <v>4096</v>
      </c>
      <c r="F718" s="23">
        <v>8</v>
      </c>
      <c r="G718" s="23">
        <v>8</v>
      </c>
      <c r="H718" s="23">
        <v>64</v>
      </c>
      <c r="I718" s="43">
        <v>15021</v>
      </c>
      <c r="J718" s="24">
        <v>195.1839526</v>
      </c>
      <c r="K718" s="24">
        <v>43.11643103</v>
      </c>
      <c r="L718" s="24">
        <v>0.185544114</v>
      </c>
      <c r="M718" s="24">
        <v>348.3822673</v>
      </c>
      <c r="N718" s="24">
        <v>349.8666202</v>
      </c>
      <c r="O718" s="44">
        <v>10.47401048</v>
      </c>
      <c r="P718" s="44">
        <v>10.45789103</v>
      </c>
      <c r="Q718" s="25">
        <f>Table753523[[#This Row], [Total Latency (sec)]]*1000</f>
      </c>
      <c r="R718" s="25">
        <f>Table753523[[#This Row], [Total Latency (ms)]]-Table753523[[#This Row], [Prefill Latency (ms)]]</f>
      </c>
      <c r="S718" s="26">
        <f>Table753523[[#This Row], [Output tokens generated]]*1000/Table753523[[#This Row], [Total Latency (ms)]]/Table753523[[#This Row], [No. H200 GPU on single server]]</f>
      </c>
      <c r="T718" s="26">
        <f>Table753523[[#This Row], [Input tokens]]*1000/(989.5*10^12)*(2*10^9*Table753523[[#This Row], [Active Parameters per GPU (BN)]])</f>
      </c>
      <c r="U718" s="27">
        <f>Table753523[[#This Row], [Active Parameters per GPU (BN)]]*10^9*2/4800/1024^3*1000</f>
      </c>
      <c r="V718" s="27">
        <f>1979/2*10^12*Table753523[[#This Row], [No. H200 GPU on single server]]/2/70/10^9</f>
      </c>
      <c r="W718" s="46">
        <f>(Table753523[[#This Row], [Input tokens]]+Table753523[[#This Row], [Output tokens generated]])/Table753523[[#This Row], [Total Latency (ms)]]*1000</f>
      </c>
      <c r="X718" s="47">
        <f>Table753523[[#This Row], [Total throughput]]/Table753523[[#This Row], [Estimated Max throughput tokens/s]]</f>
      </c>
      <c r="Y718" s="20">
        <f>2*Table753523[[#This Row], [Active Parameters per GPU (BN)]]*Table753523[[#This Row], [Input tokens]]*10^9/Table753523[[#This Row], [Prefill Latency (ms)]]/10^12*1000</f>
      </c>
      <c r="Z718" s="26">
        <f>2*Table753523[[#This Row], [Active Parameters per GPU (BN)]]*Table753523[[#This Row], [Output tokens generated]]*10^9/(Table753523[[#This Row], [Total Latency (ms)]]-Table753523[[#This Row], [Prefill Latency (ms)]])/10^12*1000</f>
      </c>
      <c r="AA718" s="47">
        <f>Table753523[[#This Row], [Expected Prefill latency (ms)]]/Table753523[[#This Row], [Prefill Latency (ms)]]</f>
      </c>
      <c r="AB718" s="30">
        <f>Table753523[[#This Row], [Expected TPOT (ms)]]/Table753523[[#This Row], [TPOT (ms)]]</f>
      </c>
      <c r="AC718" s="50">
        <f>Table753523[[#This Row], [Prefill TFLOPS]]/989.5</f>
      </c>
      <c r="AD718" s="32">
        <f>Table753523[[#This Row], [Decode TFLOPS]]/1979</f>
      </c>
      <c r="AE7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19" customHeight="1" ht="17.25">
      <c r="A719" s="20">
        <v>8</v>
      </c>
      <c r="B719" s="34">
        <v>70</v>
      </c>
      <c r="C719" s="35">
        <f>Table753523[[#This Row], [Active Parameters (BN)]]/8</f>
      </c>
      <c r="D719" s="20">
        <v>8</v>
      </c>
      <c r="E719" s="20">
        <v>4096</v>
      </c>
      <c r="F719" s="23">
        <v>16</v>
      </c>
      <c r="G719" s="23">
        <v>16</v>
      </c>
      <c r="H719" s="23">
        <v>128</v>
      </c>
      <c r="I719" s="43">
        <v>29095</v>
      </c>
      <c r="J719" s="24">
        <v>200.8978418</v>
      </c>
      <c r="K719" s="24">
        <v>44.10605037</v>
      </c>
      <c r="L719" s="24">
        <v>0.362762022</v>
      </c>
      <c r="M719" s="24">
        <v>659.6600639</v>
      </c>
      <c r="N719" s="24">
        <v>662.56216</v>
      </c>
      <c r="O719" s="44">
        <v>11.2134744</v>
      </c>
      <c r="P719" s="44">
        <v>10.79566085</v>
      </c>
      <c r="Q719" s="25">
        <f>Table753523[[#This Row], [Total Latency (sec)]]*1000</f>
      </c>
      <c r="R719" s="25">
        <f>Table753523[[#This Row], [Total Latency (ms)]]-Table753523[[#This Row], [Prefill Latency (ms)]]</f>
      </c>
      <c r="S719" s="26">
        <f>Table753523[[#This Row], [Output tokens generated]]*1000/Table753523[[#This Row], [Total Latency (ms)]]/Table753523[[#This Row], [No. H200 GPU on single server]]</f>
      </c>
      <c r="T719" s="26">
        <f>Table753523[[#This Row], [Input tokens]]*1000/(989.5*10^12)*(2*10^9*Table753523[[#This Row], [Active Parameters per GPU (BN)]])</f>
      </c>
      <c r="U719" s="27">
        <f>Table753523[[#This Row], [Active Parameters per GPU (BN)]]*10^9*2/4800/1024^3*1000</f>
      </c>
      <c r="V719" s="27">
        <f>1979/2*10^12*Table753523[[#This Row], [No. H200 GPU on single server]]/2/70/10^9</f>
      </c>
      <c r="W719" s="46">
        <f>(Table753523[[#This Row], [Input tokens]]+Table753523[[#This Row], [Output tokens generated]])/Table753523[[#This Row], [Total Latency (ms)]]*1000</f>
      </c>
      <c r="X719" s="47">
        <f>Table753523[[#This Row], [Total throughput]]/Table753523[[#This Row], [Estimated Max throughput tokens/s]]</f>
      </c>
      <c r="Y719" s="20">
        <f>2*Table753523[[#This Row], [Active Parameters per GPU (BN)]]*Table753523[[#This Row], [Input tokens]]*10^9/Table753523[[#This Row], [Prefill Latency (ms)]]/10^12*1000</f>
      </c>
      <c r="Z719" s="26">
        <f>2*Table753523[[#This Row], [Active Parameters per GPU (BN)]]*Table753523[[#This Row], [Output tokens generated]]*10^9/(Table753523[[#This Row], [Total Latency (ms)]]-Table753523[[#This Row], [Prefill Latency (ms)]])/10^12*1000</f>
      </c>
      <c r="AA719" s="47">
        <f>Table753523[[#This Row], [Expected Prefill latency (ms)]]/Table753523[[#This Row], [Prefill Latency (ms)]]</f>
      </c>
      <c r="AB719" s="30">
        <f>Table753523[[#This Row], [Expected TPOT (ms)]]/Table753523[[#This Row], [TPOT (ms)]]</f>
      </c>
      <c r="AC719" s="50">
        <f>Table753523[[#This Row], [Prefill TFLOPS]]/989.5</f>
      </c>
      <c r="AD719" s="32">
        <f>Table753523[[#This Row], [Decode TFLOPS]]/1979</f>
      </c>
      <c r="AE7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0" customHeight="1" ht="17.25">
      <c r="A720" s="20">
        <v>8</v>
      </c>
      <c r="B720" s="34">
        <v>70</v>
      </c>
      <c r="C720" s="35">
        <f>Table753523[[#This Row], [Active Parameters (BN)]]/8</f>
      </c>
      <c r="D720" s="20">
        <v>16</v>
      </c>
      <c r="E720" s="20">
        <v>2</v>
      </c>
      <c r="F720" s="23">
        <v>1</v>
      </c>
      <c r="G720" s="23">
        <v>1</v>
      </c>
      <c r="H720" s="23">
        <v>16</v>
      </c>
      <c r="I720" s="43">
        <v>2</v>
      </c>
      <c r="J720" s="24">
        <v>184.598913</v>
      </c>
      <c r="K720" s="24">
        <v>0.196065026</v>
      </c>
      <c r="L720" s="24">
        <v>5.100348698</v>
      </c>
      <c r="M720" s="24">
        <v>10.2006974</v>
      </c>
      <c r="N720" s="24">
        <v>91.80627656</v>
      </c>
      <c r="O720" s="44">
        <v>11.03080797</v>
      </c>
      <c r="P720" s="44">
        <v>10.95851301</v>
      </c>
      <c r="Q720" s="25">
        <f>Table753523[[#This Row], [Total Latency (sec)]]*1000</f>
      </c>
      <c r="R720" s="25">
        <f>Table753523[[#This Row], [Total Latency (ms)]]-Table753523[[#This Row], [Prefill Latency (ms)]]</f>
      </c>
      <c r="S720" s="26">
        <f>Table753523[[#This Row], [Output tokens generated]]*1000/Table753523[[#This Row], [Total Latency (ms)]]/Table753523[[#This Row], [No. H200 GPU on single server]]</f>
      </c>
      <c r="T720" s="26">
        <f>Table753523[[#This Row], [Input tokens]]*1000/(989.5*10^12)*(2*10^9*Table753523[[#This Row], [Active Parameters per GPU (BN)]])</f>
      </c>
      <c r="U720" s="27">
        <f>Table753523[[#This Row], [Active Parameters per GPU (BN)]]*10^9*2/4800/1024^3*1000</f>
      </c>
      <c r="V720" s="27">
        <f>1979/2*10^12*Table753523[[#This Row], [No. H200 GPU on single server]]/2/70/10^9</f>
      </c>
      <c r="W720" s="46">
        <f>(Table753523[[#This Row], [Input tokens]]+Table753523[[#This Row], [Output tokens generated]])/Table753523[[#This Row], [Total Latency (ms)]]*1000</f>
      </c>
      <c r="X720" s="47">
        <f>Table753523[[#This Row], [Total throughput]]/Table753523[[#This Row], [Estimated Max throughput tokens/s]]</f>
      </c>
      <c r="Y720" s="20">
        <f>2*Table753523[[#This Row], [Active Parameters per GPU (BN)]]*Table753523[[#This Row], [Input tokens]]*10^9/Table753523[[#This Row], [Prefill Latency (ms)]]/10^12*1000</f>
      </c>
      <c r="Z720" s="26">
        <f>2*Table753523[[#This Row], [Active Parameters per GPU (BN)]]*Table753523[[#This Row], [Output tokens generated]]*10^9/(Table753523[[#This Row], [Total Latency (ms)]]-Table753523[[#This Row], [Prefill Latency (ms)]])/10^12*1000</f>
      </c>
      <c r="AA720" s="47">
        <f>Table753523[[#This Row], [Expected Prefill latency (ms)]]/Table753523[[#This Row], [Prefill Latency (ms)]]</f>
      </c>
      <c r="AB720" s="30">
        <f>Table753523[[#This Row], [Expected TPOT (ms)]]/Table753523[[#This Row], [TPOT (ms)]]</f>
      </c>
      <c r="AC720" s="50">
        <f>Table753523[[#This Row], [Prefill TFLOPS]]/989.5</f>
      </c>
      <c r="AD720" s="32">
        <f>Table753523[[#This Row], [Decode TFLOPS]]/1979</f>
      </c>
      <c r="AE7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1" customHeight="1" ht="17.25">
      <c r="A721" s="20">
        <v>8</v>
      </c>
      <c r="B721" s="34">
        <v>70</v>
      </c>
      <c r="C721" s="35">
        <f>Table753523[[#This Row], [Active Parameters (BN)]]/8</f>
      </c>
      <c r="D721" s="20">
        <v>16</v>
      </c>
      <c r="E721" s="20">
        <v>2</v>
      </c>
      <c r="F721" s="23">
        <v>2</v>
      </c>
      <c r="G721" s="23">
        <v>2</v>
      </c>
      <c r="H721" s="23">
        <v>32</v>
      </c>
      <c r="I721" s="43">
        <v>4</v>
      </c>
      <c r="J721" s="24">
        <v>140.5512285</v>
      </c>
      <c r="K721" s="24">
        <v>0.18995482</v>
      </c>
      <c r="L721" s="24">
        <v>10.52881943</v>
      </c>
      <c r="M721" s="24">
        <v>21.05763887</v>
      </c>
      <c r="N721" s="24">
        <v>189.5187498</v>
      </c>
      <c r="O721" s="44">
        <v>10.90065954</v>
      </c>
      <c r="P721" s="44">
        <v>10.77189704</v>
      </c>
      <c r="Q721" s="25">
        <f>Table753523[[#This Row], [Total Latency (sec)]]*1000</f>
      </c>
      <c r="R721" s="25">
        <f>Table753523[[#This Row], [Total Latency (ms)]]-Table753523[[#This Row], [Prefill Latency (ms)]]</f>
      </c>
      <c r="S721" s="26">
        <f>Table753523[[#This Row], [Output tokens generated]]*1000/Table753523[[#This Row], [Total Latency (ms)]]/Table753523[[#This Row], [No. H200 GPU on single server]]</f>
      </c>
      <c r="T721" s="26">
        <f>Table753523[[#This Row], [Input tokens]]*1000/(989.5*10^12)*(2*10^9*Table753523[[#This Row], [Active Parameters per GPU (BN)]])</f>
      </c>
      <c r="U721" s="27">
        <f>Table753523[[#This Row], [Active Parameters per GPU (BN)]]*10^9*2/4800/1024^3*1000</f>
      </c>
      <c r="V721" s="27">
        <f>1979/2*10^12*Table753523[[#This Row], [No. H200 GPU on single server]]/2/70/10^9</f>
      </c>
      <c r="W721" s="46">
        <f>(Table753523[[#This Row], [Input tokens]]+Table753523[[#This Row], [Output tokens generated]])/Table753523[[#This Row], [Total Latency (ms)]]*1000</f>
      </c>
      <c r="X721" s="47">
        <f>Table753523[[#This Row], [Total throughput]]/Table753523[[#This Row], [Estimated Max throughput tokens/s]]</f>
      </c>
      <c r="Y721" s="20">
        <f>2*Table753523[[#This Row], [Active Parameters per GPU (BN)]]*Table753523[[#This Row], [Input tokens]]*10^9/Table753523[[#This Row], [Prefill Latency (ms)]]/10^12*1000</f>
      </c>
      <c r="Z721" s="26">
        <f>2*Table753523[[#This Row], [Active Parameters per GPU (BN)]]*Table753523[[#This Row], [Output tokens generated]]*10^9/(Table753523[[#This Row], [Total Latency (ms)]]-Table753523[[#This Row], [Prefill Latency (ms)]])/10^12*1000</f>
      </c>
      <c r="AA721" s="47">
        <f>Table753523[[#This Row], [Expected Prefill latency (ms)]]/Table753523[[#This Row], [Prefill Latency (ms)]]</f>
      </c>
      <c r="AB721" s="30">
        <f>Table753523[[#This Row], [Expected TPOT (ms)]]/Table753523[[#This Row], [TPOT (ms)]]</f>
      </c>
      <c r="AC721" s="50">
        <f>Table753523[[#This Row], [Prefill TFLOPS]]/989.5</f>
      </c>
      <c r="AD721" s="32">
        <f>Table753523[[#This Row], [Decode TFLOPS]]/1979</f>
      </c>
      <c r="AE7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2" customHeight="1" ht="17.25">
      <c r="A722" s="20">
        <v>8</v>
      </c>
      <c r="B722" s="34">
        <v>70</v>
      </c>
      <c r="C722" s="35">
        <f>Table753523[[#This Row], [Active Parameters (BN)]]/8</f>
      </c>
      <c r="D722" s="20">
        <v>16</v>
      </c>
      <c r="E722" s="20">
        <v>2</v>
      </c>
      <c r="F722" s="23">
        <v>4</v>
      </c>
      <c r="G722" s="23">
        <v>4</v>
      </c>
      <c r="H722" s="23">
        <v>64</v>
      </c>
      <c r="I722" s="43">
        <v>8</v>
      </c>
      <c r="J722" s="24">
        <v>100.2801053</v>
      </c>
      <c r="K722" s="24">
        <v>0.228172609</v>
      </c>
      <c r="L722" s="24">
        <v>17.53058799</v>
      </c>
      <c r="M722" s="24">
        <v>35.06117599</v>
      </c>
      <c r="N722" s="24">
        <v>315.5505839</v>
      </c>
      <c r="O722" s="44">
        <v>11.35648377</v>
      </c>
      <c r="P722" s="44">
        <v>11.13009048</v>
      </c>
      <c r="Q722" s="25">
        <f>Table753523[[#This Row], [Total Latency (sec)]]*1000</f>
      </c>
      <c r="R722" s="25">
        <f>Table753523[[#This Row], [Total Latency (ms)]]-Table753523[[#This Row], [Prefill Latency (ms)]]</f>
      </c>
      <c r="S722" s="26">
        <f>Table753523[[#This Row], [Output tokens generated]]*1000/Table753523[[#This Row], [Total Latency (ms)]]/Table753523[[#This Row], [No. H200 GPU on single server]]</f>
      </c>
      <c r="T722" s="26">
        <f>Table753523[[#This Row], [Input tokens]]*1000/(989.5*10^12)*(2*10^9*Table753523[[#This Row], [Active Parameters per GPU (BN)]])</f>
      </c>
      <c r="U722" s="27">
        <f>Table753523[[#This Row], [Active Parameters per GPU (BN)]]*10^9*2/4800/1024^3*1000</f>
      </c>
      <c r="V722" s="27">
        <f>1979/2*10^12*Table753523[[#This Row], [No. H200 GPU on single server]]/2/70/10^9</f>
      </c>
      <c r="W722" s="46">
        <f>(Table753523[[#This Row], [Input tokens]]+Table753523[[#This Row], [Output tokens generated]])/Table753523[[#This Row], [Total Latency (ms)]]*1000</f>
      </c>
      <c r="X722" s="47">
        <f>Table753523[[#This Row], [Total throughput]]/Table753523[[#This Row], [Estimated Max throughput tokens/s]]</f>
      </c>
      <c r="Y722" s="20">
        <f>2*Table753523[[#This Row], [Active Parameters per GPU (BN)]]*Table753523[[#This Row], [Input tokens]]*10^9/Table753523[[#This Row], [Prefill Latency (ms)]]/10^12*1000</f>
      </c>
      <c r="Z722" s="26">
        <f>2*Table753523[[#This Row], [Active Parameters per GPU (BN)]]*Table753523[[#This Row], [Output tokens generated]]*10^9/(Table753523[[#This Row], [Total Latency (ms)]]-Table753523[[#This Row], [Prefill Latency (ms)]])/10^12*1000</f>
      </c>
      <c r="AA722" s="47">
        <f>Table753523[[#This Row], [Expected Prefill latency (ms)]]/Table753523[[#This Row], [Prefill Latency (ms)]]</f>
      </c>
      <c r="AB722" s="30">
        <f>Table753523[[#This Row], [Expected TPOT (ms)]]/Table753523[[#This Row], [TPOT (ms)]]</f>
      </c>
      <c r="AC722" s="50">
        <f>Table753523[[#This Row], [Prefill TFLOPS]]/989.5</f>
      </c>
      <c r="AD722" s="32">
        <f>Table753523[[#This Row], [Decode TFLOPS]]/1979</f>
      </c>
      <c r="AE7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3" customHeight="1" ht="17.25">
      <c r="A723" s="20">
        <v>8</v>
      </c>
      <c r="B723" s="34">
        <v>70</v>
      </c>
      <c r="C723" s="35">
        <f>Table753523[[#This Row], [Active Parameters (BN)]]/8</f>
      </c>
      <c r="D723" s="20">
        <v>16</v>
      </c>
      <c r="E723" s="20">
        <v>2</v>
      </c>
      <c r="F723" s="23">
        <v>8</v>
      </c>
      <c r="G723" s="23">
        <v>8</v>
      </c>
      <c r="H723" s="23">
        <v>128</v>
      </c>
      <c r="I723" s="43">
        <v>15</v>
      </c>
      <c r="J723" s="24">
        <v>102.9337024</v>
      </c>
      <c r="K723" s="24">
        <v>0.230149234</v>
      </c>
      <c r="L723" s="24">
        <v>34.76005487</v>
      </c>
      <c r="M723" s="24">
        <v>65.17510288</v>
      </c>
      <c r="N723" s="24">
        <v>621.3359808</v>
      </c>
      <c r="O723" s="44">
        <v>11.905199</v>
      </c>
      <c r="P723" s="44">
        <v>11.48752036</v>
      </c>
      <c r="Q723" s="25">
        <f>Table753523[[#This Row], [Total Latency (sec)]]*1000</f>
      </c>
      <c r="R723" s="25">
        <f>Table753523[[#This Row], [Total Latency (ms)]]-Table753523[[#This Row], [Prefill Latency (ms)]]</f>
      </c>
      <c r="S723" s="26">
        <f>Table753523[[#This Row], [Output tokens generated]]*1000/Table753523[[#This Row], [Total Latency (ms)]]/Table753523[[#This Row], [No. H200 GPU on single server]]</f>
      </c>
      <c r="T723" s="26">
        <f>Table753523[[#This Row], [Input tokens]]*1000/(989.5*10^12)*(2*10^9*Table753523[[#This Row], [Active Parameters per GPU (BN)]])</f>
      </c>
      <c r="U723" s="27">
        <f>Table753523[[#This Row], [Active Parameters per GPU (BN)]]*10^9*2/4800/1024^3*1000</f>
      </c>
      <c r="V723" s="27">
        <f>1979/2*10^12*Table753523[[#This Row], [No. H200 GPU on single server]]/2/70/10^9</f>
      </c>
      <c r="W723" s="46">
        <f>(Table753523[[#This Row], [Input tokens]]+Table753523[[#This Row], [Output tokens generated]])/Table753523[[#This Row], [Total Latency (ms)]]*1000</f>
      </c>
      <c r="X723" s="47">
        <f>Table753523[[#This Row], [Total throughput]]/Table753523[[#This Row], [Estimated Max throughput tokens/s]]</f>
      </c>
      <c r="Y723" s="20">
        <f>2*Table753523[[#This Row], [Active Parameters per GPU (BN)]]*Table753523[[#This Row], [Input tokens]]*10^9/Table753523[[#This Row], [Prefill Latency (ms)]]/10^12*1000</f>
      </c>
      <c r="Z723" s="26">
        <f>2*Table753523[[#This Row], [Active Parameters per GPU (BN)]]*Table753523[[#This Row], [Output tokens generated]]*10^9/(Table753523[[#This Row], [Total Latency (ms)]]-Table753523[[#This Row], [Prefill Latency (ms)]])/10^12*1000</f>
      </c>
      <c r="AA723" s="47">
        <f>Table753523[[#This Row], [Expected Prefill latency (ms)]]/Table753523[[#This Row], [Prefill Latency (ms)]]</f>
      </c>
      <c r="AB723" s="30">
        <f>Table753523[[#This Row], [Expected TPOT (ms)]]/Table753523[[#This Row], [TPOT (ms)]]</f>
      </c>
      <c r="AC723" s="50">
        <f>Table753523[[#This Row], [Prefill TFLOPS]]/989.5</f>
      </c>
      <c r="AD723" s="32">
        <f>Table753523[[#This Row], [Decode TFLOPS]]/1979</f>
      </c>
      <c r="AE7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4" customHeight="1" ht="17.25">
      <c r="A724" s="20">
        <v>8</v>
      </c>
      <c r="B724" s="34">
        <v>70</v>
      </c>
      <c r="C724" s="35">
        <f>Table753523[[#This Row], [Active Parameters (BN)]]/8</f>
      </c>
      <c r="D724" s="20">
        <v>16</v>
      </c>
      <c r="E724" s="20">
        <v>2</v>
      </c>
      <c r="F724" s="23">
        <v>16</v>
      </c>
      <c r="G724" s="23">
        <v>16</v>
      </c>
      <c r="H724" s="23">
        <v>256</v>
      </c>
      <c r="I724" s="43">
        <v>29</v>
      </c>
      <c r="J724" s="24">
        <v>109.4662481</v>
      </c>
      <c r="K724" s="24">
        <v>0.238919178</v>
      </c>
      <c r="L724" s="24">
        <v>66.96825317</v>
      </c>
      <c r="M724" s="24">
        <v>121.3799589</v>
      </c>
      <c r="N724" s="24">
        <v>1192.87201</v>
      </c>
      <c r="O724" s="44">
        <v>12.77630978</v>
      </c>
      <c r="P724" s="44">
        <v>11.9734742</v>
      </c>
      <c r="Q724" s="25">
        <f>Table753523[[#This Row], [Total Latency (sec)]]*1000</f>
      </c>
      <c r="R724" s="25">
        <f>Table753523[[#This Row], [Total Latency (ms)]]-Table753523[[#This Row], [Prefill Latency (ms)]]</f>
      </c>
      <c r="S724" s="26">
        <f>Table753523[[#This Row], [Output tokens generated]]*1000/Table753523[[#This Row], [Total Latency (ms)]]/Table753523[[#This Row], [No. H200 GPU on single server]]</f>
      </c>
      <c r="T724" s="26">
        <f>Table753523[[#This Row], [Input tokens]]*1000/(989.5*10^12)*(2*10^9*Table753523[[#This Row], [Active Parameters per GPU (BN)]])</f>
      </c>
      <c r="U724" s="27">
        <f>Table753523[[#This Row], [Active Parameters per GPU (BN)]]*10^9*2/4800/1024^3*1000</f>
      </c>
      <c r="V724" s="27">
        <f>1979/2*10^12*Table753523[[#This Row], [No. H200 GPU on single server]]/2/70/10^9</f>
      </c>
      <c r="W724" s="46">
        <f>(Table753523[[#This Row], [Input tokens]]+Table753523[[#This Row], [Output tokens generated]])/Table753523[[#This Row], [Total Latency (ms)]]*1000</f>
      </c>
      <c r="X724" s="47">
        <f>Table753523[[#This Row], [Total throughput]]/Table753523[[#This Row], [Estimated Max throughput tokens/s]]</f>
      </c>
      <c r="Y724" s="20">
        <f>2*Table753523[[#This Row], [Active Parameters per GPU (BN)]]*Table753523[[#This Row], [Input tokens]]*10^9/Table753523[[#This Row], [Prefill Latency (ms)]]/10^12*1000</f>
      </c>
      <c r="Z724" s="26">
        <f>2*Table753523[[#This Row], [Active Parameters per GPU (BN)]]*Table753523[[#This Row], [Output tokens generated]]*10^9/(Table753523[[#This Row], [Total Latency (ms)]]-Table753523[[#This Row], [Prefill Latency (ms)]])/10^12*1000</f>
      </c>
      <c r="AA724" s="47">
        <f>Table753523[[#This Row], [Expected Prefill latency (ms)]]/Table753523[[#This Row], [Prefill Latency (ms)]]</f>
      </c>
      <c r="AB724" s="30">
        <f>Table753523[[#This Row], [Expected TPOT (ms)]]/Table753523[[#This Row], [TPOT (ms)]]</f>
      </c>
      <c r="AC724" s="50">
        <f>Table753523[[#This Row], [Prefill TFLOPS]]/989.5</f>
      </c>
      <c r="AD724" s="32">
        <f>Table753523[[#This Row], [Decode TFLOPS]]/1979</f>
      </c>
      <c r="AE7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5" customHeight="1" ht="17.25">
      <c r="A725" s="20">
        <v>8</v>
      </c>
      <c r="B725" s="34">
        <v>70</v>
      </c>
      <c r="C725" s="35">
        <f>Table753523[[#This Row], [Active Parameters (BN)]]/8</f>
      </c>
      <c r="D725" s="20">
        <v>16</v>
      </c>
      <c r="E725" s="20">
        <v>4</v>
      </c>
      <c r="F725" s="23">
        <v>1</v>
      </c>
      <c r="G725" s="23">
        <v>1</v>
      </c>
      <c r="H725" s="23">
        <v>16</v>
      </c>
      <c r="I725" s="43">
        <v>4</v>
      </c>
      <c r="J725" s="24">
        <v>162.162296</v>
      </c>
      <c r="K725" s="24">
        <v>0.194832983</v>
      </c>
      <c r="L725" s="24">
        <v>5.132601189</v>
      </c>
      <c r="M725" s="24">
        <v>20.53040476</v>
      </c>
      <c r="N725" s="24">
        <v>102.6520238</v>
      </c>
      <c r="O725" s="44">
        <v>10.731388</v>
      </c>
      <c r="P725" s="44">
        <v>10.70468167</v>
      </c>
      <c r="Q725" s="25">
        <f>Table753523[[#This Row], [Total Latency (sec)]]*1000</f>
      </c>
      <c r="R725" s="25">
        <f>Table753523[[#This Row], [Total Latency (ms)]]-Table753523[[#This Row], [Prefill Latency (ms)]]</f>
      </c>
      <c r="S725" s="26">
        <f>Table753523[[#This Row], [Output tokens generated]]*1000/Table753523[[#This Row], [Total Latency (ms)]]/Table753523[[#This Row], [No. H200 GPU on single server]]</f>
      </c>
      <c r="T725" s="26">
        <f>Table753523[[#This Row], [Input tokens]]*1000/(989.5*10^12)*(2*10^9*Table753523[[#This Row], [Active Parameters per GPU (BN)]])</f>
      </c>
      <c r="U725" s="27">
        <f>Table753523[[#This Row], [Active Parameters per GPU (BN)]]*10^9*2/4800/1024^3*1000</f>
      </c>
      <c r="V725" s="27">
        <f>1979/2*10^12*Table753523[[#This Row], [No. H200 GPU on single server]]/2/70/10^9</f>
      </c>
      <c r="W725" s="46">
        <f>(Table753523[[#This Row], [Input tokens]]+Table753523[[#This Row], [Output tokens generated]])/Table753523[[#This Row], [Total Latency (ms)]]*1000</f>
      </c>
      <c r="X725" s="47">
        <f>Table753523[[#This Row], [Total throughput]]/Table753523[[#This Row], [Estimated Max throughput tokens/s]]</f>
      </c>
      <c r="Y725" s="20">
        <f>2*Table753523[[#This Row], [Active Parameters per GPU (BN)]]*Table753523[[#This Row], [Input tokens]]*10^9/Table753523[[#This Row], [Prefill Latency (ms)]]/10^12*1000</f>
      </c>
      <c r="Z725" s="26">
        <f>2*Table753523[[#This Row], [Active Parameters per GPU (BN)]]*Table753523[[#This Row], [Output tokens generated]]*10^9/(Table753523[[#This Row], [Total Latency (ms)]]-Table753523[[#This Row], [Prefill Latency (ms)]])/10^12*1000</f>
      </c>
      <c r="AA725" s="47">
        <f>Table753523[[#This Row], [Expected Prefill latency (ms)]]/Table753523[[#This Row], [Prefill Latency (ms)]]</f>
      </c>
      <c r="AB725" s="30">
        <f>Table753523[[#This Row], [Expected TPOT (ms)]]/Table753523[[#This Row], [TPOT (ms)]]</f>
      </c>
      <c r="AC725" s="50">
        <f>Table753523[[#This Row], [Prefill TFLOPS]]/989.5</f>
      </c>
      <c r="AD725" s="32">
        <f>Table753523[[#This Row], [Decode TFLOPS]]/1979</f>
      </c>
      <c r="AE7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6" customHeight="1" ht="17.25">
      <c r="A726" s="20">
        <v>8</v>
      </c>
      <c r="B726" s="34">
        <v>70</v>
      </c>
      <c r="C726" s="35">
        <f>Table753523[[#This Row], [Active Parameters (BN)]]/8</f>
      </c>
      <c r="D726" s="20">
        <v>16</v>
      </c>
      <c r="E726" s="20">
        <v>4</v>
      </c>
      <c r="F726" s="23">
        <v>2</v>
      </c>
      <c r="G726" s="23">
        <v>2</v>
      </c>
      <c r="H726" s="23">
        <v>32</v>
      </c>
      <c r="I726" s="43">
        <v>8</v>
      </c>
      <c r="J726" s="24">
        <v>113.366046</v>
      </c>
      <c r="K726" s="24">
        <v>0.190926268</v>
      </c>
      <c r="L726" s="24">
        <v>10.47524796</v>
      </c>
      <c r="M726" s="24">
        <v>41.90099185</v>
      </c>
      <c r="N726" s="24">
        <v>209.5049593</v>
      </c>
      <c r="O726" s="44">
        <v>10.84798567</v>
      </c>
      <c r="P726" s="44">
        <v>10.80194867</v>
      </c>
      <c r="Q726" s="25">
        <f>Table753523[[#This Row], [Total Latency (sec)]]*1000</f>
      </c>
      <c r="R726" s="25">
        <f>Table753523[[#This Row], [Total Latency (ms)]]-Table753523[[#This Row], [Prefill Latency (ms)]]</f>
      </c>
      <c r="S726" s="26">
        <f>Table753523[[#This Row], [Output tokens generated]]*1000/Table753523[[#This Row], [Total Latency (ms)]]/Table753523[[#This Row], [No. H200 GPU on single server]]</f>
      </c>
      <c r="T726" s="26">
        <f>Table753523[[#This Row], [Input tokens]]*1000/(989.5*10^12)*(2*10^9*Table753523[[#This Row], [Active Parameters per GPU (BN)]])</f>
      </c>
      <c r="U726" s="27">
        <f>Table753523[[#This Row], [Active Parameters per GPU (BN)]]*10^9*2/4800/1024^3*1000</f>
      </c>
      <c r="V726" s="27">
        <f>1979/2*10^12*Table753523[[#This Row], [No. H200 GPU on single server]]/2/70/10^9</f>
      </c>
      <c r="W726" s="46">
        <f>(Table753523[[#This Row], [Input tokens]]+Table753523[[#This Row], [Output tokens generated]])/Table753523[[#This Row], [Total Latency (ms)]]*1000</f>
      </c>
      <c r="X726" s="47">
        <f>Table753523[[#This Row], [Total throughput]]/Table753523[[#This Row], [Estimated Max throughput tokens/s]]</f>
      </c>
      <c r="Y726" s="20">
        <f>2*Table753523[[#This Row], [Active Parameters per GPU (BN)]]*Table753523[[#This Row], [Input tokens]]*10^9/Table753523[[#This Row], [Prefill Latency (ms)]]/10^12*1000</f>
      </c>
      <c r="Z726" s="26">
        <f>2*Table753523[[#This Row], [Active Parameters per GPU (BN)]]*Table753523[[#This Row], [Output tokens generated]]*10^9/(Table753523[[#This Row], [Total Latency (ms)]]-Table753523[[#This Row], [Prefill Latency (ms)]])/10^12*1000</f>
      </c>
      <c r="AA726" s="47">
        <f>Table753523[[#This Row], [Expected Prefill latency (ms)]]/Table753523[[#This Row], [Prefill Latency (ms)]]</f>
      </c>
      <c r="AB726" s="30">
        <f>Table753523[[#This Row], [Expected TPOT (ms)]]/Table753523[[#This Row], [TPOT (ms)]]</f>
      </c>
      <c r="AC726" s="50">
        <f>Table753523[[#This Row], [Prefill TFLOPS]]/989.5</f>
      </c>
      <c r="AD726" s="32">
        <f>Table753523[[#This Row], [Decode TFLOPS]]/1979</f>
      </c>
      <c r="AE7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7" customHeight="1" ht="17.25">
      <c r="A727" s="20">
        <v>8</v>
      </c>
      <c r="B727" s="34">
        <v>70</v>
      </c>
      <c r="C727" s="35">
        <f>Table753523[[#This Row], [Active Parameters (BN)]]/8</f>
      </c>
      <c r="D727" s="20">
        <v>16</v>
      </c>
      <c r="E727" s="20">
        <v>4</v>
      </c>
      <c r="F727" s="23">
        <v>4</v>
      </c>
      <c r="G727" s="23">
        <v>4</v>
      </c>
      <c r="H727" s="23">
        <v>64</v>
      </c>
      <c r="I727" s="43">
        <v>16</v>
      </c>
      <c r="J727" s="24">
        <v>76.92314481</v>
      </c>
      <c r="K727" s="24">
        <v>0.192621897</v>
      </c>
      <c r="L727" s="24">
        <v>20.76607106</v>
      </c>
      <c r="M727" s="24">
        <v>83.06428423</v>
      </c>
      <c r="N727" s="24">
        <v>415.3214212</v>
      </c>
      <c r="O727" s="44">
        <v>10.19983982</v>
      </c>
      <c r="P727" s="44">
        <v>10.12069025</v>
      </c>
      <c r="Q727" s="25">
        <f>Table753523[[#This Row], [Total Latency (sec)]]*1000</f>
      </c>
      <c r="R727" s="25">
        <f>Table753523[[#This Row], [Total Latency (ms)]]-Table753523[[#This Row], [Prefill Latency (ms)]]</f>
      </c>
      <c r="S727" s="26">
        <f>Table753523[[#This Row], [Output tokens generated]]*1000/Table753523[[#This Row], [Total Latency (ms)]]/Table753523[[#This Row], [No. H200 GPU on single server]]</f>
      </c>
      <c r="T727" s="26">
        <f>Table753523[[#This Row], [Input tokens]]*1000/(989.5*10^12)*(2*10^9*Table753523[[#This Row], [Active Parameters per GPU (BN)]])</f>
      </c>
      <c r="U727" s="27">
        <f>Table753523[[#This Row], [Active Parameters per GPU (BN)]]*10^9*2/4800/1024^3*1000</f>
      </c>
      <c r="V727" s="27">
        <f>1979/2*10^12*Table753523[[#This Row], [No. H200 GPU on single server]]/2/70/10^9</f>
      </c>
      <c r="W727" s="46">
        <f>(Table753523[[#This Row], [Input tokens]]+Table753523[[#This Row], [Output tokens generated]])/Table753523[[#This Row], [Total Latency (ms)]]*1000</f>
      </c>
      <c r="X727" s="47">
        <f>Table753523[[#This Row], [Total throughput]]/Table753523[[#This Row], [Estimated Max throughput tokens/s]]</f>
      </c>
      <c r="Y727" s="20">
        <f>2*Table753523[[#This Row], [Active Parameters per GPU (BN)]]*Table753523[[#This Row], [Input tokens]]*10^9/Table753523[[#This Row], [Prefill Latency (ms)]]/10^12*1000</f>
      </c>
      <c r="Z727" s="26">
        <f>2*Table753523[[#This Row], [Active Parameters per GPU (BN)]]*Table753523[[#This Row], [Output tokens generated]]*10^9/(Table753523[[#This Row], [Total Latency (ms)]]-Table753523[[#This Row], [Prefill Latency (ms)]])/10^12*1000</f>
      </c>
      <c r="AA727" s="47">
        <f>Table753523[[#This Row], [Expected Prefill latency (ms)]]/Table753523[[#This Row], [Prefill Latency (ms)]]</f>
      </c>
      <c r="AB727" s="30">
        <f>Table753523[[#This Row], [Expected TPOT (ms)]]/Table753523[[#This Row], [TPOT (ms)]]</f>
      </c>
      <c r="AC727" s="50">
        <f>Table753523[[#This Row], [Prefill TFLOPS]]/989.5</f>
      </c>
      <c r="AD727" s="32">
        <f>Table753523[[#This Row], [Decode TFLOPS]]/1979</f>
      </c>
      <c r="AE7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8" customHeight="1" ht="17.25">
      <c r="A728" s="20">
        <v>8</v>
      </c>
      <c r="B728" s="34">
        <v>70</v>
      </c>
      <c r="C728" s="35">
        <f>Table753523[[#This Row], [Active Parameters (BN)]]/8</f>
      </c>
      <c r="D728" s="20">
        <v>16</v>
      </c>
      <c r="E728" s="20">
        <v>4</v>
      </c>
      <c r="F728" s="23">
        <v>8</v>
      </c>
      <c r="G728" s="23">
        <v>8</v>
      </c>
      <c r="H728" s="23">
        <v>128</v>
      </c>
      <c r="I728" s="43">
        <v>30</v>
      </c>
      <c r="J728" s="24">
        <v>341.3556595</v>
      </c>
      <c r="K728" s="24">
        <v>0.49013693</v>
      </c>
      <c r="L728" s="24">
        <v>16.32196945</v>
      </c>
      <c r="M728" s="24">
        <v>61.20738545</v>
      </c>
      <c r="N728" s="24">
        <v>322.3588967</v>
      </c>
      <c r="O728" s="44">
        <v>13.86177594</v>
      </c>
      <c r="P728" s="44">
        <v>11.11050538</v>
      </c>
      <c r="Q728" s="25">
        <f>Table753523[[#This Row], [Total Latency (sec)]]*1000</f>
      </c>
      <c r="R728" s="25">
        <f>Table753523[[#This Row], [Total Latency (ms)]]-Table753523[[#This Row], [Prefill Latency (ms)]]</f>
      </c>
      <c r="S728" s="26">
        <f>Table753523[[#This Row], [Output tokens generated]]*1000/Table753523[[#This Row], [Total Latency (ms)]]/Table753523[[#This Row], [No. H200 GPU on single server]]</f>
      </c>
      <c r="T728" s="26">
        <f>Table753523[[#This Row], [Input tokens]]*1000/(989.5*10^12)*(2*10^9*Table753523[[#This Row], [Active Parameters per GPU (BN)]])</f>
      </c>
      <c r="U728" s="27">
        <f>Table753523[[#This Row], [Active Parameters per GPU (BN)]]*10^9*2/4800/1024^3*1000</f>
      </c>
      <c r="V728" s="27">
        <f>1979/2*10^12*Table753523[[#This Row], [No. H200 GPU on single server]]/2/70/10^9</f>
      </c>
      <c r="W728" s="46">
        <f>(Table753523[[#This Row], [Input tokens]]+Table753523[[#This Row], [Output tokens generated]])/Table753523[[#This Row], [Total Latency (ms)]]*1000</f>
      </c>
      <c r="X728" s="47">
        <f>Table753523[[#This Row], [Total throughput]]/Table753523[[#This Row], [Estimated Max throughput tokens/s]]</f>
      </c>
      <c r="Y728" s="20">
        <f>2*Table753523[[#This Row], [Active Parameters per GPU (BN)]]*Table753523[[#This Row], [Input tokens]]*10^9/Table753523[[#This Row], [Prefill Latency (ms)]]/10^12*1000</f>
      </c>
      <c r="Z728" s="26">
        <f>2*Table753523[[#This Row], [Active Parameters per GPU (BN)]]*Table753523[[#This Row], [Output tokens generated]]*10^9/(Table753523[[#This Row], [Total Latency (ms)]]-Table753523[[#This Row], [Prefill Latency (ms)]])/10^12*1000</f>
      </c>
      <c r="AA728" s="47">
        <f>Table753523[[#This Row], [Expected Prefill latency (ms)]]/Table753523[[#This Row], [Prefill Latency (ms)]]</f>
      </c>
      <c r="AB728" s="30">
        <f>Table753523[[#This Row], [Expected TPOT (ms)]]/Table753523[[#This Row], [TPOT (ms)]]</f>
      </c>
      <c r="AC728" s="50">
        <f>Table753523[[#This Row], [Prefill TFLOPS]]/989.5</f>
      </c>
      <c r="AD728" s="32">
        <f>Table753523[[#This Row], [Decode TFLOPS]]/1979</f>
      </c>
      <c r="AE7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29" customHeight="1" ht="17.25">
      <c r="A729" s="20">
        <v>8</v>
      </c>
      <c r="B729" s="34">
        <v>70</v>
      </c>
      <c r="C729" s="35">
        <f>Table753523[[#This Row], [Active Parameters (BN)]]/8</f>
      </c>
      <c r="D729" s="20">
        <v>16</v>
      </c>
      <c r="E729" s="20">
        <v>4</v>
      </c>
      <c r="F729" s="23">
        <v>16</v>
      </c>
      <c r="G729" s="23">
        <v>16</v>
      </c>
      <c r="H729" s="23">
        <v>256</v>
      </c>
      <c r="I729" s="43">
        <v>61</v>
      </c>
      <c r="J729" s="24">
        <v>70.06360878</v>
      </c>
      <c r="K729" s="24">
        <v>0.196801385</v>
      </c>
      <c r="L729" s="24">
        <v>81.30024084</v>
      </c>
      <c r="M729" s="24">
        <v>309.9571682</v>
      </c>
      <c r="N729" s="24">
        <v>1610.761022</v>
      </c>
      <c r="O729" s="44">
        <v>13.14175442</v>
      </c>
      <c r="P729" s="44">
        <v>11.10131954</v>
      </c>
      <c r="Q729" s="25">
        <f>Table753523[[#This Row], [Total Latency (sec)]]*1000</f>
      </c>
      <c r="R729" s="25">
        <f>Table753523[[#This Row], [Total Latency (ms)]]-Table753523[[#This Row], [Prefill Latency (ms)]]</f>
      </c>
      <c r="S729" s="26">
        <f>Table753523[[#This Row], [Output tokens generated]]*1000/Table753523[[#This Row], [Total Latency (ms)]]/Table753523[[#This Row], [No. H200 GPU on single server]]</f>
      </c>
      <c r="T729" s="26">
        <f>Table753523[[#This Row], [Input tokens]]*1000/(989.5*10^12)*(2*10^9*Table753523[[#This Row], [Active Parameters per GPU (BN)]])</f>
      </c>
      <c r="U729" s="27">
        <f>Table753523[[#This Row], [Active Parameters per GPU (BN)]]*10^9*2/4800/1024^3*1000</f>
      </c>
      <c r="V729" s="27">
        <f>1979/2*10^12*Table753523[[#This Row], [No. H200 GPU on single server]]/2/70/10^9</f>
      </c>
      <c r="W729" s="46">
        <f>(Table753523[[#This Row], [Input tokens]]+Table753523[[#This Row], [Output tokens generated]])/Table753523[[#This Row], [Total Latency (ms)]]*1000</f>
      </c>
      <c r="X729" s="47">
        <f>Table753523[[#This Row], [Total throughput]]/Table753523[[#This Row], [Estimated Max throughput tokens/s]]</f>
      </c>
      <c r="Y729" s="20">
        <f>2*Table753523[[#This Row], [Active Parameters per GPU (BN)]]*Table753523[[#This Row], [Input tokens]]*10^9/Table753523[[#This Row], [Prefill Latency (ms)]]/10^12*1000</f>
      </c>
      <c r="Z729" s="26">
        <f>2*Table753523[[#This Row], [Active Parameters per GPU (BN)]]*Table753523[[#This Row], [Output tokens generated]]*10^9/(Table753523[[#This Row], [Total Latency (ms)]]-Table753523[[#This Row], [Prefill Latency (ms)]])/10^12*1000</f>
      </c>
      <c r="AA729" s="47">
        <f>Table753523[[#This Row], [Expected Prefill latency (ms)]]/Table753523[[#This Row], [Prefill Latency (ms)]]</f>
      </c>
      <c r="AB729" s="30">
        <f>Table753523[[#This Row], [Expected TPOT (ms)]]/Table753523[[#This Row], [TPOT (ms)]]</f>
      </c>
      <c r="AC729" s="50">
        <f>Table753523[[#This Row], [Prefill TFLOPS]]/989.5</f>
      </c>
      <c r="AD729" s="32">
        <f>Table753523[[#This Row], [Decode TFLOPS]]/1979</f>
      </c>
      <c r="AE7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0" customHeight="1" ht="17.25">
      <c r="A730" s="20">
        <v>8</v>
      </c>
      <c r="B730" s="34">
        <v>70</v>
      </c>
      <c r="C730" s="35">
        <f>Table753523[[#This Row], [Active Parameters (BN)]]/8</f>
      </c>
      <c r="D730" s="20">
        <v>16</v>
      </c>
      <c r="E730" s="20">
        <v>8</v>
      </c>
      <c r="F730" s="23">
        <v>1</v>
      </c>
      <c r="G730" s="23">
        <v>1</v>
      </c>
      <c r="H730" s="23">
        <v>16</v>
      </c>
      <c r="I730" s="43">
        <v>8</v>
      </c>
      <c r="J730" s="24">
        <v>163.1259869</v>
      </c>
      <c r="K730" s="24">
        <v>0.239185538</v>
      </c>
      <c r="L730" s="24">
        <v>4.18085478</v>
      </c>
      <c r="M730" s="24">
        <v>33.44683824</v>
      </c>
      <c r="N730" s="24">
        <v>100.3405147</v>
      </c>
      <c r="O730" s="44">
        <v>10.75289571</v>
      </c>
      <c r="P730" s="44">
        <v>10.74089228</v>
      </c>
      <c r="Q730" s="25">
        <f>Table753523[[#This Row], [Total Latency (sec)]]*1000</f>
      </c>
      <c r="R730" s="25">
        <f>Table753523[[#This Row], [Total Latency (ms)]]-Table753523[[#This Row], [Prefill Latency (ms)]]</f>
      </c>
      <c r="S730" s="26">
        <f>Table753523[[#This Row], [Output tokens generated]]*1000/Table753523[[#This Row], [Total Latency (ms)]]/Table753523[[#This Row], [No. H200 GPU on single server]]</f>
      </c>
      <c r="T730" s="26">
        <f>Table753523[[#This Row], [Input tokens]]*1000/(989.5*10^12)*(2*10^9*Table753523[[#This Row], [Active Parameters per GPU (BN)]])</f>
      </c>
      <c r="U730" s="27">
        <f>Table753523[[#This Row], [Active Parameters per GPU (BN)]]*10^9*2/4800/1024^3*1000</f>
      </c>
      <c r="V730" s="27">
        <f>1979/2*10^12*Table753523[[#This Row], [No. H200 GPU on single server]]/2/70/10^9</f>
      </c>
      <c r="W730" s="46">
        <f>(Table753523[[#This Row], [Input tokens]]+Table753523[[#This Row], [Output tokens generated]])/Table753523[[#This Row], [Total Latency (ms)]]*1000</f>
      </c>
      <c r="X730" s="47">
        <f>Table753523[[#This Row], [Total throughput]]/Table753523[[#This Row], [Estimated Max throughput tokens/s]]</f>
      </c>
      <c r="Y730" s="20">
        <f>2*Table753523[[#This Row], [Active Parameters per GPU (BN)]]*Table753523[[#This Row], [Input tokens]]*10^9/Table753523[[#This Row], [Prefill Latency (ms)]]/10^12*1000</f>
      </c>
      <c r="Z730" s="26">
        <f>2*Table753523[[#This Row], [Active Parameters per GPU (BN)]]*Table753523[[#This Row], [Output tokens generated]]*10^9/(Table753523[[#This Row], [Total Latency (ms)]]-Table753523[[#This Row], [Prefill Latency (ms)]])/10^12*1000</f>
      </c>
      <c r="AA730" s="47">
        <f>Table753523[[#This Row], [Expected Prefill latency (ms)]]/Table753523[[#This Row], [Prefill Latency (ms)]]</f>
      </c>
      <c r="AB730" s="30">
        <f>Table753523[[#This Row], [Expected TPOT (ms)]]/Table753523[[#This Row], [TPOT (ms)]]</f>
      </c>
      <c r="AC730" s="50">
        <f>Table753523[[#This Row], [Prefill TFLOPS]]/989.5</f>
      </c>
      <c r="AD730" s="32">
        <f>Table753523[[#This Row], [Decode TFLOPS]]/1979</f>
      </c>
      <c r="AE7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1" customHeight="1" ht="17.25">
      <c r="A731" s="20">
        <v>8</v>
      </c>
      <c r="B731" s="34">
        <v>70</v>
      </c>
      <c r="C731" s="35">
        <f>Table753523[[#This Row], [Active Parameters (BN)]]/8</f>
      </c>
      <c r="D731" s="20">
        <v>16</v>
      </c>
      <c r="E731" s="20">
        <v>8</v>
      </c>
      <c r="F731" s="23">
        <v>2</v>
      </c>
      <c r="G731" s="23">
        <v>2</v>
      </c>
      <c r="H731" s="23">
        <v>32</v>
      </c>
      <c r="I731" s="43">
        <v>16</v>
      </c>
      <c r="J731" s="24">
        <v>102.7756645</v>
      </c>
      <c r="K731" s="24">
        <v>0.225267826</v>
      </c>
      <c r="L731" s="24">
        <v>8.878320688</v>
      </c>
      <c r="M731" s="24">
        <v>71.02656551</v>
      </c>
      <c r="N731" s="24">
        <v>213.0796965</v>
      </c>
      <c r="O731" s="44">
        <v>11.04161364</v>
      </c>
      <c r="P731" s="44">
        <v>11.02306165</v>
      </c>
      <c r="Q731" s="25">
        <f>Table753523[[#This Row], [Total Latency (sec)]]*1000</f>
      </c>
      <c r="R731" s="25">
        <f>Table753523[[#This Row], [Total Latency (ms)]]-Table753523[[#This Row], [Prefill Latency (ms)]]</f>
      </c>
      <c r="S731" s="26">
        <f>Table753523[[#This Row], [Output tokens generated]]*1000/Table753523[[#This Row], [Total Latency (ms)]]/Table753523[[#This Row], [No. H200 GPU on single server]]</f>
      </c>
      <c r="T731" s="26">
        <f>Table753523[[#This Row], [Input tokens]]*1000/(989.5*10^12)*(2*10^9*Table753523[[#This Row], [Active Parameters per GPU (BN)]])</f>
      </c>
      <c r="U731" s="27">
        <f>Table753523[[#This Row], [Active Parameters per GPU (BN)]]*10^9*2/4800/1024^3*1000</f>
      </c>
      <c r="V731" s="27">
        <f>1979/2*10^12*Table753523[[#This Row], [No. H200 GPU on single server]]/2/70/10^9</f>
      </c>
      <c r="W731" s="46">
        <f>(Table753523[[#This Row], [Input tokens]]+Table753523[[#This Row], [Output tokens generated]])/Table753523[[#This Row], [Total Latency (ms)]]*1000</f>
      </c>
      <c r="X731" s="47">
        <f>Table753523[[#This Row], [Total throughput]]/Table753523[[#This Row], [Estimated Max throughput tokens/s]]</f>
      </c>
      <c r="Y731" s="20">
        <f>2*Table753523[[#This Row], [Active Parameters per GPU (BN)]]*Table753523[[#This Row], [Input tokens]]*10^9/Table753523[[#This Row], [Prefill Latency (ms)]]/10^12*1000</f>
      </c>
      <c r="Z731" s="26">
        <f>2*Table753523[[#This Row], [Active Parameters per GPU (BN)]]*Table753523[[#This Row], [Output tokens generated]]*10^9/(Table753523[[#This Row], [Total Latency (ms)]]-Table753523[[#This Row], [Prefill Latency (ms)]])/10^12*1000</f>
      </c>
      <c r="AA731" s="47">
        <f>Table753523[[#This Row], [Expected Prefill latency (ms)]]/Table753523[[#This Row], [Prefill Latency (ms)]]</f>
      </c>
      <c r="AB731" s="30">
        <f>Table753523[[#This Row], [Expected TPOT (ms)]]/Table753523[[#This Row], [TPOT (ms)]]</f>
      </c>
      <c r="AC731" s="50">
        <f>Table753523[[#This Row], [Prefill TFLOPS]]/989.5</f>
      </c>
      <c r="AD731" s="32">
        <f>Table753523[[#This Row], [Decode TFLOPS]]/1979</f>
      </c>
      <c r="AE7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2" customHeight="1" ht="17.25">
      <c r="A732" s="20">
        <v>8</v>
      </c>
      <c r="B732" s="34">
        <v>70</v>
      </c>
      <c r="C732" s="35">
        <f>Table753523[[#This Row], [Active Parameters (BN)]]/8</f>
      </c>
      <c r="D732" s="20">
        <v>16</v>
      </c>
      <c r="E732" s="20">
        <v>8</v>
      </c>
      <c r="F732" s="23">
        <v>4</v>
      </c>
      <c r="G732" s="23">
        <v>4</v>
      </c>
      <c r="H732" s="23">
        <v>64</v>
      </c>
      <c r="I732" s="43">
        <v>32</v>
      </c>
      <c r="J732" s="24">
        <v>62.08798848</v>
      </c>
      <c r="K732" s="24">
        <v>0.225519085</v>
      </c>
      <c r="L732" s="24">
        <v>17.73685806</v>
      </c>
      <c r="M732" s="24">
        <v>141.8948645</v>
      </c>
      <c r="N732" s="24">
        <v>425.6845935</v>
      </c>
      <c r="O732" s="44">
        <v>10.46038957</v>
      </c>
      <c r="P732" s="44">
        <v>10.42529424</v>
      </c>
      <c r="Q732" s="25">
        <f>Table753523[[#This Row], [Total Latency (sec)]]*1000</f>
      </c>
      <c r="R732" s="25">
        <f>Table753523[[#This Row], [Total Latency (ms)]]-Table753523[[#This Row], [Prefill Latency (ms)]]</f>
      </c>
      <c r="S732" s="26">
        <f>Table753523[[#This Row], [Output tokens generated]]*1000/Table753523[[#This Row], [Total Latency (ms)]]/Table753523[[#This Row], [No. H200 GPU on single server]]</f>
      </c>
      <c r="T732" s="26">
        <f>Table753523[[#This Row], [Input tokens]]*1000/(989.5*10^12)*(2*10^9*Table753523[[#This Row], [Active Parameters per GPU (BN)]])</f>
      </c>
      <c r="U732" s="27">
        <f>Table753523[[#This Row], [Active Parameters per GPU (BN)]]*10^9*2/4800/1024^3*1000</f>
      </c>
      <c r="V732" s="27">
        <f>1979/2*10^12*Table753523[[#This Row], [No. H200 GPU on single server]]/2/70/10^9</f>
      </c>
      <c r="W732" s="46">
        <f>(Table753523[[#This Row], [Input tokens]]+Table753523[[#This Row], [Output tokens generated]])/Table753523[[#This Row], [Total Latency (ms)]]*1000</f>
      </c>
      <c r="X732" s="47">
        <f>Table753523[[#This Row], [Total throughput]]/Table753523[[#This Row], [Estimated Max throughput tokens/s]]</f>
      </c>
      <c r="Y732" s="20">
        <f>2*Table753523[[#This Row], [Active Parameters per GPU (BN)]]*Table753523[[#This Row], [Input tokens]]*10^9/Table753523[[#This Row], [Prefill Latency (ms)]]/10^12*1000</f>
      </c>
      <c r="Z732" s="26">
        <f>2*Table753523[[#This Row], [Active Parameters per GPU (BN)]]*Table753523[[#This Row], [Output tokens generated]]*10^9/(Table753523[[#This Row], [Total Latency (ms)]]-Table753523[[#This Row], [Prefill Latency (ms)]])/10^12*1000</f>
      </c>
      <c r="AA732" s="47">
        <f>Table753523[[#This Row], [Expected Prefill latency (ms)]]/Table753523[[#This Row], [Prefill Latency (ms)]]</f>
      </c>
      <c r="AB732" s="30">
        <f>Table753523[[#This Row], [Expected TPOT (ms)]]/Table753523[[#This Row], [TPOT (ms)]]</f>
      </c>
      <c r="AC732" s="50">
        <f>Table753523[[#This Row], [Prefill TFLOPS]]/989.5</f>
      </c>
      <c r="AD732" s="32">
        <f>Table753523[[#This Row], [Decode TFLOPS]]/1979</f>
      </c>
      <c r="AE7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3" customHeight="1" ht="17.25">
      <c r="A733" s="20">
        <v>8</v>
      </c>
      <c r="B733" s="34">
        <v>70</v>
      </c>
      <c r="C733" s="35">
        <f>Table753523[[#This Row], [Active Parameters (BN)]]/8</f>
      </c>
      <c r="D733" s="20">
        <v>16</v>
      </c>
      <c r="E733" s="20">
        <v>8</v>
      </c>
      <c r="F733" s="23">
        <v>8</v>
      </c>
      <c r="G733" s="23">
        <v>8</v>
      </c>
      <c r="H733" s="23">
        <v>128</v>
      </c>
      <c r="I733" s="43">
        <v>62</v>
      </c>
      <c r="J733" s="24">
        <v>64.17906615</v>
      </c>
      <c r="K733" s="24">
        <v>0.227602044</v>
      </c>
      <c r="L733" s="24">
        <v>35.14906922</v>
      </c>
      <c r="M733" s="24">
        <v>272.4052865</v>
      </c>
      <c r="N733" s="24">
        <v>834.790394</v>
      </c>
      <c r="O733" s="44">
        <v>10.93035754</v>
      </c>
      <c r="P733" s="44">
        <v>10.3539095</v>
      </c>
      <c r="Q733" s="25">
        <f>Table753523[[#This Row], [Total Latency (sec)]]*1000</f>
      </c>
      <c r="R733" s="25">
        <f>Table753523[[#This Row], [Total Latency (ms)]]-Table753523[[#This Row], [Prefill Latency (ms)]]</f>
      </c>
      <c r="S733" s="26">
        <f>Table753523[[#This Row], [Output tokens generated]]*1000/Table753523[[#This Row], [Total Latency (ms)]]/Table753523[[#This Row], [No. H200 GPU on single server]]</f>
      </c>
      <c r="T733" s="26">
        <f>Table753523[[#This Row], [Input tokens]]*1000/(989.5*10^12)*(2*10^9*Table753523[[#This Row], [Active Parameters per GPU (BN)]])</f>
      </c>
      <c r="U733" s="27">
        <f>Table753523[[#This Row], [Active Parameters per GPU (BN)]]*10^9*2/4800/1024^3*1000</f>
      </c>
      <c r="V733" s="27">
        <f>1979/2*10^12*Table753523[[#This Row], [No. H200 GPU on single server]]/2/70/10^9</f>
      </c>
      <c r="W733" s="46">
        <f>(Table753523[[#This Row], [Input tokens]]+Table753523[[#This Row], [Output tokens generated]])/Table753523[[#This Row], [Total Latency (ms)]]*1000</f>
      </c>
      <c r="X733" s="47">
        <f>Table753523[[#This Row], [Total throughput]]/Table753523[[#This Row], [Estimated Max throughput tokens/s]]</f>
      </c>
      <c r="Y733" s="20">
        <f>2*Table753523[[#This Row], [Active Parameters per GPU (BN)]]*Table753523[[#This Row], [Input tokens]]*10^9/Table753523[[#This Row], [Prefill Latency (ms)]]/10^12*1000</f>
      </c>
      <c r="Z733" s="26">
        <f>2*Table753523[[#This Row], [Active Parameters per GPU (BN)]]*Table753523[[#This Row], [Output tokens generated]]*10^9/(Table753523[[#This Row], [Total Latency (ms)]]-Table753523[[#This Row], [Prefill Latency (ms)]])/10^12*1000</f>
      </c>
      <c r="AA733" s="47">
        <f>Table753523[[#This Row], [Expected Prefill latency (ms)]]/Table753523[[#This Row], [Prefill Latency (ms)]]</f>
      </c>
      <c r="AB733" s="30">
        <f>Table753523[[#This Row], [Expected TPOT (ms)]]/Table753523[[#This Row], [TPOT (ms)]]</f>
      </c>
      <c r="AC733" s="50">
        <f>Table753523[[#This Row], [Prefill TFLOPS]]/989.5</f>
      </c>
      <c r="AD733" s="32">
        <f>Table753523[[#This Row], [Decode TFLOPS]]/1979</f>
      </c>
      <c r="AE7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4" customHeight="1" ht="17.25">
      <c r="A734" s="20">
        <v>8</v>
      </c>
      <c r="B734" s="34">
        <v>70</v>
      </c>
      <c r="C734" s="35">
        <f>Table753523[[#This Row], [Active Parameters (BN)]]/8</f>
      </c>
      <c r="D734" s="20">
        <v>16</v>
      </c>
      <c r="E734" s="20">
        <v>8</v>
      </c>
      <c r="F734" s="23">
        <v>16</v>
      </c>
      <c r="G734" s="23">
        <v>16</v>
      </c>
      <c r="H734" s="23">
        <v>256</v>
      </c>
      <c r="I734" s="43">
        <v>125</v>
      </c>
      <c r="J734" s="24">
        <v>75.13093526</v>
      </c>
      <c r="K734" s="24">
        <v>0.290043347</v>
      </c>
      <c r="L734" s="24">
        <v>55.16416826</v>
      </c>
      <c r="M734" s="24">
        <v>430.9700645</v>
      </c>
      <c r="N734" s="24">
        <v>1313.596757</v>
      </c>
      <c r="O734" s="44">
        <v>11.82193884</v>
      </c>
      <c r="P734" s="44">
        <v>11.3070729</v>
      </c>
      <c r="Q734" s="25">
        <f>Table753523[[#This Row], [Total Latency (sec)]]*1000</f>
      </c>
      <c r="R734" s="25">
        <f>Table753523[[#This Row], [Total Latency (ms)]]-Table753523[[#This Row], [Prefill Latency (ms)]]</f>
      </c>
      <c r="S734" s="26">
        <f>Table753523[[#This Row], [Output tokens generated]]*1000/Table753523[[#This Row], [Total Latency (ms)]]/Table753523[[#This Row], [No. H200 GPU on single server]]</f>
      </c>
      <c r="T734" s="26">
        <f>Table753523[[#This Row], [Input tokens]]*1000/(989.5*10^12)*(2*10^9*Table753523[[#This Row], [Active Parameters per GPU (BN)]])</f>
      </c>
      <c r="U734" s="27">
        <f>Table753523[[#This Row], [Active Parameters per GPU (BN)]]*10^9*2/4800/1024^3*1000</f>
      </c>
      <c r="V734" s="27">
        <f>1979/2*10^12*Table753523[[#This Row], [No. H200 GPU on single server]]/2/70/10^9</f>
      </c>
      <c r="W734" s="46">
        <f>(Table753523[[#This Row], [Input tokens]]+Table753523[[#This Row], [Output tokens generated]])/Table753523[[#This Row], [Total Latency (ms)]]*1000</f>
      </c>
      <c r="X734" s="47">
        <f>Table753523[[#This Row], [Total throughput]]/Table753523[[#This Row], [Estimated Max throughput tokens/s]]</f>
      </c>
      <c r="Y734" s="20">
        <f>2*Table753523[[#This Row], [Active Parameters per GPU (BN)]]*Table753523[[#This Row], [Input tokens]]*10^9/Table753523[[#This Row], [Prefill Latency (ms)]]/10^12*1000</f>
      </c>
      <c r="Z734" s="26">
        <f>2*Table753523[[#This Row], [Active Parameters per GPU (BN)]]*Table753523[[#This Row], [Output tokens generated]]*10^9/(Table753523[[#This Row], [Total Latency (ms)]]-Table753523[[#This Row], [Prefill Latency (ms)]])/10^12*1000</f>
      </c>
      <c r="AA734" s="47">
        <f>Table753523[[#This Row], [Expected Prefill latency (ms)]]/Table753523[[#This Row], [Prefill Latency (ms)]]</f>
      </c>
      <c r="AB734" s="30">
        <f>Table753523[[#This Row], [Expected TPOT (ms)]]/Table753523[[#This Row], [TPOT (ms)]]</f>
      </c>
      <c r="AC734" s="50">
        <f>Table753523[[#This Row], [Prefill TFLOPS]]/989.5</f>
      </c>
      <c r="AD734" s="32">
        <f>Table753523[[#This Row], [Decode TFLOPS]]/1979</f>
      </c>
      <c r="AE7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5" customHeight="1" ht="17.25">
      <c r="A735" s="20">
        <v>8</v>
      </c>
      <c r="B735" s="34">
        <v>70</v>
      </c>
      <c r="C735" s="35">
        <f>Table753523[[#This Row], [Active Parameters (BN)]]/8</f>
      </c>
      <c r="D735" s="20">
        <v>16</v>
      </c>
      <c r="E735" s="20">
        <v>16</v>
      </c>
      <c r="F735" s="23">
        <v>1</v>
      </c>
      <c r="G735" s="23">
        <v>1</v>
      </c>
      <c r="H735" s="23">
        <v>16</v>
      </c>
      <c r="I735" s="43">
        <v>16</v>
      </c>
      <c r="J735" s="24">
        <v>297.5424121</v>
      </c>
      <c r="K735" s="24">
        <v>0.461639339</v>
      </c>
      <c r="L735" s="24">
        <v>2.166193207</v>
      </c>
      <c r="M735" s="24">
        <v>34.65909131</v>
      </c>
      <c r="N735" s="24">
        <v>69.31818261</v>
      </c>
      <c r="O735" s="44">
        <v>10.88457787</v>
      </c>
      <c r="P735" s="44">
        <v>10.87988033</v>
      </c>
      <c r="Q735" s="25">
        <f>Table753523[[#This Row], [Total Latency (sec)]]*1000</f>
      </c>
      <c r="R735" s="25">
        <f>Table753523[[#This Row], [Total Latency (ms)]]-Table753523[[#This Row], [Prefill Latency (ms)]]</f>
      </c>
      <c r="S735" s="26">
        <f>Table753523[[#This Row], [Output tokens generated]]*1000/Table753523[[#This Row], [Total Latency (ms)]]/Table753523[[#This Row], [No. H200 GPU on single server]]</f>
      </c>
      <c r="T735" s="26">
        <f>Table753523[[#This Row], [Input tokens]]*1000/(989.5*10^12)*(2*10^9*Table753523[[#This Row], [Active Parameters per GPU (BN)]])</f>
      </c>
      <c r="U735" s="27">
        <f>Table753523[[#This Row], [Active Parameters per GPU (BN)]]*10^9*2/4800/1024^3*1000</f>
      </c>
      <c r="V735" s="27">
        <f>1979/2*10^12*Table753523[[#This Row], [No. H200 GPU on single server]]/2/70/10^9</f>
      </c>
      <c r="W735" s="46">
        <f>(Table753523[[#This Row], [Input tokens]]+Table753523[[#This Row], [Output tokens generated]])/Table753523[[#This Row], [Total Latency (ms)]]*1000</f>
      </c>
      <c r="X735" s="47">
        <f>Table753523[[#This Row], [Total throughput]]/Table753523[[#This Row], [Estimated Max throughput tokens/s]]</f>
      </c>
      <c r="Y735" s="20">
        <f>2*Table753523[[#This Row], [Active Parameters per GPU (BN)]]*Table753523[[#This Row], [Input tokens]]*10^9/Table753523[[#This Row], [Prefill Latency (ms)]]/10^12*1000</f>
      </c>
      <c r="Z735" s="26">
        <f>2*Table753523[[#This Row], [Active Parameters per GPU (BN)]]*Table753523[[#This Row], [Output tokens generated]]*10^9/(Table753523[[#This Row], [Total Latency (ms)]]-Table753523[[#This Row], [Prefill Latency (ms)]])/10^12*1000</f>
      </c>
      <c r="AA735" s="47">
        <f>Table753523[[#This Row], [Expected Prefill latency (ms)]]/Table753523[[#This Row], [Prefill Latency (ms)]]</f>
      </c>
      <c r="AB735" s="30">
        <f>Table753523[[#This Row], [Expected TPOT (ms)]]/Table753523[[#This Row], [TPOT (ms)]]</f>
      </c>
      <c r="AC735" s="50">
        <f>Table753523[[#This Row], [Prefill TFLOPS]]/989.5</f>
      </c>
      <c r="AD735" s="32">
        <f>Table753523[[#This Row], [Decode TFLOPS]]/1979</f>
      </c>
      <c r="AE7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6" customHeight="1" ht="17.25">
      <c r="A736" s="20">
        <v>8</v>
      </c>
      <c r="B736" s="34">
        <v>70</v>
      </c>
      <c r="C736" s="35">
        <f>Table753523[[#This Row], [Active Parameters (BN)]]/8</f>
      </c>
      <c r="D736" s="20">
        <v>16</v>
      </c>
      <c r="E736" s="20">
        <v>16</v>
      </c>
      <c r="F736" s="23">
        <v>2</v>
      </c>
      <c r="G736" s="23">
        <v>2</v>
      </c>
      <c r="H736" s="23">
        <v>32</v>
      </c>
      <c r="I736" s="43">
        <v>32</v>
      </c>
      <c r="J736" s="24">
        <v>222.3049594</v>
      </c>
      <c r="K736" s="24">
        <v>0.423983766</v>
      </c>
      <c r="L736" s="24">
        <v>4.717161742</v>
      </c>
      <c r="M736" s="24">
        <v>75.47458786</v>
      </c>
      <c r="N736" s="24">
        <v>150.9491757</v>
      </c>
      <c r="O736" s="44">
        <v>10.9773736</v>
      </c>
      <c r="P736" s="44">
        <v>10.96914503</v>
      </c>
      <c r="Q736" s="25">
        <f>Table753523[[#This Row], [Total Latency (sec)]]*1000</f>
      </c>
      <c r="R736" s="25">
        <f>Table753523[[#This Row], [Total Latency (ms)]]-Table753523[[#This Row], [Prefill Latency (ms)]]</f>
      </c>
      <c r="S736" s="26">
        <f>Table753523[[#This Row], [Output tokens generated]]*1000/Table753523[[#This Row], [Total Latency (ms)]]/Table753523[[#This Row], [No. H200 GPU on single server]]</f>
      </c>
      <c r="T736" s="26">
        <f>Table753523[[#This Row], [Input tokens]]*1000/(989.5*10^12)*(2*10^9*Table753523[[#This Row], [Active Parameters per GPU (BN)]])</f>
      </c>
      <c r="U736" s="27">
        <f>Table753523[[#This Row], [Active Parameters per GPU (BN)]]*10^9*2/4800/1024^3*1000</f>
      </c>
      <c r="V736" s="27">
        <f>1979/2*10^12*Table753523[[#This Row], [No. H200 GPU on single server]]/2/70/10^9</f>
      </c>
      <c r="W736" s="46">
        <f>(Table753523[[#This Row], [Input tokens]]+Table753523[[#This Row], [Output tokens generated]])/Table753523[[#This Row], [Total Latency (ms)]]*1000</f>
      </c>
      <c r="X736" s="47">
        <f>Table753523[[#This Row], [Total throughput]]/Table753523[[#This Row], [Estimated Max throughput tokens/s]]</f>
      </c>
      <c r="Y736" s="20">
        <f>2*Table753523[[#This Row], [Active Parameters per GPU (BN)]]*Table753523[[#This Row], [Input tokens]]*10^9/Table753523[[#This Row], [Prefill Latency (ms)]]/10^12*1000</f>
      </c>
      <c r="Z736" s="26">
        <f>2*Table753523[[#This Row], [Active Parameters per GPU (BN)]]*Table753523[[#This Row], [Output tokens generated]]*10^9/(Table753523[[#This Row], [Total Latency (ms)]]-Table753523[[#This Row], [Prefill Latency (ms)]])/10^12*1000</f>
      </c>
      <c r="AA736" s="47">
        <f>Table753523[[#This Row], [Expected Prefill latency (ms)]]/Table753523[[#This Row], [Prefill Latency (ms)]]</f>
      </c>
      <c r="AB736" s="30">
        <f>Table753523[[#This Row], [Expected TPOT (ms)]]/Table753523[[#This Row], [TPOT (ms)]]</f>
      </c>
      <c r="AC736" s="50">
        <f>Table753523[[#This Row], [Prefill TFLOPS]]/989.5</f>
      </c>
      <c r="AD736" s="32">
        <f>Table753523[[#This Row], [Decode TFLOPS]]/1979</f>
      </c>
      <c r="AE7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7" customHeight="1" ht="17.25">
      <c r="A737" s="20">
        <v>8</v>
      </c>
      <c r="B737" s="34">
        <v>70</v>
      </c>
      <c r="C737" s="35">
        <f>Table753523[[#This Row], [Active Parameters (BN)]]/8</f>
      </c>
      <c r="D737" s="20">
        <v>16</v>
      </c>
      <c r="E737" s="20">
        <v>16</v>
      </c>
      <c r="F737" s="23">
        <v>4</v>
      </c>
      <c r="G737" s="23">
        <v>4</v>
      </c>
      <c r="H737" s="23">
        <v>64</v>
      </c>
      <c r="I737" s="43">
        <v>64</v>
      </c>
      <c r="J737" s="24">
        <v>187.411439</v>
      </c>
      <c r="K737" s="24">
        <v>0.436868343</v>
      </c>
      <c r="L737" s="24">
        <v>9.15607657</v>
      </c>
      <c r="M737" s="24">
        <v>146.4972251</v>
      </c>
      <c r="N737" s="24">
        <v>292.9944503</v>
      </c>
      <c r="O737" s="44">
        <v>10.37165033</v>
      </c>
      <c r="P737" s="44">
        <v>10.35654828</v>
      </c>
      <c r="Q737" s="25">
        <f>Table753523[[#This Row], [Total Latency (sec)]]*1000</f>
      </c>
      <c r="R737" s="25">
        <f>Table753523[[#This Row], [Total Latency (ms)]]-Table753523[[#This Row], [Prefill Latency (ms)]]</f>
      </c>
      <c r="S737" s="26">
        <f>Table753523[[#This Row], [Output tokens generated]]*1000/Table753523[[#This Row], [Total Latency (ms)]]/Table753523[[#This Row], [No. H200 GPU on single server]]</f>
      </c>
      <c r="T737" s="26">
        <f>Table753523[[#This Row], [Input tokens]]*1000/(989.5*10^12)*(2*10^9*Table753523[[#This Row], [Active Parameters per GPU (BN)]])</f>
      </c>
      <c r="U737" s="27">
        <f>Table753523[[#This Row], [Active Parameters per GPU (BN)]]*10^9*2/4800/1024^3*1000</f>
      </c>
      <c r="V737" s="27">
        <f>1979/2*10^12*Table753523[[#This Row], [No. H200 GPU on single server]]/2/70/10^9</f>
      </c>
      <c r="W737" s="46">
        <f>(Table753523[[#This Row], [Input tokens]]+Table753523[[#This Row], [Output tokens generated]])/Table753523[[#This Row], [Total Latency (ms)]]*1000</f>
      </c>
      <c r="X737" s="47">
        <f>Table753523[[#This Row], [Total throughput]]/Table753523[[#This Row], [Estimated Max throughput tokens/s]]</f>
      </c>
      <c r="Y737" s="20">
        <f>2*Table753523[[#This Row], [Active Parameters per GPU (BN)]]*Table753523[[#This Row], [Input tokens]]*10^9/Table753523[[#This Row], [Prefill Latency (ms)]]/10^12*1000</f>
      </c>
      <c r="Z737" s="26">
        <f>2*Table753523[[#This Row], [Active Parameters per GPU (BN)]]*Table753523[[#This Row], [Output tokens generated]]*10^9/(Table753523[[#This Row], [Total Latency (ms)]]-Table753523[[#This Row], [Prefill Latency (ms)]])/10^12*1000</f>
      </c>
      <c r="AA737" s="47">
        <f>Table753523[[#This Row], [Expected Prefill latency (ms)]]/Table753523[[#This Row], [Prefill Latency (ms)]]</f>
      </c>
      <c r="AB737" s="30">
        <f>Table753523[[#This Row], [Expected TPOT (ms)]]/Table753523[[#This Row], [TPOT (ms)]]</f>
      </c>
      <c r="AC737" s="50">
        <f>Table753523[[#This Row], [Prefill TFLOPS]]/989.5</f>
      </c>
      <c r="AD737" s="32">
        <f>Table753523[[#This Row], [Decode TFLOPS]]/1979</f>
      </c>
      <c r="AE7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8" customHeight="1" ht="17.25">
      <c r="A738" s="20">
        <v>8</v>
      </c>
      <c r="B738" s="34">
        <v>70</v>
      </c>
      <c r="C738" s="35">
        <f>Table753523[[#This Row], [Active Parameters (BN)]]/8</f>
      </c>
      <c r="D738" s="20">
        <v>16</v>
      </c>
      <c r="E738" s="20">
        <v>16</v>
      </c>
      <c r="F738" s="23">
        <v>8</v>
      </c>
      <c r="G738" s="23">
        <v>8</v>
      </c>
      <c r="H738" s="23">
        <v>128</v>
      </c>
      <c r="I738" s="43">
        <v>127</v>
      </c>
      <c r="J738" s="24">
        <v>190.4997281</v>
      </c>
      <c r="K738" s="24">
        <v>0.422665652</v>
      </c>
      <c r="L738" s="24">
        <v>18.92749023</v>
      </c>
      <c r="M738" s="24">
        <v>300.4739074</v>
      </c>
      <c r="N738" s="24">
        <v>603.3137512</v>
      </c>
      <c r="O738" s="44">
        <v>10.56304362</v>
      </c>
      <c r="P738" s="44">
        <v>10.44237453</v>
      </c>
      <c r="Q738" s="25">
        <f>Table753523[[#This Row], [Total Latency (sec)]]*1000</f>
      </c>
      <c r="R738" s="25">
        <f>Table753523[[#This Row], [Total Latency (ms)]]-Table753523[[#This Row], [Prefill Latency (ms)]]</f>
      </c>
      <c r="S738" s="26">
        <f>Table753523[[#This Row], [Output tokens generated]]*1000/Table753523[[#This Row], [Total Latency (ms)]]/Table753523[[#This Row], [No. H200 GPU on single server]]</f>
      </c>
      <c r="T738" s="26">
        <f>Table753523[[#This Row], [Input tokens]]*1000/(989.5*10^12)*(2*10^9*Table753523[[#This Row], [Active Parameters per GPU (BN)]])</f>
      </c>
      <c r="U738" s="27">
        <f>Table753523[[#This Row], [Active Parameters per GPU (BN)]]*10^9*2/4800/1024^3*1000</f>
      </c>
      <c r="V738" s="27">
        <f>1979/2*10^12*Table753523[[#This Row], [No. H200 GPU on single server]]/2/70/10^9</f>
      </c>
      <c r="W738" s="46">
        <f>(Table753523[[#This Row], [Input tokens]]+Table753523[[#This Row], [Output tokens generated]])/Table753523[[#This Row], [Total Latency (ms)]]*1000</f>
      </c>
      <c r="X738" s="47">
        <f>Table753523[[#This Row], [Total throughput]]/Table753523[[#This Row], [Estimated Max throughput tokens/s]]</f>
      </c>
      <c r="Y738" s="20">
        <f>2*Table753523[[#This Row], [Active Parameters per GPU (BN)]]*Table753523[[#This Row], [Input tokens]]*10^9/Table753523[[#This Row], [Prefill Latency (ms)]]/10^12*1000</f>
      </c>
      <c r="Z738" s="26">
        <f>2*Table753523[[#This Row], [Active Parameters per GPU (BN)]]*Table753523[[#This Row], [Output tokens generated]]*10^9/(Table753523[[#This Row], [Total Latency (ms)]]-Table753523[[#This Row], [Prefill Latency (ms)]])/10^12*1000</f>
      </c>
      <c r="AA738" s="47">
        <f>Table753523[[#This Row], [Expected Prefill latency (ms)]]/Table753523[[#This Row], [Prefill Latency (ms)]]</f>
      </c>
      <c r="AB738" s="30">
        <f>Table753523[[#This Row], [Expected TPOT (ms)]]/Table753523[[#This Row], [TPOT (ms)]]</f>
      </c>
      <c r="AC738" s="50">
        <f>Table753523[[#This Row], [Prefill TFLOPS]]/989.5</f>
      </c>
      <c r="AD738" s="32">
        <f>Table753523[[#This Row], [Decode TFLOPS]]/1979</f>
      </c>
      <c r="AE7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39" customHeight="1" ht="17.25">
      <c r="A739" s="20">
        <v>8</v>
      </c>
      <c r="B739" s="34">
        <v>70</v>
      </c>
      <c r="C739" s="35">
        <f>Table753523[[#This Row], [Active Parameters (BN)]]/8</f>
      </c>
      <c r="D739" s="20">
        <v>16</v>
      </c>
      <c r="E739" s="20">
        <v>16</v>
      </c>
      <c r="F739" s="23">
        <v>16</v>
      </c>
      <c r="G739" s="23">
        <v>16</v>
      </c>
      <c r="H739" s="23">
        <v>256</v>
      </c>
      <c r="I739" s="43">
        <v>253</v>
      </c>
      <c r="J739" s="24">
        <v>197.5381582</v>
      </c>
      <c r="K739" s="24">
        <v>0.487125129</v>
      </c>
      <c r="L739" s="24">
        <v>32.8457701</v>
      </c>
      <c r="M739" s="24">
        <v>519.3737397</v>
      </c>
      <c r="N739" s="24">
        <v>1044.906061</v>
      </c>
      <c r="O739" s="44">
        <v>11.62571685</v>
      </c>
      <c r="P739" s="44">
        <v>11.41447641</v>
      </c>
      <c r="Q739" s="25">
        <f>Table753523[[#This Row], [Total Latency (sec)]]*1000</f>
      </c>
      <c r="R739" s="25">
        <f>Table753523[[#This Row], [Total Latency (ms)]]-Table753523[[#This Row], [Prefill Latency (ms)]]</f>
      </c>
      <c r="S739" s="26">
        <f>Table753523[[#This Row], [Output tokens generated]]*1000/Table753523[[#This Row], [Total Latency (ms)]]/Table753523[[#This Row], [No. H200 GPU on single server]]</f>
      </c>
      <c r="T739" s="26">
        <f>Table753523[[#This Row], [Input tokens]]*1000/(989.5*10^12)*(2*10^9*Table753523[[#This Row], [Active Parameters per GPU (BN)]])</f>
      </c>
      <c r="U739" s="27">
        <f>Table753523[[#This Row], [Active Parameters per GPU (BN)]]*10^9*2/4800/1024^3*1000</f>
      </c>
      <c r="V739" s="27">
        <f>1979/2*10^12*Table753523[[#This Row], [No. H200 GPU on single server]]/2/70/10^9</f>
      </c>
      <c r="W739" s="46">
        <f>(Table753523[[#This Row], [Input tokens]]+Table753523[[#This Row], [Output tokens generated]])/Table753523[[#This Row], [Total Latency (ms)]]*1000</f>
      </c>
      <c r="X739" s="47">
        <f>Table753523[[#This Row], [Total throughput]]/Table753523[[#This Row], [Estimated Max throughput tokens/s]]</f>
      </c>
      <c r="Y739" s="20">
        <f>2*Table753523[[#This Row], [Active Parameters per GPU (BN)]]*Table753523[[#This Row], [Input tokens]]*10^9/Table753523[[#This Row], [Prefill Latency (ms)]]/10^12*1000</f>
      </c>
      <c r="Z739" s="26">
        <f>2*Table753523[[#This Row], [Active Parameters per GPU (BN)]]*Table753523[[#This Row], [Output tokens generated]]*10^9/(Table753523[[#This Row], [Total Latency (ms)]]-Table753523[[#This Row], [Prefill Latency (ms)]])/10^12*1000</f>
      </c>
      <c r="AA739" s="47">
        <f>Table753523[[#This Row], [Expected Prefill latency (ms)]]/Table753523[[#This Row], [Prefill Latency (ms)]]</f>
      </c>
      <c r="AB739" s="30">
        <f>Table753523[[#This Row], [Expected TPOT (ms)]]/Table753523[[#This Row], [TPOT (ms)]]</f>
      </c>
      <c r="AC739" s="50">
        <f>Table753523[[#This Row], [Prefill TFLOPS]]/989.5</f>
      </c>
      <c r="AD739" s="32">
        <f>Table753523[[#This Row], [Decode TFLOPS]]/1979</f>
      </c>
      <c r="AE7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0" customHeight="1" ht="17.25">
      <c r="A740" s="20">
        <v>8</v>
      </c>
      <c r="B740" s="34">
        <v>70</v>
      </c>
      <c r="C740" s="35">
        <f>Table753523[[#This Row], [Active Parameters (BN)]]/8</f>
      </c>
      <c r="D740" s="20">
        <v>16</v>
      </c>
      <c r="E740" s="20">
        <v>32</v>
      </c>
      <c r="F740" s="23">
        <v>1</v>
      </c>
      <c r="G740" s="23">
        <v>1</v>
      </c>
      <c r="H740" s="23">
        <v>16</v>
      </c>
      <c r="I740" s="43">
        <v>32</v>
      </c>
      <c r="J740" s="24">
        <v>201.122982</v>
      </c>
      <c r="K740" s="24">
        <v>0.541283859</v>
      </c>
      <c r="L740" s="24">
        <v>1.847459486</v>
      </c>
      <c r="M740" s="24">
        <v>59.11870356</v>
      </c>
      <c r="N740" s="24">
        <v>88.67805534</v>
      </c>
      <c r="O740" s="44">
        <v>10.94457455</v>
      </c>
      <c r="P740" s="44">
        <v>10.94183229</v>
      </c>
      <c r="Q740" s="25">
        <f>Table753523[[#This Row], [Total Latency (sec)]]*1000</f>
      </c>
      <c r="R740" s="25">
        <f>Table753523[[#This Row], [Total Latency (ms)]]-Table753523[[#This Row], [Prefill Latency (ms)]]</f>
      </c>
      <c r="S740" s="26">
        <f>Table753523[[#This Row], [Output tokens generated]]*1000/Table753523[[#This Row], [Total Latency (ms)]]/Table753523[[#This Row], [No. H200 GPU on single server]]</f>
      </c>
      <c r="T740" s="26">
        <f>Table753523[[#This Row], [Input tokens]]*1000/(989.5*10^12)*(2*10^9*Table753523[[#This Row], [Active Parameters per GPU (BN)]])</f>
      </c>
      <c r="U740" s="27">
        <f>Table753523[[#This Row], [Active Parameters per GPU (BN)]]*10^9*2/4800/1024^3*1000</f>
      </c>
      <c r="V740" s="27">
        <f>1979/2*10^12*Table753523[[#This Row], [No. H200 GPU on single server]]/2/70/10^9</f>
      </c>
      <c r="W740" s="46">
        <f>(Table753523[[#This Row], [Input tokens]]+Table753523[[#This Row], [Output tokens generated]])/Table753523[[#This Row], [Total Latency (ms)]]*1000</f>
      </c>
      <c r="X740" s="47">
        <f>Table753523[[#This Row], [Total throughput]]/Table753523[[#This Row], [Estimated Max throughput tokens/s]]</f>
      </c>
      <c r="Y740" s="20">
        <f>2*Table753523[[#This Row], [Active Parameters per GPU (BN)]]*Table753523[[#This Row], [Input tokens]]*10^9/Table753523[[#This Row], [Prefill Latency (ms)]]/10^12*1000</f>
      </c>
      <c r="Z740" s="26">
        <f>2*Table753523[[#This Row], [Active Parameters per GPU (BN)]]*Table753523[[#This Row], [Output tokens generated]]*10^9/(Table753523[[#This Row], [Total Latency (ms)]]-Table753523[[#This Row], [Prefill Latency (ms)]])/10^12*1000</f>
      </c>
      <c r="AA740" s="47">
        <f>Table753523[[#This Row], [Expected Prefill latency (ms)]]/Table753523[[#This Row], [Prefill Latency (ms)]]</f>
      </c>
      <c r="AB740" s="30">
        <f>Table753523[[#This Row], [Expected TPOT (ms)]]/Table753523[[#This Row], [TPOT (ms)]]</f>
      </c>
      <c r="AC740" s="50">
        <f>Table753523[[#This Row], [Prefill TFLOPS]]/989.5</f>
      </c>
      <c r="AD740" s="32">
        <f>Table753523[[#This Row], [Decode TFLOPS]]/1979</f>
      </c>
      <c r="AE7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1" customHeight="1" ht="17.25">
      <c r="A741" s="20">
        <v>8</v>
      </c>
      <c r="B741" s="34">
        <v>70</v>
      </c>
      <c r="C741" s="35">
        <f>Table753523[[#This Row], [Active Parameters (BN)]]/8</f>
      </c>
      <c r="D741" s="20">
        <v>16</v>
      </c>
      <c r="E741" s="20">
        <v>32</v>
      </c>
      <c r="F741" s="23">
        <v>2</v>
      </c>
      <c r="G741" s="23">
        <v>2</v>
      </c>
      <c r="H741" s="23">
        <v>32</v>
      </c>
      <c r="I741" s="43">
        <v>64</v>
      </c>
      <c r="J741" s="24">
        <v>145.152033</v>
      </c>
      <c r="K741" s="24">
        <v>0.544507493</v>
      </c>
      <c r="L741" s="24">
        <v>3.673044036</v>
      </c>
      <c r="M741" s="24">
        <v>117.5374092</v>
      </c>
      <c r="N741" s="24">
        <v>176.3061137</v>
      </c>
      <c r="O741" s="44">
        <v>11.01524473</v>
      </c>
      <c r="P741" s="44">
        <v>11.01101393</v>
      </c>
      <c r="Q741" s="25">
        <f>Table753523[[#This Row], [Total Latency (sec)]]*1000</f>
      </c>
      <c r="R741" s="25">
        <f>Table753523[[#This Row], [Total Latency (ms)]]-Table753523[[#This Row], [Prefill Latency (ms)]]</f>
      </c>
      <c r="S741" s="26">
        <f>Table753523[[#This Row], [Output tokens generated]]*1000/Table753523[[#This Row], [Total Latency (ms)]]/Table753523[[#This Row], [No. H200 GPU on single server]]</f>
      </c>
      <c r="T741" s="26">
        <f>Table753523[[#This Row], [Input tokens]]*1000/(989.5*10^12)*(2*10^9*Table753523[[#This Row], [Active Parameters per GPU (BN)]])</f>
      </c>
      <c r="U741" s="27">
        <f>Table753523[[#This Row], [Active Parameters per GPU (BN)]]*10^9*2/4800/1024^3*1000</f>
      </c>
      <c r="V741" s="27">
        <f>1979/2*10^12*Table753523[[#This Row], [No. H200 GPU on single server]]/2/70/10^9</f>
      </c>
      <c r="W741" s="46">
        <f>(Table753523[[#This Row], [Input tokens]]+Table753523[[#This Row], [Output tokens generated]])/Table753523[[#This Row], [Total Latency (ms)]]*1000</f>
      </c>
      <c r="X741" s="47">
        <f>Table753523[[#This Row], [Total throughput]]/Table753523[[#This Row], [Estimated Max throughput tokens/s]]</f>
      </c>
      <c r="Y741" s="20">
        <f>2*Table753523[[#This Row], [Active Parameters per GPU (BN)]]*Table753523[[#This Row], [Input tokens]]*10^9/Table753523[[#This Row], [Prefill Latency (ms)]]/10^12*1000</f>
      </c>
      <c r="Z741" s="26">
        <f>2*Table753523[[#This Row], [Active Parameters per GPU (BN)]]*Table753523[[#This Row], [Output tokens generated]]*10^9/(Table753523[[#This Row], [Total Latency (ms)]]-Table753523[[#This Row], [Prefill Latency (ms)]])/10^12*1000</f>
      </c>
      <c r="AA741" s="47">
        <f>Table753523[[#This Row], [Expected Prefill latency (ms)]]/Table753523[[#This Row], [Prefill Latency (ms)]]</f>
      </c>
      <c r="AB741" s="30">
        <f>Table753523[[#This Row], [Expected TPOT (ms)]]/Table753523[[#This Row], [TPOT (ms)]]</f>
      </c>
      <c r="AC741" s="50">
        <f>Table753523[[#This Row], [Prefill TFLOPS]]/989.5</f>
      </c>
      <c r="AD741" s="32">
        <f>Table753523[[#This Row], [Decode TFLOPS]]/1979</f>
      </c>
      <c r="AE7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2" customHeight="1" ht="17.25">
      <c r="A742" s="20">
        <v>8</v>
      </c>
      <c r="B742" s="34">
        <v>70</v>
      </c>
      <c r="C742" s="35">
        <f>Table753523[[#This Row], [Active Parameters (BN)]]/8</f>
      </c>
      <c r="D742" s="20">
        <v>16</v>
      </c>
      <c r="E742" s="20">
        <v>32</v>
      </c>
      <c r="F742" s="23">
        <v>4</v>
      </c>
      <c r="G742" s="23">
        <v>4</v>
      </c>
      <c r="H742" s="23">
        <v>64</v>
      </c>
      <c r="I742" s="43">
        <v>128</v>
      </c>
      <c r="J742" s="24">
        <v>104.0496938</v>
      </c>
      <c r="K742" s="24">
        <v>0.500942823</v>
      </c>
      <c r="L742" s="24">
        <v>7.984943224</v>
      </c>
      <c r="M742" s="24">
        <v>255.5181832</v>
      </c>
      <c r="N742" s="24">
        <v>383.2772747</v>
      </c>
      <c r="O742" s="44">
        <v>10.37795428</v>
      </c>
      <c r="P742" s="44">
        <v>10.37058038</v>
      </c>
      <c r="Q742" s="25">
        <f>Table753523[[#This Row], [Total Latency (sec)]]*1000</f>
      </c>
      <c r="R742" s="25">
        <f>Table753523[[#This Row], [Total Latency (ms)]]-Table753523[[#This Row], [Prefill Latency (ms)]]</f>
      </c>
      <c r="S742" s="26">
        <f>Table753523[[#This Row], [Output tokens generated]]*1000/Table753523[[#This Row], [Total Latency (ms)]]/Table753523[[#This Row], [No. H200 GPU on single server]]</f>
      </c>
      <c r="T742" s="26">
        <f>Table753523[[#This Row], [Input tokens]]*1000/(989.5*10^12)*(2*10^9*Table753523[[#This Row], [Active Parameters per GPU (BN)]])</f>
      </c>
      <c r="U742" s="27">
        <f>Table753523[[#This Row], [Active Parameters per GPU (BN)]]*10^9*2/4800/1024^3*1000</f>
      </c>
      <c r="V742" s="27">
        <f>1979/2*10^12*Table753523[[#This Row], [No. H200 GPU on single server]]/2/70/10^9</f>
      </c>
      <c r="W742" s="46">
        <f>(Table753523[[#This Row], [Input tokens]]+Table753523[[#This Row], [Output tokens generated]])/Table753523[[#This Row], [Total Latency (ms)]]*1000</f>
      </c>
      <c r="X742" s="47">
        <f>Table753523[[#This Row], [Total throughput]]/Table753523[[#This Row], [Estimated Max throughput tokens/s]]</f>
      </c>
      <c r="Y742" s="20">
        <f>2*Table753523[[#This Row], [Active Parameters per GPU (BN)]]*Table753523[[#This Row], [Input tokens]]*10^9/Table753523[[#This Row], [Prefill Latency (ms)]]/10^12*1000</f>
      </c>
      <c r="Z742" s="26">
        <f>2*Table753523[[#This Row], [Active Parameters per GPU (BN)]]*Table753523[[#This Row], [Output tokens generated]]*10^9/(Table753523[[#This Row], [Total Latency (ms)]]-Table753523[[#This Row], [Prefill Latency (ms)]])/10^12*1000</f>
      </c>
      <c r="AA742" s="47">
        <f>Table753523[[#This Row], [Expected Prefill latency (ms)]]/Table753523[[#This Row], [Prefill Latency (ms)]]</f>
      </c>
      <c r="AB742" s="30">
        <f>Table753523[[#This Row], [Expected TPOT (ms)]]/Table753523[[#This Row], [TPOT (ms)]]</f>
      </c>
      <c r="AC742" s="50">
        <f>Table753523[[#This Row], [Prefill TFLOPS]]/989.5</f>
      </c>
      <c r="AD742" s="32">
        <f>Table753523[[#This Row], [Decode TFLOPS]]/1979</f>
      </c>
      <c r="AE7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3" customHeight="1" ht="17.25">
      <c r="A743" s="20">
        <v>8</v>
      </c>
      <c r="B743" s="34">
        <v>70</v>
      </c>
      <c r="C743" s="35">
        <f>Table753523[[#This Row], [Active Parameters (BN)]]/8</f>
      </c>
      <c r="D743" s="20">
        <v>16</v>
      </c>
      <c r="E743" s="20">
        <v>32</v>
      </c>
      <c r="F743" s="23">
        <v>8</v>
      </c>
      <c r="G743" s="23">
        <v>8</v>
      </c>
      <c r="H743" s="23">
        <v>128</v>
      </c>
      <c r="I743" s="43">
        <v>255</v>
      </c>
      <c r="J743" s="24">
        <v>105.9946082</v>
      </c>
      <c r="K743" s="24">
        <v>0.505868485</v>
      </c>
      <c r="L743" s="24">
        <v>15.81438701</v>
      </c>
      <c r="M743" s="24">
        <v>504.083586</v>
      </c>
      <c r="N743" s="24">
        <v>757.1137782</v>
      </c>
      <c r="O743" s="44">
        <v>10.53762743</v>
      </c>
      <c r="P743" s="44">
        <v>10.4808591</v>
      </c>
      <c r="Q743" s="25">
        <f>Table753523[[#This Row], [Total Latency (sec)]]*1000</f>
      </c>
      <c r="R743" s="25">
        <f>Table753523[[#This Row], [Total Latency (ms)]]-Table753523[[#This Row], [Prefill Latency (ms)]]</f>
      </c>
      <c r="S743" s="26">
        <f>Table753523[[#This Row], [Output tokens generated]]*1000/Table753523[[#This Row], [Total Latency (ms)]]/Table753523[[#This Row], [No. H200 GPU on single server]]</f>
      </c>
      <c r="T743" s="26">
        <f>Table753523[[#This Row], [Input tokens]]*1000/(989.5*10^12)*(2*10^9*Table753523[[#This Row], [Active Parameters per GPU (BN)]])</f>
      </c>
      <c r="U743" s="27">
        <f>Table753523[[#This Row], [Active Parameters per GPU (BN)]]*10^9*2/4800/1024^3*1000</f>
      </c>
      <c r="V743" s="27">
        <f>1979/2*10^12*Table753523[[#This Row], [No. H200 GPU on single server]]/2/70/10^9</f>
      </c>
      <c r="W743" s="46">
        <f>(Table753523[[#This Row], [Input tokens]]+Table753523[[#This Row], [Output tokens generated]])/Table753523[[#This Row], [Total Latency (ms)]]*1000</f>
      </c>
      <c r="X743" s="47">
        <f>Table753523[[#This Row], [Total throughput]]/Table753523[[#This Row], [Estimated Max throughput tokens/s]]</f>
      </c>
      <c r="Y743" s="20">
        <f>2*Table753523[[#This Row], [Active Parameters per GPU (BN)]]*Table753523[[#This Row], [Input tokens]]*10^9/Table753523[[#This Row], [Prefill Latency (ms)]]/10^12*1000</f>
      </c>
      <c r="Z743" s="26">
        <f>2*Table753523[[#This Row], [Active Parameters per GPU (BN)]]*Table753523[[#This Row], [Output tokens generated]]*10^9/(Table753523[[#This Row], [Total Latency (ms)]]-Table753523[[#This Row], [Prefill Latency (ms)]])/10^12*1000</f>
      </c>
      <c r="AA743" s="47">
        <f>Table753523[[#This Row], [Expected Prefill latency (ms)]]/Table753523[[#This Row], [Prefill Latency (ms)]]</f>
      </c>
      <c r="AB743" s="30">
        <f>Table753523[[#This Row], [Expected TPOT (ms)]]/Table753523[[#This Row], [TPOT (ms)]]</f>
      </c>
      <c r="AC743" s="50">
        <f>Table753523[[#This Row], [Prefill TFLOPS]]/989.5</f>
      </c>
      <c r="AD743" s="32">
        <f>Table753523[[#This Row], [Decode TFLOPS]]/1979</f>
      </c>
      <c r="AE7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4" customHeight="1" ht="17.25">
      <c r="A744" s="20">
        <v>8</v>
      </c>
      <c r="B744" s="34">
        <v>70</v>
      </c>
      <c r="C744" s="35">
        <f>Table753523[[#This Row], [Active Parameters (BN)]]/8</f>
      </c>
      <c r="D744" s="20">
        <v>16</v>
      </c>
      <c r="E744" s="20">
        <v>32</v>
      </c>
      <c r="F744" s="23">
        <v>16</v>
      </c>
      <c r="G744" s="23">
        <v>16</v>
      </c>
      <c r="H744" s="23">
        <v>256</v>
      </c>
      <c r="I744" s="43">
        <v>509</v>
      </c>
      <c r="J744" s="24">
        <v>97.554064</v>
      </c>
      <c r="K744" s="24">
        <v>0.569212471</v>
      </c>
      <c r="L744" s="24">
        <v>28.10901169</v>
      </c>
      <c r="M744" s="24">
        <v>894.2179343</v>
      </c>
      <c r="N744" s="24">
        <v>1343.962121</v>
      </c>
      <c r="O744" s="44">
        <v>11.54858227</v>
      </c>
      <c r="P744" s="44">
        <v>11.45151409</v>
      </c>
      <c r="Q744" s="25">
        <f>Table753523[[#This Row], [Total Latency (sec)]]*1000</f>
      </c>
      <c r="R744" s="25">
        <f>Table753523[[#This Row], [Total Latency (ms)]]-Table753523[[#This Row], [Prefill Latency (ms)]]</f>
      </c>
      <c r="S744" s="26">
        <f>Table753523[[#This Row], [Output tokens generated]]*1000/Table753523[[#This Row], [Total Latency (ms)]]/Table753523[[#This Row], [No. H200 GPU on single server]]</f>
      </c>
      <c r="T744" s="26">
        <f>Table753523[[#This Row], [Input tokens]]*1000/(989.5*10^12)*(2*10^9*Table753523[[#This Row], [Active Parameters per GPU (BN)]])</f>
      </c>
      <c r="U744" s="27">
        <f>Table753523[[#This Row], [Active Parameters per GPU (BN)]]*10^9*2/4800/1024^3*1000</f>
      </c>
      <c r="V744" s="27">
        <f>1979/2*10^12*Table753523[[#This Row], [No. H200 GPU on single server]]/2/70/10^9</f>
      </c>
      <c r="W744" s="46">
        <f>(Table753523[[#This Row], [Input tokens]]+Table753523[[#This Row], [Output tokens generated]])/Table753523[[#This Row], [Total Latency (ms)]]*1000</f>
      </c>
      <c r="X744" s="47">
        <f>Table753523[[#This Row], [Total throughput]]/Table753523[[#This Row], [Estimated Max throughput tokens/s]]</f>
      </c>
      <c r="Y744" s="20">
        <f>2*Table753523[[#This Row], [Active Parameters per GPU (BN)]]*Table753523[[#This Row], [Input tokens]]*10^9/Table753523[[#This Row], [Prefill Latency (ms)]]/10^12*1000</f>
      </c>
      <c r="Z744" s="26">
        <f>2*Table753523[[#This Row], [Active Parameters per GPU (BN)]]*Table753523[[#This Row], [Output tokens generated]]*10^9/(Table753523[[#This Row], [Total Latency (ms)]]-Table753523[[#This Row], [Prefill Latency (ms)]])/10^12*1000</f>
      </c>
      <c r="AA744" s="47">
        <f>Table753523[[#This Row], [Expected Prefill latency (ms)]]/Table753523[[#This Row], [Prefill Latency (ms)]]</f>
      </c>
      <c r="AB744" s="30">
        <f>Table753523[[#This Row], [Expected TPOT (ms)]]/Table753523[[#This Row], [TPOT (ms)]]</f>
      </c>
      <c r="AC744" s="50">
        <f>Table753523[[#This Row], [Prefill TFLOPS]]/989.5</f>
      </c>
      <c r="AD744" s="32">
        <f>Table753523[[#This Row], [Decode TFLOPS]]/1979</f>
      </c>
      <c r="AE7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5" customHeight="1" ht="17.25">
      <c r="A745" s="20">
        <v>8</v>
      </c>
      <c r="B745" s="34">
        <v>70</v>
      </c>
      <c r="C745" s="35">
        <f>Table753523[[#This Row], [Active Parameters (BN)]]/8</f>
      </c>
      <c r="D745" s="20">
        <v>16</v>
      </c>
      <c r="E745" s="20">
        <v>64</v>
      </c>
      <c r="F745" s="23">
        <v>1</v>
      </c>
      <c r="G745" s="23">
        <v>1</v>
      </c>
      <c r="H745" s="23">
        <v>16</v>
      </c>
      <c r="I745" s="43">
        <v>64</v>
      </c>
      <c r="J745" s="24">
        <v>156.136098</v>
      </c>
      <c r="K745" s="24">
        <v>0.843493853</v>
      </c>
      <c r="L745" s="24">
        <v>1.185545095</v>
      </c>
      <c r="M745" s="24">
        <v>75.87488607</v>
      </c>
      <c r="N745" s="24">
        <v>94.84360759</v>
      </c>
      <c r="O745" s="44">
        <v>10.90311397</v>
      </c>
      <c r="P745" s="44">
        <v>10.90193394</v>
      </c>
      <c r="Q745" s="25">
        <f>Table753523[[#This Row], [Total Latency (sec)]]*1000</f>
      </c>
      <c r="R745" s="25">
        <f>Table753523[[#This Row], [Total Latency (ms)]]-Table753523[[#This Row], [Prefill Latency (ms)]]</f>
      </c>
      <c r="S745" s="26">
        <f>Table753523[[#This Row], [Output tokens generated]]*1000/Table753523[[#This Row], [Total Latency (ms)]]/Table753523[[#This Row], [No. H200 GPU on single server]]</f>
      </c>
      <c r="T745" s="26">
        <f>Table753523[[#This Row], [Input tokens]]*1000/(989.5*10^12)*(2*10^9*Table753523[[#This Row], [Active Parameters per GPU (BN)]])</f>
      </c>
      <c r="U745" s="27">
        <f>Table753523[[#This Row], [Active Parameters per GPU (BN)]]*10^9*2/4800/1024^3*1000</f>
      </c>
      <c r="V745" s="27">
        <f>1979/2*10^12*Table753523[[#This Row], [No. H200 GPU on single server]]/2/70/10^9</f>
      </c>
      <c r="W745" s="46">
        <f>(Table753523[[#This Row], [Input tokens]]+Table753523[[#This Row], [Output tokens generated]])/Table753523[[#This Row], [Total Latency (ms)]]*1000</f>
      </c>
      <c r="X745" s="47">
        <f>Table753523[[#This Row], [Total throughput]]/Table753523[[#This Row], [Estimated Max throughput tokens/s]]</f>
      </c>
      <c r="Y745" s="20">
        <f>2*Table753523[[#This Row], [Active Parameters per GPU (BN)]]*Table753523[[#This Row], [Input tokens]]*10^9/Table753523[[#This Row], [Prefill Latency (ms)]]/10^12*1000</f>
      </c>
      <c r="Z745" s="26">
        <f>2*Table753523[[#This Row], [Active Parameters per GPU (BN)]]*Table753523[[#This Row], [Output tokens generated]]*10^9/(Table753523[[#This Row], [Total Latency (ms)]]-Table753523[[#This Row], [Prefill Latency (ms)]])/10^12*1000</f>
      </c>
      <c r="AA745" s="47">
        <f>Table753523[[#This Row], [Expected Prefill latency (ms)]]/Table753523[[#This Row], [Prefill Latency (ms)]]</f>
      </c>
      <c r="AB745" s="30">
        <f>Table753523[[#This Row], [Expected TPOT (ms)]]/Table753523[[#This Row], [TPOT (ms)]]</f>
      </c>
      <c r="AC745" s="50">
        <f>Table753523[[#This Row], [Prefill TFLOPS]]/989.5</f>
      </c>
      <c r="AD745" s="32">
        <f>Table753523[[#This Row], [Decode TFLOPS]]/1979</f>
      </c>
      <c r="AE7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6" customHeight="1" ht="17.25">
      <c r="A746" s="20">
        <v>8</v>
      </c>
      <c r="B746" s="34">
        <v>70</v>
      </c>
      <c r="C746" s="35">
        <f>Table753523[[#This Row], [Active Parameters (BN)]]/8</f>
      </c>
      <c r="D746" s="20">
        <v>16</v>
      </c>
      <c r="E746" s="20">
        <v>64</v>
      </c>
      <c r="F746" s="23">
        <v>2</v>
      </c>
      <c r="G746" s="23">
        <v>2</v>
      </c>
      <c r="H746" s="23">
        <v>32</v>
      </c>
      <c r="I746" s="43">
        <v>128</v>
      </c>
      <c r="J746" s="24">
        <v>114.5297791</v>
      </c>
      <c r="K746" s="24">
        <v>0.852916072</v>
      </c>
      <c r="L746" s="24">
        <v>2.344896603</v>
      </c>
      <c r="M746" s="24">
        <v>150.0733826</v>
      </c>
      <c r="N746" s="24">
        <v>187.5917283</v>
      </c>
      <c r="O746" s="44">
        <v>11.00082355</v>
      </c>
      <c r="P746" s="44">
        <v>10.9987967</v>
      </c>
      <c r="Q746" s="25">
        <f>Table753523[[#This Row], [Total Latency (sec)]]*1000</f>
      </c>
      <c r="R746" s="25">
        <f>Table753523[[#This Row], [Total Latency (ms)]]-Table753523[[#This Row], [Prefill Latency (ms)]]</f>
      </c>
      <c r="S746" s="26">
        <f>Table753523[[#This Row], [Output tokens generated]]*1000/Table753523[[#This Row], [Total Latency (ms)]]/Table753523[[#This Row], [No. H200 GPU on single server]]</f>
      </c>
      <c r="T746" s="26">
        <f>Table753523[[#This Row], [Input tokens]]*1000/(989.5*10^12)*(2*10^9*Table753523[[#This Row], [Active Parameters per GPU (BN)]])</f>
      </c>
      <c r="U746" s="27">
        <f>Table753523[[#This Row], [Active Parameters per GPU (BN)]]*10^9*2/4800/1024^3*1000</f>
      </c>
      <c r="V746" s="27">
        <f>1979/2*10^12*Table753523[[#This Row], [No. H200 GPU on single server]]/2/70/10^9</f>
      </c>
      <c r="W746" s="46">
        <f>(Table753523[[#This Row], [Input tokens]]+Table753523[[#This Row], [Output tokens generated]])/Table753523[[#This Row], [Total Latency (ms)]]*1000</f>
      </c>
      <c r="X746" s="47">
        <f>Table753523[[#This Row], [Total throughput]]/Table753523[[#This Row], [Estimated Max throughput tokens/s]]</f>
      </c>
      <c r="Y746" s="20">
        <f>2*Table753523[[#This Row], [Active Parameters per GPU (BN)]]*Table753523[[#This Row], [Input tokens]]*10^9/Table753523[[#This Row], [Prefill Latency (ms)]]/10^12*1000</f>
      </c>
      <c r="Z746" s="26">
        <f>2*Table753523[[#This Row], [Active Parameters per GPU (BN)]]*Table753523[[#This Row], [Output tokens generated]]*10^9/(Table753523[[#This Row], [Total Latency (ms)]]-Table753523[[#This Row], [Prefill Latency (ms)]])/10^12*1000</f>
      </c>
      <c r="AA746" s="47">
        <f>Table753523[[#This Row], [Expected Prefill latency (ms)]]/Table753523[[#This Row], [Prefill Latency (ms)]]</f>
      </c>
      <c r="AB746" s="30">
        <f>Table753523[[#This Row], [Expected TPOT (ms)]]/Table753523[[#This Row], [TPOT (ms)]]</f>
      </c>
      <c r="AC746" s="50">
        <f>Table753523[[#This Row], [Prefill TFLOPS]]/989.5</f>
      </c>
      <c r="AD746" s="32">
        <f>Table753523[[#This Row], [Decode TFLOPS]]/1979</f>
      </c>
      <c r="AE7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7" customHeight="1" ht="17.25">
      <c r="A747" s="20">
        <v>8</v>
      </c>
      <c r="B747" s="34">
        <v>70</v>
      </c>
      <c r="C747" s="35">
        <f>Table753523[[#This Row], [Active Parameters (BN)]]/8</f>
      </c>
      <c r="D747" s="20">
        <v>16</v>
      </c>
      <c r="E747" s="20">
        <v>64</v>
      </c>
      <c r="F747" s="23">
        <v>4</v>
      </c>
      <c r="G747" s="23">
        <v>4</v>
      </c>
      <c r="H747" s="23">
        <v>64</v>
      </c>
      <c r="I747" s="43">
        <v>256</v>
      </c>
      <c r="J747" s="24">
        <v>70.04516726</v>
      </c>
      <c r="K747" s="24">
        <v>0.813717669</v>
      </c>
      <c r="L747" s="24">
        <v>4.915709898</v>
      </c>
      <c r="M747" s="24">
        <v>314.6054335</v>
      </c>
      <c r="N747" s="24">
        <v>393.2567919</v>
      </c>
      <c r="O747" s="44">
        <v>10.36416</v>
      </c>
      <c r="P747" s="44">
        <v>10.36059912</v>
      </c>
      <c r="Q747" s="25">
        <f>Table753523[[#This Row], [Total Latency (sec)]]*1000</f>
      </c>
      <c r="R747" s="25">
        <f>Table753523[[#This Row], [Total Latency (ms)]]-Table753523[[#This Row], [Prefill Latency (ms)]]</f>
      </c>
      <c r="S747" s="26">
        <f>Table753523[[#This Row], [Output tokens generated]]*1000/Table753523[[#This Row], [Total Latency (ms)]]/Table753523[[#This Row], [No. H200 GPU on single server]]</f>
      </c>
      <c r="T747" s="26">
        <f>Table753523[[#This Row], [Input tokens]]*1000/(989.5*10^12)*(2*10^9*Table753523[[#This Row], [Active Parameters per GPU (BN)]])</f>
      </c>
      <c r="U747" s="27">
        <f>Table753523[[#This Row], [Active Parameters per GPU (BN)]]*10^9*2/4800/1024^3*1000</f>
      </c>
      <c r="V747" s="27">
        <f>1979/2*10^12*Table753523[[#This Row], [No. H200 GPU on single server]]/2/70/10^9</f>
      </c>
      <c r="W747" s="46">
        <f>(Table753523[[#This Row], [Input tokens]]+Table753523[[#This Row], [Output tokens generated]])/Table753523[[#This Row], [Total Latency (ms)]]*1000</f>
      </c>
      <c r="X747" s="47">
        <f>Table753523[[#This Row], [Total throughput]]/Table753523[[#This Row], [Estimated Max throughput tokens/s]]</f>
      </c>
      <c r="Y747" s="20">
        <f>2*Table753523[[#This Row], [Active Parameters per GPU (BN)]]*Table753523[[#This Row], [Input tokens]]*10^9/Table753523[[#This Row], [Prefill Latency (ms)]]/10^12*1000</f>
      </c>
      <c r="Z747" s="26">
        <f>2*Table753523[[#This Row], [Active Parameters per GPU (BN)]]*Table753523[[#This Row], [Output tokens generated]]*10^9/(Table753523[[#This Row], [Total Latency (ms)]]-Table753523[[#This Row], [Prefill Latency (ms)]])/10^12*1000</f>
      </c>
      <c r="AA747" s="47">
        <f>Table753523[[#This Row], [Expected Prefill latency (ms)]]/Table753523[[#This Row], [Prefill Latency (ms)]]</f>
      </c>
      <c r="AB747" s="30">
        <f>Table753523[[#This Row], [Expected TPOT (ms)]]/Table753523[[#This Row], [TPOT (ms)]]</f>
      </c>
      <c r="AC747" s="50">
        <f>Table753523[[#This Row], [Prefill TFLOPS]]/989.5</f>
      </c>
      <c r="AD747" s="32">
        <f>Table753523[[#This Row], [Decode TFLOPS]]/1979</f>
      </c>
      <c r="AE7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8" customHeight="1" ht="17.25">
      <c r="A748" s="20">
        <v>8</v>
      </c>
      <c r="B748" s="34">
        <v>70</v>
      </c>
      <c r="C748" s="35">
        <f>Table753523[[#This Row], [Active Parameters (BN)]]/8</f>
      </c>
      <c r="D748" s="20">
        <v>16</v>
      </c>
      <c r="E748" s="20">
        <v>64</v>
      </c>
      <c r="F748" s="23">
        <v>8</v>
      </c>
      <c r="G748" s="23">
        <v>8</v>
      </c>
      <c r="H748" s="23">
        <v>128</v>
      </c>
      <c r="I748" s="43">
        <v>510</v>
      </c>
      <c r="J748" s="24">
        <v>66.42018222</v>
      </c>
      <c r="K748" s="24">
        <v>0.852395802</v>
      </c>
      <c r="L748" s="24">
        <v>9.385311355</v>
      </c>
      <c r="M748" s="24">
        <v>598.3135989</v>
      </c>
      <c r="N748" s="24">
        <v>748.4785806</v>
      </c>
      <c r="O748" s="44">
        <v>10.51395249</v>
      </c>
      <c r="P748" s="44">
        <v>10.46438434</v>
      </c>
      <c r="Q748" s="25">
        <f>Table753523[[#This Row], [Total Latency (sec)]]*1000</f>
      </c>
      <c r="R748" s="25">
        <f>Table753523[[#This Row], [Total Latency (ms)]]-Table753523[[#This Row], [Prefill Latency (ms)]]</f>
      </c>
      <c r="S748" s="26">
        <f>Table753523[[#This Row], [Output tokens generated]]*1000/Table753523[[#This Row], [Total Latency (ms)]]/Table753523[[#This Row], [No. H200 GPU on single server]]</f>
      </c>
      <c r="T748" s="26">
        <f>Table753523[[#This Row], [Input tokens]]*1000/(989.5*10^12)*(2*10^9*Table753523[[#This Row], [Active Parameters per GPU (BN)]])</f>
      </c>
      <c r="U748" s="27">
        <f>Table753523[[#This Row], [Active Parameters per GPU (BN)]]*10^9*2/4800/1024^3*1000</f>
      </c>
      <c r="V748" s="27">
        <f>1979/2*10^12*Table753523[[#This Row], [No. H200 GPU on single server]]/2/70/10^9</f>
      </c>
      <c r="W748" s="46">
        <f>(Table753523[[#This Row], [Input tokens]]+Table753523[[#This Row], [Output tokens generated]])/Table753523[[#This Row], [Total Latency (ms)]]*1000</f>
      </c>
      <c r="X748" s="47">
        <f>Table753523[[#This Row], [Total throughput]]/Table753523[[#This Row], [Estimated Max throughput tokens/s]]</f>
      </c>
      <c r="Y748" s="20">
        <f>2*Table753523[[#This Row], [Active Parameters per GPU (BN)]]*Table753523[[#This Row], [Input tokens]]*10^9/Table753523[[#This Row], [Prefill Latency (ms)]]/10^12*1000</f>
      </c>
      <c r="Z748" s="26">
        <f>2*Table753523[[#This Row], [Active Parameters per GPU (BN)]]*Table753523[[#This Row], [Output tokens generated]]*10^9/(Table753523[[#This Row], [Total Latency (ms)]]-Table753523[[#This Row], [Prefill Latency (ms)]])/10^12*1000</f>
      </c>
      <c r="AA748" s="47">
        <f>Table753523[[#This Row], [Expected Prefill latency (ms)]]/Table753523[[#This Row], [Prefill Latency (ms)]]</f>
      </c>
      <c r="AB748" s="30">
        <f>Table753523[[#This Row], [Expected TPOT (ms)]]/Table753523[[#This Row], [TPOT (ms)]]</f>
      </c>
      <c r="AC748" s="50">
        <f>Table753523[[#This Row], [Prefill TFLOPS]]/989.5</f>
      </c>
      <c r="AD748" s="32">
        <f>Table753523[[#This Row], [Decode TFLOPS]]/1979</f>
      </c>
      <c r="AE7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49" customHeight="1" ht="17.25">
      <c r="A749" s="20">
        <v>8</v>
      </c>
      <c r="B749" s="34">
        <v>70</v>
      </c>
      <c r="C749" s="35">
        <f>Table753523[[#This Row], [Active Parameters (BN)]]/8</f>
      </c>
      <c r="D749" s="20">
        <v>16</v>
      </c>
      <c r="E749" s="20">
        <v>64</v>
      </c>
      <c r="F749" s="23">
        <v>16</v>
      </c>
      <c r="G749" s="23">
        <v>16</v>
      </c>
      <c r="H749" s="23">
        <v>256</v>
      </c>
      <c r="I749" s="43">
        <v>1021</v>
      </c>
      <c r="J749" s="24">
        <v>72.11683732</v>
      </c>
      <c r="K749" s="24">
        <v>0.886680088</v>
      </c>
      <c r="L749" s="24">
        <v>18.04483964</v>
      </c>
      <c r="M749" s="24">
        <v>1151.48633</v>
      </c>
      <c r="N749" s="24">
        <v>1440.203764</v>
      </c>
      <c r="O749" s="44">
        <v>11.50478923</v>
      </c>
      <c r="P749" s="44">
        <v>11.45783575</v>
      </c>
      <c r="Q749" s="25">
        <f>Table753523[[#This Row], [Total Latency (sec)]]*1000</f>
      </c>
      <c r="R749" s="25">
        <f>Table753523[[#This Row], [Total Latency (ms)]]-Table753523[[#This Row], [Prefill Latency (ms)]]</f>
      </c>
      <c r="S749" s="26">
        <f>Table753523[[#This Row], [Output tokens generated]]*1000/Table753523[[#This Row], [Total Latency (ms)]]/Table753523[[#This Row], [No. H200 GPU on single server]]</f>
      </c>
      <c r="T749" s="26">
        <f>Table753523[[#This Row], [Input tokens]]*1000/(989.5*10^12)*(2*10^9*Table753523[[#This Row], [Active Parameters per GPU (BN)]])</f>
      </c>
      <c r="U749" s="27">
        <f>Table753523[[#This Row], [Active Parameters per GPU (BN)]]*10^9*2/4800/1024^3*1000</f>
      </c>
      <c r="V749" s="27">
        <f>1979/2*10^12*Table753523[[#This Row], [No. H200 GPU on single server]]/2/70/10^9</f>
      </c>
      <c r="W749" s="46">
        <f>(Table753523[[#This Row], [Input tokens]]+Table753523[[#This Row], [Output tokens generated]])/Table753523[[#This Row], [Total Latency (ms)]]*1000</f>
      </c>
      <c r="X749" s="47">
        <f>Table753523[[#This Row], [Total throughput]]/Table753523[[#This Row], [Estimated Max throughput tokens/s]]</f>
      </c>
      <c r="Y749" s="20">
        <f>2*Table753523[[#This Row], [Active Parameters per GPU (BN)]]*Table753523[[#This Row], [Input tokens]]*10^9/Table753523[[#This Row], [Prefill Latency (ms)]]/10^12*1000</f>
      </c>
      <c r="Z749" s="26">
        <f>2*Table753523[[#This Row], [Active Parameters per GPU (BN)]]*Table753523[[#This Row], [Output tokens generated]]*10^9/(Table753523[[#This Row], [Total Latency (ms)]]-Table753523[[#This Row], [Prefill Latency (ms)]])/10^12*1000</f>
      </c>
      <c r="AA749" s="47">
        <f>Table753523[[#This Row], [Expected Prefill latency (ms)]]/Table753523[[#This Row], [Prefill Latency (ms)]]</f>
      </c>
      <c r="AB749" s="30">
        <f>Table753523[[#This Row], [Expected TPOT (ms)]]/Table753523[[#This Row], [TPOT (ms)]]</f>
      </c>
      <c r="AC749" s="50">
        <f>Table753523[[#This Row], [Prefill TFLOPS]]/989.5</f>
      </c>
      <c r="AD749" s="32">
        <f>Table753523[[#This Row], [Decode TFLOPS]]/1979</f>
      </c>
      <c r="AE7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0" customHeight="1" ht="17.25">
      <c r="A750" s="20">
        <v>8</v>
      </c>
      <c r="B750" s="34">
        <v>70</v>
      </c>
      <c r="C750" s="35">
        <f>Table753523[[#This Row], [Active Parameters (BN)]]/8</f>
      </c>
      <c r="D750" s="20">
        <v>16</v>
      </c>
      <c r="E750" s="20">
        <v>128</v>
      </c>
      <c r="F750" s="23">
        <v>1</v>
      </c>
      <c r="G750" s="23">
        <v>1</v>
      </c>
      <c r="H750" s="23">
        <v>16</v>
      </c>
      <c r="I750" s="43">
        <v>128</v>
      </c>
      <c r="J750" s="24">
        <v>123.523338</v>
      </c>
      <c r="K750" s="24">
        <v>1.510580336</v>
      </c>
      <c r="L750" s="24">
        <v>0.661997231</v>
      </c>
      <c r="M750" s="24">
        <v>84.7356456</v>
      </c>
      <c r="N750" s="24">
        <v>95.3276013</v>
      </c>
      <c r="O750" s="44">
        <v>10.91778054</v>
      </c>
      <c r="P750" s="44">
        <v>10.91717003</v>
      </c>
      <c r="Q750" s="25">
        <f>Table753523[[#This Row], [Total Latency (sec)]]*1000</f>
      </c>
      <c r="R750" s="25">
        <f>Table753523[[#This Row], [Total Latency (ms)]]-Table753523[[#This Row], [Prefill Latency (ms)]]</f>
      </c>
      <c r="S750" s="26">
        <f>Table753523[[#This Row], [Output tokens generated]]*1000/Table753523[[#This Row], [Total Latency (ms)]]/Table753523[[#This Row], [No. H200 GPU on single server]]</f>
      </c>
      <c r="T750" s="26">
        <f>Table753523[[#This Row], [Input tokens]]*1000/(989.5*10^12)*(2*10^9*Table753523[[#This Row], [Active Parameters per GPU (BN)]])</f>
      </c>
      <c r="U750" s="27">
        <f>Table753523[[#This Row], [Active Parameters per GPU (BN)]]*10^9*2/4800/1024^3*1000</f>
      </c>
      <c r="V750" s="27">
        <f>1979/2*10^12*Table753523[[#This Row], [No. H200 GPU on single server]]/2/70/10^9</f>
      </c>
      <c r="W750" s="46">
        <f>(Table753523[[#This Row], [Input tokens]]+Table753523[[#This Row], [Output tokens generated]])/Table753523[[#This Row], [Total Latency (ms)]]*1000</f>
      </c>
      <c r="X750" s="47">
        <f>Table753523[[#This Row], [Total throughput]]/Table753523[[#This Row], [Estimated Max throughput tokens/s]]</f>
      </c>
      <c r="Y750" s="20">
        <f>2*Table753523[[#This Row], [Active Parameters per GPU (BN)]]*Table753523[[#This Row], [Input tokens]]*10^9/Table753523[[#This Row], [Prefill Latency (ms)]]/10^12*1000</f>
      </c>
      <c r="Z750" s="26">
        <f>2*Table753523[[#This Row], [Active Parameters per GPU (BN)]]*Table753523[[#This Row], [Output tokens generated]]*10^9/(Table753523[[#This Row], [Total Latency (ms)]]-Table753523[[#This Row], [Prefill Latency (ms)]])/10^12*1000</f>
      </c>
      <c r="AA750" s="47">
        <f>Table753523[[#This Row], [Expected Prefill latency (ms)]]/Table753523[[#This Row], [Prefill Latency (ms)]]</f>
      </c>
      <c r="AB750" s="30">
        <f>Table753523[[#This Row], [Expected TPOT (ms)]]/Table753523[[#This Row], [TPOT (ms)]]</f>
      </c>
      <c r="AC750" s="50">
        <f>Table753523[[#This Row], [Prefill TFLOPS]]/989.5</f>
      </c>
      <c r="AD750" s="32">
        <f>Table753523[[#This Row], [Decode TFLOPS]]/1979</f>
      </c>
      <c r="AE7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1" customHeight="1" ht="17.25">
      <c r="A751" s="20">
        <v>8</v>
      </c>
      <c r="B751" s="34">
        <v>70</v>
      </c>
      <c r="C751" s="35">
        <f>Table753523[[#This Row], [Active Parameters (BN)]]/8</f>
      </c>
      <c r="D751" s="20">
        <v>16</v>
      </c>
      <c r="E751" s="20">
        <v>128</v>
      </c>
      <c r="F751" s="23">
        <v>2</v>
      </c>
      <c r="G751" s="23">
        <v>2</v>
      </c>
      <c r="H751" s="23">
        <v>32</v>
      </c>
      <c r="I751" s="43">
        <v>256</v>
      </c>
      <c r="J751" s="24">
        <v>105.5315325</v>
      </c>
      <c r="K751" s="24">
        <v>1.547211766</v>
      </c>
      <c r="L751" s="24">
        <v>1.292647874</v>
      </c>
      <c r="M751" s="24">
        <v>165.4589279</v>
      </c>
      <c r="N751" s="24">
        <v>186.1412939</v>
      </c>
      <c r="O751" s="44">
        <v>10.98725723</v>
      </c>
      <c r="P751" s="44">
        <v>10.98615418</v>
      </c>
      <c r="Q751" s="25">
        <f>Table753523[[#This Row], [Total Latency (sec)]]*1000</f>
      </c>
      <c r="R751" s="25">
        <f>Table753523[[#This Row], [Total Latency (ms)]]-Table753523[[#This Row], [Prefill Latency (ms)]]</f>
      </c>
      <c r="S751" s="26">
        <f>Table753523[[#This Row], [Output tokens generated]]*1000/Table753523[[#This Row], [Total Latency (ms)]]/Table753523[[#This Row], [No. H200 GPU on single server]]</f>
      </c>
      <c r="T751" s="26">
        <f>Table753523[[#This Row], [Input tokens]]*1000/(989.5*10^12)*(2*10^9*Table753523[[#This Row], [Active Parameters per GPU (BN)]])</f>
      </c>
      <c r="U751" s="27">
        <f>Table753523[[#This Row], [Active Parameters per GPU (BN)]]*10^9*2/4800/1024^3*1000</f>
      </c>
      <c r="V751" s="27">
        <f>1979/2*10^12*Table753523[[#This Row], [No. H200 GPU on single server]]/2/70/10^9</f>
      </c>
      <c r="W751" s="46">
        <f>(Table753523[[#This Row], [Input tokens]]+Table753523[[#This Row], [Output tokens generated]])/Table753523[[#This Row], [Total Latency (ms)]]*1000</f>
      </c>
      <c r="X751" s="47">
        <f>Table753523[[#This Row], [Total throughput]]/Table753523[[#This Row], [Estimated Max throughput tokens/s]]</f>
      </c>
      <c r="Y751" s="20">
        <f>2*Table753523[[#This Row], [Active Parameters per GPU (BN)]]*Table753523[[#This Row], [Input tokens]]*10^9/Table753523[[#This Row], [Prefill Latency (ms)]]/10^12*1000</f>
      </c>
      <c r="Z751" s="26">
        <f>2*Table753523[[#This Row], [Active Parameters per GPU (BN)]]*Table753523[[#This Row], [Output tokens generated]]*10^9/(Table753523[[#This Row], [Total Latency (ms)]]-Table753523[[#This Row], [Prefill Latency (ms)]])/10^12*1000</f>
      </c>
      <c r="AA751" s="47">
        <f>Table753523[[#This Row], [Expected Prefill latency (ms)]]/Table753523[[#This Row], [Prefill Latency (ms)]]</f>
      </c>
      <c r="AB751" s="30">
        <f>Table753523[[#This Row], [Expected TPOT (ms)]]/Table753523[[#This Row], [TPOT (ms)]]</f>
      </c>
      <c r="AC751" s="50">
        <f>Table753523[[#This Row], [Prefill TFLOPS]]/989.5</f>
      </c>
      <c r="AD751" s="32">
        <f>Table753523[[#This Row], [Decode TFLOPS]]/1979</f>
      </c>
      <c r="AE7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2" customHeight="1" ht="17.25">
      <c r="A752" s="20">
        <v>8</v>
      </c>
      <c r="B752" s="34">
        <v>70</v>
      </c>
      <c r="C752" s="35">
        <f>Table753523[[#This Row], [Active Parameters (BN)]]/8</f>
      </c>
      <c r="D752" s="20">
        <v>16</v>
      </c>
      <c r="E752" s="20">
        <v>128</v>
      </c>
      <c r="F752" s="23">
        <v>4</v>
      </c>
      <c r="G752" s="23">
        <v>4</v>
      </c>
      <c r="H752" s="23">
        <v>64</v>
      </c>
      <c r="I752" s="43">
        <v>512</v>
      </c>
      <c r="J752" s="24">
        <v>62.77074374</v>
      </c>
      <c r="K752" s="24">
        <v>1.514323192</v>
      </c>
      <c r="L752" s="24">
        <v>2.64144406</v>
      </c>
      <c r="M752" s="24">
        <v>338.1048397</v>
      </c>
      <c r="N752" s="24">
        <v>380.3679446</v>
      </c>
      <c r="O752" s="44">
        <v>10.35903704</v>
      </c>
      <c r="P752" s="44">
        <v>10.35718831</v>
      </c>
      <c r="Q752" s="25">
        <f>Table753523[[#This Row], [Total Latency (sec)]]*1000</f>
      </c>
      <c r="R752" s="25">
        <f>Table753523[[#This Row], [Total Latency (ms)]]-Table753523[[#This Row], [Prefill Latency (ms)]]</f>
      </c>
      <c r="S752" s="26">
        <f>Table753523[[#This Row], [Output tokens generated]]*1000/Table753523[[#This Row], [Total Latency (ms)]]/Table753523[[#This Row], [No. H200 GPU on single server]]</f>
      </c>
      <c r="T752" s="26">
        <f>Table753523[[#This Row], [Input tokens]]*1000/(989.5*10^12)*(2*10^9*Table753523[[#This Row], [Active Parameters per GPU (BN)]])</f>
      </c>
      <c r="U752" s="27">
        <f>Table753523[[#This Row], [Active Parameters per GPU (BN)]]*10^9*2/4800/1024^3*1000</f>
      </c>
      <c r="V752" s="27">
        <f>1979/2*10^12*Table753523[[#This Row], [No. H200 GPU on single server]]/2/70/10^9</f>
      </c>
      <c r="W752" s="46">
        <f>(Table753523[[#This Row], [Input tokens]]+Table753523[[#This Row], [Output tokens generated]])/Table753523[[#This Row], [Total Latency (ms)]]*1000</f>
      </c>
      <c r="X752" s="47">
        <f>Table753523[[#This Row], [Total throughput]]/Table753523[[#This Row], [Estimated Max throughput tokens/s]]</f>
      </c>
      <c r="Y752" s="20">
        <f>2*Table753523[[#This Row], [Active Parameters per GPU (BN)]]*Table753523[[#This Row], [Input tokens]]*10^9/Table753523[[#This Row], [Prefill Latency (ms)]]/10^12*1000</f>
      </c>
      <c r="Z752" s="26">
        <f>2*Table753523[[#This Row], [Active Parameters per GPU (BN)]]*Table753523[[#This Row], [Output tokens generated]]*10^9/(Table753523[[#This Row], [Total Latency (ms)]]-Table753523[[#This Row], [Prefill Latency (ms)]])/10^12*1000</f>
      </c>
      <c r="AA752" s="47">
        <f>Table753523[[#This Row], [Expected Prefill latency (ms)]]/Table753523[[#This Row], [Prefill Latency (ms)]]</f>
      </c>
      <c r="AB752" s="30">
        <f>Table753523[[#This Row], [Expected TPOT (ms)]]/Table753523[[#This Row], [TPOT (ms)]]</f>
      </c>
      <c r="AC752" s="50">
        <f>Table753523[[#This Row], [Prefill TFLOPS]]/989.5</f>
      </c>
      <c r="AD752" s="32">
        <f>Table753523[[#This Row], [Decode TFLOPS]]/1979</f>
      </c>
      <c r="AE7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3" customHeight="1" ht="17.25">
      <c r="A753" s="20">
        <v>8</v>
      </c>
      <c r="B753" s="34">
        <v>70</v>
      </c>
      <c r="C753" s="35">
        <f>Table753523[[#This Row], [Active Parameters (BN)]]/8</f>
      </c>
      <c r="D753" s="20">
        <v>16</v>
      </c>
      <c r="E753" s="20">
        <v>128</v>
      </c>
      <c r="F753" s="23">
        <v>8</v>
      </c>
      <c r="G753" s="23">
        <v>8</v>
      </c>
      <c r="H753" s="23">
        <v>128</v>
      </c>
      <c r="I753" s="43">
        <v>1022</v>
      </c>
      <c r="J753" s="24">
        <v>67.56123688</v>
      </c>
      <c r="K753" s="24">
        <v>1.538541451</v>
      </c>
      <c r="L753" s="24">
        <v>5.19972991</v>
      </c>
      <c r="M753" s="24">
        <v>664.265496</v>
      </c>
      <c r="N753" s="24">
        <v>747.4611745</v>
      </c>
      <c r="O753" s="44">
        <v>10.47724474</v>
      </c>
      <c r="P753" s="44">
        <v>10.45314268</v>
      </c>
      <c r="Q753" s="25">
        <f>Table753523[[#This Row], [Total Latency (sec)]]*1000</f>
      </c>
      <c r="R753" s="25">
        <f>Table753523[[#This Row], [Total Latency (ms)]]-Table753523[[#This Row], [Prefill Latency (ms)]]</f>
      </c>
      <c r="S753" s="26">
        <f>Table753523[[#This Row], [Output tokens generated]]*1000/Table753523[[#This Row], [Total Latency (ms)]]/Table753523[[#This Row], [No. H200 GPU on single server]]</f>
      </c>
      <c r="T753" s="26">
        <f>Table753523[[#This Row], [Input tokens]]*1000/(989.5*10^12)*(2*10^9*Table753523[[#This Row], [Active Parameters per GPU (BN)]])</f>
      </c>
      <c r="U753" s="27">
        <f>Table753523[[#This Row], [Active Parameters per GPU (BN)]]*10^9*2/4800/1024^3*1000</f>
      </c>
      <c r="V753" s="27">
        <f>1979/2*10^12*Table753523[[#This Row], [No. H200 GPU on single server]]/2/70/10^9</f>
      </c>
      <c r="W753" s="46">
        <f>(Table753523[[#This Row], [Input tokens]]+Table753523[[#This Row], [Output tokens generated]])/Table753523[[#This Row], [Total Latency (ms)]]*1000</f>
      </c>
      <c r="X753" s="47">
        <f>Table753523[[#This Row], [Total throughput]]/Table753523[[#This Row], [Estimated Max throughput tokens/s]]</f>
      </c>
      <c r="Y753" s="20">
        <f>2*Table753523[[#This Row], [Active Parameters per GPU (BN)]]*Table753523[[#This Row], [Input tokens]]*10^9/Table753523[[#This Row], [Prefill Latency (ms)]]/10^12*1000</f>
      </c>
      <c r="Z753" s="26">
        <f>2*Table753523[[#This Row], [Active Parameters per GPU (BN)]]*Table753523[[#This Row], [Output tokens generated]]*10^9/(Table753523[[#This Row], [Total Latency (ms)]]-Table753523[[#This Row], [Prefill Latency (ms)]])/10^12*1000</f>
      </c>
      <c r="AA753" s="47">
        <f>Table753523[[#This Row], [Expected Prefill latency (ms)]]/Table753523[[#This Row], [Prefill Latency (ms)]]</f>
      </c>
      <c r="AB753" s="30">
        <f>Table753523[[#This Row], [Expected TPOT (ms)]]/Table753523[[#This Row], [TPOT (ms)]]</f>
      </c>
      <c r="AC753" s="50">
        <f>Table753523[[#This Row], [Prefill TFLOPS]]/989.5</f>
      </c>
      <c r="AD753" s="32">
        <f>Table753523[[#This Row], [Decode TFLOPS]]/1979</f>
      </c>
      <c r="AE7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4" customHeight="1" ht="17.25">
      <c r="A754" s="20">
        <v>8</v>
      </c>
      <c r="B754" s="34">
        <v>70</v>
      </c>
      <c r="C754" s="35">
        <f>Table753523[[#This Row], [Active Parameters (BN)]]/8</f>
      </c>
      <c r="D754" s="20">
        <v>16</v>
      </c>
      <c r="E754" s="20">
        <v>128</v>
      </c>
      <c r="F754" s="23">
        <v>16</v>
      </c>
      <c r="G754" s="23">
        <v>16</v>
      </c>
      <c r="H754" s="23">
        <v>256</v>
      </c>
      <c r="I754" s="43">
        <v>2003</v>
      </c>
      <c r="J754" s="24">
        <v>73.32216917</v>
      </c>
      <c r="K754" s="24">
        <v>1.641629329</v>
      </c>
      <c r="L754" s="24">
        <v>9.746414563</v>
      </c>
      <c r="M754" s="24">
        <v>1220.129273</v>
      </c>
      <c r="N754" s="24">
        <v>1376.071906</v>
      </c>
      <c r="O754" s="44">
        <v>11.47713253</v>
      </c>
      <c r="P754" s="44">
        <v>11.44162576</v>
      </c>
      <c r="Q754" s="25">
        <f>Table753523[[#This Row], [Total Latency (sec)]]*1000</f>
      </c>
      <c r="R754" s="25">
        <f>Table753523[[#This Row], [Total Latency (ms)]]-Table753523[[#This Row], [Prefill Latency (ms)]]</f>
      </c>
      <c r="S754" s="26">
        <f>Table753523[[#This Row], [Output tokens generated]]*1000/Table753523[[#This Row], [Total Latency (ms)]]/Table753523[[#This Row], [No. H200 GPU on single server]]</f>
      </c>
      <c r="T754" s="26">
        <f>Table753523[[#This Row], [Input tokens]]*1000/(989.5*10^12)*(2*10^9*Table753523[[#This Row], [Active Parameters per GPU (BN)]])</f>
      </c>
      <c r="U754" s="27">
        <f>Table753523[[#This Row], [Active Parameters per GPU (BN)]]*10^9*2/4800/1024^3*1000</f>
      </c>
      <c r="V754" s="27">
        <f>1979/2*10^12*Table753523[[#This Row], [No. H200 GPU on single server]]/2/70/10^9</f>
      </c>
      <c r="W754" s="46">
        <f>(Table753523[[#This Row], [Input tokens]]+Table753523[[#This Row], [Output tokens generated]])/Table753523[[#This Row], [Total Latency (ms)]]*1000</f>
      </c>
      <c r="X754" s="47">
        <f>Table753523[[#This Row], [Total throughput]]/Table753523[[#This Row], [Estimated Max throughput tokens/s]]</f>
      </c>
      <c r="Y754" s="20">
        <f>2*Table753523[[#This Row], [Active Parameters per GPU (BN)]]*Table753523[[#This Row], [Input tokens]]*10^9/Table753523[[#This Row], [Prefill Latency (ms)]]/10^12*1000</f>
      </c>
      <c r="Z754" s="26">
        <f>2*Table753523[[#This Row], [Active Parameters per GPU (BN)]]*Table753523[[#This Row], [Output tokens generated]]*10^9/(Table753523[[#This Row], [Total Latency (ms)]]-Table753523[[#This Row], [Prefill Latency (ms)]])/10^12*1000</f>
      </c>
      <c r="AA754" s="47">
        <f>Table753523[[#This Row], [Expected Prefill latency (ms)]]/Table753523[[#This Row], [Prefill Latency (ms)]]</f>
      </c>
      <c r="AB754" s="30">
        <f>Table753523[[#This Row], [Expected TPOT (ms)]]/Table753523[[#This Row], [TPOT (ms)]]</f>
      </c>
      <c r="AC754" s="50">
        <f>Table753523[[#This Row], [Prefill TFLOPS]]/989.5</f>
      </c>
      <c r="AD754" s="32">
        <f>Table753523[[#This Row], [Decode TFLOPS]]/1979</f>
      </c>
      <c r="AE7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5" customHeight="1" ht="17.25">
      <c r="A755" s="20">
        <v>8</v>
      </c>
      <c r="B755" s="34">
        <v>70</v>
      </c>
      <c r="C755" s="35">
        <f>Table753523[[#This Row], [Active Parameters (BN)]]/8</f>
      </c>
      <c r="D755" s="20">
        <v>16</v>
      </c>
      <c r="E755" s="20">
        <v>256</v>
      </c>
      <c r="F755" s="23">
        <v>1</v>
      </c>
      <c r="G755" s="23">
        <v>1</v>
      </c>
      <c r="H755" s="23">
        <v>16</v>
      </c>
      <c r="I755" s="43">
        <v>256</v>
      </c>
      <c r="J755" s="24">
        <v>269.274738</v>
      </c>
      <c r="K755" s="24">
        <v>3.054974414</v>
      </c>
      <c r="L755" s="24">
        <v>0.327334984</v>
      </c>
      <c r="M755" s="24">
        <v>83.79775582</v>
      </c>
      <c r="N755" s="24">
        <v>89.03511556</v>
      </c>
      <c r="O755" s="44">
        <v>10.92246336</v>
      </c>
      <c r="P755" s="44">
        <v>10.92214047</v>
      </c>
      <c r="Q755" s="25">
        <f>Table753523[[#This Row], [Total Latency (sec)]]*1000</f>
      </c>
      <c r="R755" s="25">
        <f>Table753523[[#This Row], [Total Latency (ms)]]-Table753523[[#This Row], [Prefill Latency (ms)]]</f>
      </c>
      <c r="S755" s="26">
        <f>Table753523[[#This Row], [Output tokens generated]]*1000/Table753523[[#This Row], [Total Latency (ms)]]/Table753523[[#This Row], [No. H200 GPU on single server]]</f>
      </c>
      <c r="T755" s="26">
        <f>Table753523[[#This Row], [Input tokens]]*1000/(989.5*10^12)*(2*10^9*Table753523[[#This Row], [Active Parameters per GPU (BN)]])</f>
      </c>
      <c r="U755" s="27">
        <f>Table753523[[#This Row], [Active Parameters per GPU (BN)]]*10^9*2/4800/1024^3*1000</f>
      </c>
      <c r="V755" s="27">
        <f>1979/2*10^12*Table753523[[#This Row], [No. H200 GPU on single server]]/2/70/10^9</f>
      </c>
      <c r="W755" s="46">
        <f>(Table753523[[#This Row], [Input tokens]]+Table753523[[#This Row], [Output tokens generated]])/Table753523[[#This Row], [Total Latency (ms)]]*1000</f>
      </c>
      <c r="X755" s="47">
        <f>Table753523[[#This Row], [Total throughput]]/Table753523[[#This Row], [Estimated Max throughput tokens/s]]</f>
      </c>
      <c r="Y755" s="20">
        <f>2*Table753523[[#This Row], [Active Parameters per GPU (BN)]]*Table753523[[#This Row], [Input tokens]]*10^9/Table753523[[#This Row], [Prefill Latency (ms)]]/10^12*1000</f>
      </c>
      <c r="Z755" s="26">
        <f>2*Table753523[[#This Row], [Active Parameters per GPU (BN)]]*Table753523[[#This Row], [Output tokens generated]]*10^9/(Table753523[[#This Row], [Total Latency (ms)]]-Table753523[[#This Row], [Prefill Latency (ms)]])/10^12*1000</f>
      </c>
      <c r="AA755" s="47">
        <f>Table753523[[#This Row], [Expected Prefill latency (ms)]]/Table753523[[#This Row], [Prefill Latency (ms)]]</f>
      </c>
      <c r="AB755" s="30">
        <f>Table753523[[#This Row], [Expected TPOT (ms)]]/Table753523[[#This Row], [TPOT (ms)]]</f>
      </c>
      <c r="AC755" s="50">
        <f>Table753523[[#This Row], [Prefill TFLOPS]]/989.5</f>
      </c>
      <c r="AD755" s="32">
        <f>Table753523[[#This Row], [Decode TFLOPS]]/1979</f>
      </c>
      <c r="AE7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6" customHeight="1" ht="17.25">
      <c r="A756" s="20">
        <v>8</v>
      </c>
      <c r="B756" s="34">
        <v>70</v>
      </c>
      <c r="C756" s="35">
        <f>Table753523[[#This Row], [Active Parameters (BN)]]/8</f>
      </c>
      <c r="D756" s="20">
        <v>16</v>
      </c>
      <c r="E756" s="20">
        <v>256</v>
      </c>
      <c r="F756" s="23">
        <v>2</v>
      </c>
      <c r="G756" s="23">
        <v>2</v>
      </c>
      <c r="H756" s="23">
        <v>32</v>
      </c>
      <c r="I756" s="43">
        <v>512</v>
      </c>
      <c r="J756" s="24">
        <v>228.5609155</v>
      </c>
      <c r="K756" s="24">
        <v>3.075297744</v>
      </c>
      <c r="L756" s="24">
        <v>0.650343533</v>
      </c>
      <c r="M756" s="24">
        <v>166.4879445</v>
      </c>
      <c r="N756" s="24">
        <v>176.893441</v>
      </c>
      <c r="O756" s="44">
        <v>10.9932769</v>
      </c>
      <c r="P756" s="44">
        <v>10.99271617</v>
      </c>
      <c r="Q756" s="25">
        <f>Table753523[[#This Row], [Total Latency (sec)]]*1000</f>
      </c>
      <c r="R756" s="25">
        <f>Table753523[[#This Row], [Total Latency (ms)]]-Table753523[[#This Row], [Prefill Latency (ms)]]</f>
      </c>
      <c r="S756" s="26">
        <f>Table753523[[#This Row], [Output tokens generated]]*1000/Table753523[[#This Row], [Total Latency (ms)]]/Table753523[[#This Row], [No. H200 GPU on single server]]</f>
      </c>
      <c r="T756" s="26">
        <f>Table753523[[#This Row], [Input tokens]]*1000/(989.5*10^12)*(2*10^9*Table753523[[#This Row], [Active Parameters per GPU (BN)]])</f>
      </c>
      <c r="U756" s="27">
        <f>Table753523[[#This Row], [Active Parameters per GPU (BN)]]*10^9*2/4800/1024^3*1000</f>
      </c>
      <c r="V756" s="27">
        <f>1979/2*10^12*Table753523[[#This Row], [No. H200 GPU on single server]]/2/70/10^9</f>
      </c>
      <c r="W756" s="46">
        <f>(Table753523[[#This Row], [Input tokens]]+Table753523[[#This Row], [Output tokens generated]])/Table753523[[#This Row], [Total Latency (ms)]]*1000</f>
      </c>
      <c r="X756" s="47">
        <f>Table753523[[#This Row], [Total throughput]]/Table753523[[#This Row], [Estimated Max throughput tokens/s]]</f>
      </c>
      <c r="Y756" s="20">
        <f>2*Table753523[[#This Row], [Active Parameters per GPU (BN)]]*Table753523[[#This Row], [Input tokens]]*10^9/Table753523[[#This Row], [Prefill Latency (ms)]]/10^12*1000</f>
      </c>
      <c r="Z756" s="26">
        <f>2*Table753523[[#This Row], [Active Parameters per GPU (BN)]]*Table753523[[#This Row], [Output tokens generated]]*10^9/(Table753523[[#This Row], [Total Latency (ms)]]-Table753523[[#This Row], [Prefill Latency (ms)]])/10^12*1000</f>
      </c>
      <c r="AA756" s="47">
        <f>Table753523[[#This Row], [Expected Prefill latency (ms)]]/Table753523[[#This Row], [Prefill Latency (ms)]]</f>
      </c>
      <c r="AB756" s="30">
        <f>Table753523[[#This Row], [Expected TPOT (ms)]]/Table753523[[#This Row], [TPOT (ms)]]</f>
      </c>
      <c r="AC756" s="50">
        <f>Table753523[[#This Row], [Prefill TFLOPS]]/989.5</f>
      </c>
      <c r="AD756" s="32">
        <f>Table753523[[#This Row], [Decode TFLOPS]]/1979</f>
      </c>
      <c r="AE7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7" customHeight="1" ht="17.25">
      <c r="A757" s="20">
        <v>8</v>
      </c>
      <c r="B757" s="34">
        <v>70</v>
      </c>
      <c r="C757" s="35">
        <f>Table753523[[#This Row], [Active Parameters (BN)]]/8</f>
      </c>
      <c r="D757" s="20">
        <v>16</v>
      </c>
      <c r="E757" s="20">
        <v>256</v>
      </c>
      <c r="F757" s="23">
        <v>4</v>
      </c>
      <c r="G757" s="23">
        <v>4</v>
      </c>
      <c r="H757" s="23">
        <v>64</v>
      </c>
      <c r="I757" s="43">
        <v>1024</v>
      </c>
      <c r="J757" s="24">
        <v>190.4890327</v>
      </c>
      <c r="K757" s="24">
        <v>2.968854644</v>
      </c>
      <c r="L757" s="24">
        <v>1.34732093</v>
      </c>
      <c r="M757" s="24">
        <v>344.9141581</v>
      </c>
      <c r="N757" s="24">
        <v>366.471293</v>
      </c>
      <c r="O757" s="44">
        <v>10.3519183</v>
      </c>
      <c r="P757" s="44">
        <v>10.35095147</v>
      </c>
      <c r="Q757" s="25">
        <f>Table753523[[#This Row], [Total Latency (sec)]]*1000</f>
      </c>
      <c r="R757" s="25">
        <f>Table753523[[#This Row], [Total Latency (ms)]]-Table753523[[#This Row], [Prefill Latency (ms)]]</f>
      </c>
      <c r="S757" s="26">
        <f>Table753523[[#This Row], [Output tokens generated]]*1000/Table753523[[#This Row], [Total Latency (ms)]]/Table753523[[#This Row], [No. H200 GPU on single server]]</f>
      </c>
      <c r="T757" s="26">
        <f>Table753523[[#This Row], [Input tokens]]*1000/(989.5*10^12)*(2*10^9*Table753523[[#This Row], [Active Parameters per GPU (BN)]])</f>
      </c>
      <c r="U757" s="27">
        <f>Table753523[[#This Row], [Active Parameters per GPU (BN)]]*10^9*2/4800/1024^3*1000</f>
      </c>
      <c r="V757" s="27">
        <f>1979/2*10^12*Table753523[[#This Row], [No. H200 GPU on single server]]/2/70/10^9</f>
      </c>
      <c r="W757" s="46">
        <f>(Table753523[[#This Row], [Input tokens]]+Table753523[[#This Row], [Output tokens generated]])/Table753523[[#This Row], [Total Latency (ms)]]*1000</f>
      </c>
      <c r="X757" s="47">
        <f>Table753523[[#This Row], [Total throughput]]/Table753523[[#This Row], [Estimated Max throughput tokens/s]]</f>
      </c>
      <c r="Y757" s="20">
        <f>2*Table753523[[#This Row], [Active Parameters per GPU (BN)]]*Table753523[[#This Row], [Input tokens]]*10^9/Table753523[[#This Row], [Prefill Latency (ms)]]/10^12*1000</f>
      </c>
      <c r="Z757" s="26">
        <f>2*Table753523[[#This Row], [Active Parameters per GPU (BN)]]*Table753523[[#This Row], [Output tokens generated]]*10^9/(Table753523[[#This Row], [Total Latency (ms)]]-Table753523[[#This Row], [Prefill Latency (ms)]])/10^12*1000</f>
      </c>
      <c r="AA757" s="47">
        <f>Table753523[[#This Row], [Expected Prefill latency (ms)]]/Table753523[[#This Row], [Prefill Latency (ms)]]</f>
      </c>
      <c r="AB757" s="30">
        <f>Table753523[[#This Row], [Expected TPOT (ms)]]/Table753523[[#This Row], [TPOT (ms)]]</f>
      </c>
      <c r="AC757" s="50">
        <f>Table753523[[#This Row], [Prefill TFLOPS]]/989.5</f>
      </c>
      <c r="AD757" s="32">
        <f>Table753523[[#This Row], [Decode TFLOPS]]/1979</f>
      </c>
      <c r="AE7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8" customHeight="1" ht="17.25">
      <c r="A758" s="20">
        <v>8</v>
      </c>
      <c r="B758" s="34">
        <v>70</v>
      </c>
      <c r="C758" s="35">
        <f>Table753523[[#This Row], [Active Parameters (BN)]]/8</f>
      </c>
      <c r="D758" s="20">
        <v>16</v>
      </c>
      <c r="E758" s="20">
        <v>256</v>
      </c>
      <c r="F758" s="23">
        <v>8</v>
      </c>
      <c r="G758" s="23">
        <v>8</v>
      </c>
      <c r="H758" s="23">
        <v>128</v>
      </c>
      <c r="I758" s="43">
        <v>2047</v>
      </c>
      <c r="J758" s="24">
        <v>190.359601</v>
      </c>
      <c r="K758" s="24">
        <v>2.950704597</v>
      </c>
      <c r="L758" s="24">
        <v>2.711216842</v>
      </c>
      <c r="M758" s="24">
        <v>693.7326095</v>
      </c>
      <c r="N758" s="24">
        <v>737.112079</v>
      </c>
      <c r="O758" s="44">
        <v>10.47490567</v>
      </c>
      <c r="P758" s="44">
        <v>10.46801323</v>
      </c>
      <c r="Q758" s="25">
        <f>Table753523[[#This Row], [Total Latency (sec)]]*1000</f>
      </c>
      <c r="R758" s="25">
        <f>Table753523[[#This Row], [Total Latency (ms)]]-Table753523[[#This Row], [Prefill Latency (ms)]]</f>
      </c>
      <c r="S758" s="26">
        <f>Table753523[[#This Row], [Output tokens generated]]*1000/Table753523[[#This Row], [Total Latency (ms)]]/Table753523[[#This Row], [No. H200 GPU on single server]]</f>
      </c>
      <c r="T758" s="26">
        <f>Table753523[[#This Row], [Input tokens]]*1000/(989.5*10^12)*(2*10^9*Table753523[[#This Row], [Active Parameters per GPU (BN)]])</f>
      </c>
      <c r="U758" s="27">
        <f>Table753523[[#This Row], [Active Parameters per GPU (BN)]]*10^9*2/4800/1024^3*1000</f>
      </c>
      <c r="V758" s="27">
        <f>1979/2*10^12*Table753523[[#This Row], [No. H200 GPU on single server]]/2/70/10^9</f>
      </c>
      <c r="W758" s="46">
        <f>(Table753523[[#This Row], [Input tokens]]+Table753523[[#This Row], [Output tokens generated]])/Table753523[[#This Row], [Total Latency (ms)]]*1000</f>
      </c>
      <c r="X758" s="47">
        <f>Table753523[[#This Row], [Total throughput]]/Table753523[[#This Row], [Estimated Max throughput tokens/s]]</f>
      </c>
      <c r="Y758" s="20">
        <f>2*Table753523[[#This Row], [Active Parameters per GPU (BN)]]*Table753523[[#This Row], [Input tokens]]*10^9/Table753523[[#This Row], [Prefill Latency (ms)]]/10^12*1000</f>
      </c>
      <c r="Z758" s="26">
        <f>2*Table753523[[#This Row], [Active Parameters per GPU (BN)]]*Table753523[[#This Row], [Output tokens generated]]*10^9/(Table753523[[#This Row], [Total Latency (ms)]]-Table753523[[#This Row], [Prefill Latency (ms)]])/10^12*1000</f>
      </c>
      <c r="AA758" s="47">
        <f>Table753523[[#This Row], [Expected Prefill latency (ms)]]/Table753523[[#This Row], [Prefill Latency (ms)]]</f>
      </c>
      <c r="AB758" s="30">
        <f>Table753523[[#This Row], [Expected TPOT (ms)]]/Table753523[[#This Row], [TPOT (ms)]]</f>
      </c>
      <c r="AC758" s="50">
        <f>Table753523[[#This Row], [Prefill TFLOPS]]/989.5</f>
      </c>
      <c r="AD758" s="32">
        <f>Table753523[[#This Row], [Decode TFLOPS]]/1979</f>
      </c>
      <c r="AE7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59" customHeight="1" ht="17.25">
      <c r="A759" s="20">
        <v>8</v>
      </c>
      <c r="B759" s="34">
        <v>70</v>
      </c>
      <c r="C759" s="35">
        <f>Table753523[[#This Row], [Active Parameters (BN)]]/8</f>
      </c>
      <c r="D759" s="20">
        <v>16</v>
      </c>
      <c r="E759" s="20">
        <v>256</v>
      </c>
      <c r="F759" s="23">
        <v>16</v>
      </c>
      <c r="G759" s="23">
        <v>16</v>
      </c>
      <c r="H759" s="23">
        <v>256</v>
      </c>
      <c r="I759" s="43">
        <v>3766</v>
      </c>
      <c r="J759" s="24">
        <v>199.0797021</v>
      </c>
      <c r="K759" s="24">
        <v>3.248210304</v>
      </c>
      <c r="L759" s="24">
        <v>4.925789436</v>
      </c>
      <c r="M759" s="24">
        <v>1159.407688</v>
      </c>
      <c r="N759" s="24">
        <v>1238.220319</v>
      </c>
      <c r="O759" s="44">
        <v>11.4549168</v>
      </c>
      <c r="P759" s="44">
        <v>11.42737706</v>
      </c>
      <c r="Q759" s="25">
        <f>Table753523[[#This Row], [Total Latency (sec)]]*1000</f>
      </c>
      <c r="R759" s="25">
        <f>Table753523[[#This Row], [Total Latency (ms)]]-Table753523[[#This Row], [Prefill Latency (ms)]]</f>
      </c>
      <c r="S759" s="26">
        <f>Table753523[[#This Row], [Output tokens generated]]*1000/Table753523[[#This Row], [Total Latency (ms)]]/Table753523[[#This Row], [No. H200 GPU on single server]]</f>
      </c>
      <c r="T759" s="26">
        <f>Table753523[[#This Row], [Input tokens]]*1000/(989.5*10^12)*(2*10^9*Table753523[[#This Row], [Active Parameters per GPU (BN)]])</f>
      </c>
      <c r="U759" s="27">
        <f>Table753523[[#This Row], [Active Parameters per GPU (BN)]]*10^9*2/4800/1024^3*1000</f>
      </c>
      <c r="V759" s="27">
        <f>1979/2*10^12*Table753523[[#This Row], [No. H200 GPU on single server]]/2/70/10^9</f>
      </c>
      <c r="W759" s="46">
        <f>(Table753523[[#This Row], [Input tokens]]+Table753523[[#This Row], [Output tokens generated]])/Table753523[[#This Row], [Total Latency (ms)]]*1000</f>
      </c>
      <c r="X759" s="47">
        <f>Table753523[[#This Row], [Total throughput]]/Table753523[[#This Row], [Estimated Max throughput tokens/s]]</f>
      </c>
      <c r="Y759" s="20">
        <f>2*Table753523[[#This Row], [Active Parameters per GPU (BN)]]*Table753523[[#This Row], [Input tokens]]*10^9/Table753523[[#This Row], [Prefill Latency (ms)]]/10^12*1000</f>
      </c>
      <c r="Z759" s="26">
        <f>2*Table753523[[#This Row], [Active Parameters per GPU (BN)]]*Table753523[[#This Row], [Output tokens generated]]*10^9/(Table753523[[#This Row], [Total Latency (ms)]]-Table753523[[#This Row], [Prefill Latency (ms)]])/10^12*1000</f>
      </c>
      <c r="AA759" s="47">
        <f>Table753523[[#This Row], [Expected Prefill latency (ms)]]/Table753523[[#This Row], [Prefill Latency (ms)]]</f>
      </c>
      <c r="AB759" s="30">
        <f>Table753523[[#This Row], [Expected TPOT (ms)]]/Table753523[[#This Row], [TPOT (ms)]]</f>
      </c>
      <c r="AC759" s="50">
        <f>Table753523[[#This Row], [Prefill TFLOPS]]/989.5</f>
      </c>
      <c r="AD759" s="32">
        <f>Table753523[[#This Row], [Decode TFLOPS]]/1979</f>
      </c>
      <c r="AE7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0" customHeight="1" ht="17.25">
      <c r="A760" s="20">
        <v>8</v>
      </c>
      <c r="B760" s="34">
        <v>70</v>
      </c>
      <c r="C760" s="35">
        <f>Table753523[[#This Row], [Active Parameters (BN)]]/8</f>
      </c>
      <c r="D760" s="20">
        <v>16</v>
      </c>
      <c r="E760" s="20">
        <v>512</v>
      </c>
      <c r="F760" s="23">
        <v>1</v>
      </c>
      <c r="G760" s="23">
        <v>1</v>
      </c>
      <c r="H760" s="23">
        <v>16</v>
      </c>
      <c r="I760" s="43">
        <v>429</v>
      </c>
      <c r="J760" s="24">
        <v>119.359744</v>
      </c>
      <c r="K760" s="24">
        <v>4.805612937</v>
      </c>
      <c r="L760" s="24">
        <v>0.208090001</v>
      </c>
      <c r="M760" s="24">
        <v>89.27061035</v>
      </c>
      <c r="N760" s="24">
        <v>92.60005036</v>
      </c>
      <c r="O760" s="44">
        <v>10.94801022</v>
      </c>
      <c r="P760" s="44">
        <v>10.92222498</v>
      </c>
      <c r="Q760" s="25">
        <f>Table753523[[#This Row], [Total Latency (sec)]]*1000</f>
      </c>
      <c r="R760" s="25">
        <f>Table753523[[#This Row], [Total Latency (ms)]]-Table753523[[#This Row], [Prefill Latency (ms)]]</f>
      </c>
      <c r="S760" s="26">
        <f>Table753523[[#This Row], [Output tokens generated]]*1000/Table753523[[#This Row], [Total Latency (ms)]]/Table753523[[#This Row], [No. H200 GPU on single server]]</f>
      </c>
      <c r="T760" s="26">
        <f>Table753523[[#This Row], [Input tokens]]*1000/(989.5*10^12)*(2*10^9*Table753523[[#This Row], [Active Parameters per GPU (BN)]])</f>
      </c>
      <c r="U760" s="27">
        <f>Table753523[[#This Row], [Active Parameters per GPU (BN)]]*10^9*2/4800/1024^3*1000</f>
      </c>
      <c r="V760" s="27">
        <f>1979/2*10^12*Table753523[[#This Row], [No. H200 GPU on single server]]/2/70/10^9</f>
      </c>
      <c r="W760" s="46">
        <f>(Table753523[[#This Row], [Input tokens]]+Table753523[[#This Row], [Output tokens generated]])/Table753523[[#This Row], [Total Latency (ms)]]*1000</f>
      </c>
      <c r="X760" s="47">
        <f>Table753523[[#This Row], [Total throughput]]/Table753523[[#This Row], [Estimated Max throughput tokens/s]]</f>
      </c>
      <c r="Y760" s="20">
        <f>2*Table753523[[#This Row], [Active Parameters per GPU (BN)]]*Table753523[[#This Row], [Input tokens]]*10^9/Table753523[[#This Row], [Prefill Latency (ms)]]/10^12*1000</f>
      </c>
      <c r="Z760" s="26">
        <f>2*Table753523[[#This Row], [Active Parameters per GPU (BN)]]*Table753523[[#This Row], [Output tokens generated]]*10^9/(Table753523[[#This Row], [Total Latency (ms)]]-Table753523[[#This Row], [Prefill Latency (ms)]])/10^12*1000</f>
      </c>
      <c r="AA760" s="47">
        <f>Table753523[[#This Row], [Expected Prefill latency (ms)]]/Table753523[[#This Row], [Prefill Latency (ms)]]</f>
      </c>
      <c r="AB760" s="30">
        <f>Table753523[[#This Row], [Expected TPOT (ms)]]/Table753523[[#This Row], [TPOT (ms)]]</f>
      </c>
      <c r="AC760" s="50">
        <f>Table753523[[#This Row], [Prefill TFLOPS]]/989.5</f>
      </c>
      <c r="AD760" s="32">
        <f>Table753523[[#This Row], [Decode TFLOPS]]/1979</f>
      </c>
      <c r="AE7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1" customHeight="1" ht="17.25">
      <c r="A761" s="20">
        <v>8</v>
      </c>
      <c r="B761" s="34">
        <v>70</v>
      </c>
      <c r="C761" s="35">
        <f>Table753523[[#This Row], [Active Parameters (BN)]]/8</f>
      </c>
      <c r="D761" s="20">
        <v>16</v>
      </c>
      <c r="E761" s="20">
        <v>512</v>
      </c>
      <c r="F761" s="23">
        <v>2</v>
      </c>
      <c r="G761" s="23">
        <v>2</v>
      </c>
      <c r="H761" s="23">
        <v>32</v>
      </c>
      <c r="I761" s="43">
        <v>938</v>
      </c>
      <c r="J761" s="24">
        <v>81.99081599</v>
      </c>
      <c r="K761" s="24">
        <v>5.746620492</v>
      </c>
      <c r="L761" s="24">
        <v>0.348030639</v>
      </c>
      <c r="M761" s="24">
        <v>163.2263695</v>
      </c>
      <c r="N761" s="24">
        <v>168.7948598</v>
      </c>
      <c r="O761" s="44">
        <v>11.00934557</v>
      </c>
      <c r="P761" s="44">
        <v>10.99584123</v>
      </c>
      <c r="Q761" s="25">
        <f>Table753523[[#This Row], [Total Latency (sec)]]*1000</f>
      </c>
      <c r="R761" s="25">
        <f>Table753523[[#This Row], [Total Latency (ms)]]-Table753523[[#This Row], [Prefill Latency (ms)]]</f>
      </c>
      <c r="S761" s="26">
        <f>Table753523[[#This Row], [Output tokens generated]]*1000/Table753523[[#This Row], [Total Latency (ms)]]/Table753523[[#This Row], [No. H200 GPU on single server]]</f>
      </c>
      <c r="T761" s="26">
        <f>Table753523[[#This Row], [Input tokens]]*1000/(989.5*10^12)*(2*10^9*Table753523[[#This Row], [Active Parameters per GPU (BN)]])</f>
      </c>
      <c r="U761" s="27">
        <f>Table753523[[#This Row], [Active Parameters per GPU (BN)]]*10^9*2/4800/1024^3*1000</f>
      </c>
      <c r="V761" s="27">
        <f>1979/2*10^12*Table753523[[#This Row], [No. H200 GPU on single server]]/2/70/10^9</f>
      </c>
      <c r="W761" s="46">
        <f>(Table753523[[#This Row], [Input tokens]]+Table753523[[#This Row], [Output tokens generated]])/Table753523[[#This Row], [Total Latency (ms)]]*1000</f>
      </c>
      <c r="X761" s="47">
        <f>Table753523[[#This Row], [Total throughput]]/Table753523[[#This Row], [Estimated Max throughput tokens/s]]</f>
      </c>
      <c r="Y761" s="20">
        <f>2*Table753523[[#This Row], [Active Parameters per GPU (BN)]]*Table753523[[#This Row], [Input tokens]]*10^9/Table753523[[#This Row], [Prefill Latency (ms)]]/10^12*1000</f>
      </c>
      <c r="Z761" s="26">
        <f>2*Table753523[[#This Row], [Active Parameters per GPU (BN)]]*Table753523[[#This Row], [Output tokens generated]]*10^9/(Table753523[[#This Row], [Total Latency (ms)]]-Table753523[[#This Row], [Prefill Latency (ms)]])/10^12*1000</f>
      </c>
      <c r="AA761" s="47">
        <f>Table753523[[#This Row], [Expected Prefill latency (ms)]]/Table753523[[#This Row], [Prefill Latency (ms)]]</f>
      </c>
      <c r="AB761" s="30">
        <f>Table753523[[#This Row], [Expected TPOT (ms)]]/Table753523[[#This Row], [TPOT (ms)]]</f>
      </c>
      <c r="AC761" s="50">
        <f>Table753523[[#This Row], [Prefill TFLOPS]]/989.5</f>
      </c>
      <c r="AD761" s="32">
        <f>Table753523[[#This Row], [Decode TFLOPS]]/1979</f>
      </c>
      <c r="AE7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2" customHeight="1" ht="17.25">
      <c r="A762" s="20">
        <v>8</v>
      </c>
      <c r="B762" s="34">
        <v>70</v>
      </c>
      <c r="C762" s="35">
        <f>Table753523[[#This Row], [Active Parameters (BN)]]/8</f>
      </c>
      <c r="D762" s="20">
        <v>16</v>
      </c>
      <c r="E762" s="20">
        <v>512</v>
      </c>
      <c r="F762" s="23">
        <v>4</v>
      </c>
      <c r="G762" s="23">
        <v>4</v>
      </c>
      <c r="H762" s="23">
        <v>64</v>
      </c>
      <c r="I762" s="43">
        <v>1962</v>
      </c>
      <c r="J762" s="24">
        <v>63.60315427</v>
      </c>
      <c r="K762" s="24">
        <v>5.451463919</v>
      </c>
      <c r="L762" s="24">
        <v>0.733747863</v>
      </c>
      <c r="M762" s="24">
        <v>359.9033267</v>
      </c>
      <c r="N762" s="24">
        <v>371.6432925</v>
      </c>
      <c r="O762" s="44">
        <v>10.37045069</v>
      </c>
      <c r="P762" s="44">
        <v>10.36390405</v>
      </c>
      <c r="Q762" s="25">
        <f>Table753523[[#This Row], [Total Latency (sec)]]*1000</f>
      </c>
      <c r="R762" s="25">
        <f>Table753523[[#This Row], [Total Latency (ms)]]-Table753523[[#This Row], [Prefill Latency (ms)]]</f>
      </c>
      <c r="S762" s="26">
        <f>Table753523[[#This Row], [Output tokens generated]]*1000/Table753523[[#This Row], [Total Latency (ms)]]/Table753523[[#This Row], [No. H200 GPU on single server]]</f>
      </c>
      <c r="T762" s="26">
        <f>Table753523[[#This Row], [Input tokens]]*1000/(989.5*10^12)*(2*10^9*Table753523[[#This Row], [Active Parameters per GPU (BN)]])</f>
      </c>
      <c r="U762" s="27">
        <f>Table753523[[#This Row], [Active Parameters per GPU (BN)]]*10^9*2/4800/1024^3*1000</f>
      </c>
      <c r="V762" s="27">
        <f>1979/2*10^12*Table753523[[#This Row], [No. H200 GPU on single server]]/2/70/10^9</f>
      </c>
      <c r="W762" s="46">
        <f>(Table753523[[#This Row], [Input tokens]]+Table753523[[#This Row], [Output tokens generated]])/Table753523[[#This Row], [Total Latency (ms)]]*1000</f>
      </c>
      <c r="X762" s="47">
        <f>Table753523[[#This Row], [Total throughput]]/Table753523[[#This Row], [Estimated Max throughput tokens/s]]</f>
      </c>
      <c r="Y762" s="20">
        <f>2*Table753523[[#This Row], [Active Parameters per GPU (BN)]]*Table753523[[#This Row], [Input tokens]]*10^9/Table753523[[#This Row], [Prefill Latency (ms)]]/10^12*1000</f>
      </c>
      <c r="Z762" s="26">
        <f>2*Table753523[[#This Row], [Active Parameters per GPU (BN)]]*Table753523[[#This Row], [Output tokens generated]]*10^9/(Table753523[[#This Row], [Total Latency (ms)]]-Table753523[[#This Row], [Prefill Latency (ms)]])/10^12*1000</f>
      </c>
      <c r="AA762" s="47">
        <f>Table753523[[#This Row], [Expected Prefill latency (ms)]]/Table753523[[#This Row], [Prefill Latency (ms)]]</f>
      </c>
      <c r="AB762" s="30">
        <f>Table753523[[#This Row], [Expected TPOT (ms)]]/Table753523[[#This Row], [TPOT (ms)]]</f>
      </c>
      <c r="AC762" s="50">
        <f>Table753523[[#This Row], [Prefill TFLOPS]]/989.5</f>
      </c>
      <c r="AD762" s="32">
        <f>Table753523[[#This Row], [Decode TFLOPS]]/1979</f>
      </c>
      <c r="AE7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3" customHeight="1" ht="17.25">
      <c r="A763" s="20">
        <v>8</v>
      </c>
      <c r="B763" s="34">
        <v>70</v>
      </c>
      <c r="C763" s="35">
        <f>Table753523[[#This Row], [Active Parameters (BN)]]/8</f>
      </c>
      <c r="D763" s="20">
        <v>16</v>
      </c>
      <c r="E763" s="20">
        <v>512</v>
      </c>
      <c r="F763" s="23">
        <v>8</v>
      </c>
      <c r="G763" s="23">
        <v>8</v>
      </c>
      <c r="H763" s="23">
        <v>128</v>
      </c>
      <c r="I763" s="43">
        <v>3653</v>
      </c>
      <c r="J763" s="24">
        <v>68.05737538</v>
      </c>
      <c r="K763" s="24">
        <v>5.530898837</v>
      </c>
      <c r="L763" s="24">
        <v>1.446419513</v>
      </c>
      <c r="M763" s="24">
        <v>660.4713099</v>
      </c>
      <c r="N763" s="24">
        <v>683.6140221</v>
      </c>
      <c r="O763" s="44">
        <v>10.46636707</v>
      </c>
      <c r="P763" s="44">
        <v>10.44804686</v>
      </c>
      <c r="Q763" s="25">
        <f>Table753523[[#This Row], [Total Latency (sec)]]*1000</f>
      </c>
      <c r="R763" s="25">
        <f>Table753523[[#This Row], [Total Latency (ms)]]-Table753523[[#This Row], [Prefill Latency (ms)]]</f>
      </c>
      <c r="S763" s="26">
        <f>Table753523[[#This Row], [Output tokens generated]]*1000/Table753523[[#This Row], [Total Latency (ms)]]/Table753523[[#This Row], [No. H200 GPU on single server]]</f>
      </c>
      <c r="T763" s="26">
        <f>Table753523[[#This Row], [Input tokens]]*1000/(989.5*10^12)*(2*10^9*Table753523[[#This Row], [Active Parameters per GPU (BN)]])</f>
      </c>
      <c r="U763" s="27">
        <f>Table753523[[#This Row], [Active Parameters per GPU (BN)]]*10^9*2/4800/1024^3*1000</f>
      </c>
      <c r="V763" s="27">
        <f>1979/2*10^12*Table753523[[#This Row], [No. H200 GPU on single server]]/2/70/10^9</f>
      </c>
      <c r="W763" s="46">
        <f>(Table753523[[#This Row], [Input tokens]]+Table753523[[#This Row], [Output tokens generated]])/Table753523[[#This Row], [Total Latency (ms)]]*1000</f>
      </c>
      <c r="X763" s="47">
        <f>Table753523[[#This Row], [Total throughput]]/Table753523[[#This Row], [Estimated Max throughput tokens/s]]</f>
      </c>
      <c r="Y763" s="20">
        <f>2*Table753523[[#This Row], [Active Parameters per GPU (BN)]]*Table753523[[#This Row], [Input tokens]]*10^9/Table753523[[#This Row], [Prefill Latency (ms)]]/10^12*1000</f>
      </c>
      <c r="Z763" s="26">
        <f>2*Table753523[[#This Row], [Active Parameters per GPU (BN)]]*Table753523[[#This Row], [Output tokens generated]]*10^9/(Table753523[[#This Row], [Total Latency (ms)]]-Table753523[[#This Row], [Prefill Latency (ms)]])/10^12*1000</f>
      </c>
      <c r="AA763" s="47">
        <f>Table753523[[#This Row], [Expected Prefill latency (ms)]]/Table753523[[#This Row], [Prefill Latency (ms)]]</f>
      </c>
      <c r="AB763" s="30">
        <f>Table753523[[#This Row], [Expected TPOT (ms)]]/Table753523[[#This Row], [TPOT (ms)]]</f>
      </c>
      <c r="AC763" s="50">
        <f>Table753523[[#This Row], [Prefill TFLOPS]]/989.5</f>
      </c>
      <c r="AD763" s="32">
        <f>Table753523[[#This Row], [Decode TFLOPS]]/1979</f>
      </c>
      <c r="AE7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4" customHeight="1" ht="17.25">
      <c r="A764" s="20">
        <v>8</v>
      </c>
      <c r="B764" s="34">
        <v>70</v>
      </c>
      <c r="C764" s="35">
        <f>Table753523[[#This Row], [Active Parameters (BN)]]/8</f>
      </c>
      <c r="D764" s="20">
        <v>16</v>
      </c>
      <c r="E764" s="20">
        <v>512</v>
      </c>
      <c r="F764" s="23">
        <v>16</v>
      </c>
      <c r="G764" s="23">
        <v>16</v>
      </c>
      <c r="H764" s="23">
        <v>256</v>
      </c>
      <c r="I764" s="43">
        <v>6582</v>
      </c>
      <c r="J764" s="24">
        <v>73.30986607</v>
      </c>
      <c r="K764" s="24">
        <v>5.933195707</v>
      </c>
      <c r="L764" s="24">
        <v>2.696691764</v>
      </c>
      <c r="M764" s="24">
        <v>1109.351575</v>
      </c>
      <c r="N764" s="24">
        <v>1152.498643</v>
      </c>
      <c r="O764" s="44">
        <v>11.38671931</v>
      </c>
      <c r="P764" s="44">
        <v>11.33855689</v>
      </c>
      <c r="Q764" s="25">
        <f>Table753523[[#This Row], [Total Latency (sec)]]*1000</f>
      </c>
      <c r="R764" s="25">
        <f>Table753523[[#This Row], [Total Latency (ms)]]-Table753523[[#This Row], [Prefill Latency (ms)]]</f>
      </c>
      <c r="S764" s="26">
        <f>Table753523[[#This Row], [Output tokens generated]]*1000/Table753523[[#This Row], [Total Latency (ms)]]/Table753523[[#This Row], [No. H200 GPU on single server]]</f>
      </c>
      <c r="T764" s="26">
        <f>Table753523[[#This Row], [Input tokens]]*1000/(989.5*10^12)*(2*10^9*Table753523[[#This Row], [Active Parameters per GPU (BN)]])</f>
      </c>
      <c r="U764" s="27">
        <f>Table753523[[#This Row], [Active Parameters per GPU (BN)]]*10^9*2/4800/1024^3*1000</f>
      </c>
      <c r="V764" s="27">
        <f>1979/2*10^12*Table753523[[#This Row], [No. H200 GPU on single server]]/2/70/10^9</f>
      </c>
      <c r="W764" s="46">
        <f>(Table753523[[#This Row], [Input tokens]]+Table753523[[#This Row], [Output tokens generated]])/Table753523[[#This Row], [Total Latency (ms)]]*1000</f>
      </c>
      <c r="X764" s="47">
        <f>Table753523[[#This Row], [Total throughput]]/Table753523[[#This Row], [Estimated Max throughput tokens/s]]</f>
      </c>
      <c r="Y764" s="20">
        <f>2*Table753523[[#This Row], [Active Parameters per GPU (BN)]]*Table753523[[#This Row], [Input tokens]]*10^9/Table753523[[#This Row], [Prefill Latency (ms)]]/10^12*1000</f>
      </c>
      <c r="Z764" s="26">
        <f>2*Table753523[[#This Row], [Active Parameters per GPU (BN)]]*Table753523[[#This Row], [Output tokens generated]]*10^9/(Table753523[[#This Row], [Total Latency (ms)]]-Table753523[[#This Row], [Prefill Latency (ms)]])/10^12*1000</f>
      </c>
      <c r="AA764" s="47">
        <f>Table753523[[#This Row], [Expected Prefill latency (ms)]]/Table753523[[#This Row], [Prefill Latency (ms)]]</f>
      </c>
      <c r="AB764" s="30">
        <f>Table753523[[#This Row], [Expected TPOT (ms)]]/Table753523[[#This Row], [TPOT (ms)]]</f>
      </c>
      <c r="AC764" s="50">
        <f>Table753523[[#This Row], [Prefill TFLOPS]]/989.5</f>
      </c>
      <c r="AD764" s="32">
        <f>Table753523[[#This Row], [Decode TFLOPS]]/1979</f>
      </c>
      <c r="AE7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5" customHeight="1" ht="17.25">
      <c r="A765" s="20">
        <v>8</v>
      </c>
      <c r="B765" s="34">
        <v>70</v>
      </c>
      <c r="C765" s="35">
        <f>Table753523[[#This Row], [Active Parameters (BN)]]/8</f>
      </c>
      <c r="D765" s="20">
        <v>16</v>
      </c>
      <c r="E765" s="20">
        <v>1024</v>
      </c>
      <c r="F765" s="23">
        <v>1</v>
      </c>
      <c r="G765" s="23">
        <v>1</v>
      </c>
      <c r="H765" s="23">
        <v>16</v>
      </c>
      <c r="I765" s="43">
        <v>429</v>
      </c>
      <c r="J765" s="24">
        <v>168.105348</v>
      </c>
      <c r="K765" s="24">
        <v>4.85559312</v>
      </c>
      <c r="L765" s="24">
        <v>0.205948063</v>
      </c>
      <c r="M765" s="24">
        <v>88.35171922</v>
      </c>
      <c r="N765" s="24">
        <v>91.64688824</v>
      </c>
      <c r="O765" s="44">
        <v>10.95062754</v>
      </c>
      <c r="P765" s="44">
        <v>10.92522073</v>
      </c>
      <c r="Q765" s="25">
        <f>Table753523[[#This Row], [Total Latency (sec)]]*1000</f>
      </c>
      <c r="R765" s="25">
        <f>Table753523[[#This Row], [Total Latency (ms)]]-Table753523[[#This Row], [Prefill Latency (ms)]]</f>
      </c>
      <c r="S765" s="26">
        <f>Table753523[[#This Row], [Output tokens generated]]*1000/Table753523[[#This Row], [Total Latency (ms)]]/Table753523[[#This Row], [No. H200 GPU on single server]]</f>
      </c>
      <c r="T765" s="26">
        <f>Table753523[[#This Row], [Input tokens]]*1000/(989.5*10^12)*(2*10^9*Table753523[[#This Row], [Active Parameters per GPU (BN)]])</f>
      </c>
      <c r="U765" s="27">
        <f>Table753523[[#This Row], [Active Parameters per GPU (BN)]]*10^9*2/4800/1024^3*1000</f>
      </c>
      <c r="V765" s="27">
        <f>1979/2*10^12*Table753523[[#This Row], [No. H200 GPU on single server]]/2/70/10^9</f>
      </c>
      <c r="W765" s="46">
        <f>(Table753523[[#This Row], [Input tokens]]+Table753523[[#This Row], [Output tokens generated]])/Table753523[[#This Row], [Total Latency (ms)]]*1000</f>
      </c>
      <c r="X765" s="47">
        <f>Table753523[[#This Row], [Total throughput]]/Table753523[[#This Row], [Estimated Max throughput tokens/s]]</f>
      </c>
      <c r="Y765" s="20">
        <f>2*Table753523[[#This Row], [Active Parameters per GPU (BN)]]*Table753523[[#This Row], [Input tokens]]*10^9/Table753523[[#This Row], [Prefill Latency (ms)]]/10^12*1000</f>
      </c>
      <c r="Z765" s="26">
        <f>2*Table753523[[#This Row], [Active Parameters per GPU (BN)]]*Table753523[[#This Row], [Output tokens generated]]*10^9/(Table753523[[#This Row], [Total Latency (ms)]]-Table753523[[#This Row], [Prefill Latency (ms)]])/10^12*1000</f>
      </c>
      <c r="AA765" s="47">
        <f>Table753523[[#This Row], [Expected Prefill latency (ms)]]/Table753523[[#This Row], [Prefill Latency (ms)]]</f>
      </c>
      <c r="AB765" s="30">
        <f>Table753523[[#This Row], [Expected TPOT (ms)]]/Table753523[[#This Row], [TPOT (ms)]]</f>
      </c>
      <c r="AC765" s="50">
        <f>Table753523[[#This Row], [Prefill TFLOPS]]/989.5</f>
      </c>
      <c r="AD765" s="32">
        <f>Table753523[[#This Row], [Decode TFLOPS]]/1979</f>
      </c>
      <c r="AE7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6" customHeight="1" ht="17.25">
      <c r="A766" s="20">
        <v>8</v>
      </c>
      <c r="B766" s="34">
        <v>70</v>
      </c>
      <c r="C766" s="35">
        <f>Table753523[[#This Row], [Active Parameters (BN)]]/8</f>
      </c>
      <c r="D766" s="20">
        <v>16</v>
      </c>
      <c r="E766" s="20">
        <v>1024</v>
      </c>
      <c r="F766" s="23">
        <v>2</v>
      </c>
      <c r="G766" s="23">
        <v>2</v>
      </c>
      <c r="H766" s="23">
        <v>32</v>
      </c>
      <c r="I766" s="43">
        <v>1240</v>
      </c>
      <c r="J766" s="24">
        <v>109.0488635</v>
      </c>
      <c r="K766" s="24">
        <v>9.089454532</v>
      </c>
      <c r="L766" s="24">
        <v>0.220035206</v>
      </c>
      <c r="M766" s="24">
        <v>136.4218277</v>
      </c>
      <c r="N766" s="24">
        <v>139.942391</v>
      </c>
      <c r="O766" s="44">
        <v>11.00642307</v>
      </c>
      <c r="P766" s="44">
        <v>10.98170423</v>
      </c>
      <c r="Q766" s="25">
        <f>Table753523[[#This Row], [Total Latency (sec)]]*1000</f>
      </c>
      <c r="R766" s="25">
        <f>Table753523[[#This Row], [Total Latency (ms)]]-Table753523[[#This Row], [Prefill Latency (ms)]]</f>
      </c>
      <c r="S766" s="26">
        <f>Table753523[[#This Row], [Output tokens generated]]*1000/Table753523[[#This Row], [Total Latency (ms)]]/Table753523[[#This Row], [No. H200 GPU on single server]]</f>
      </c>
      <c r="T766" s="26">
        <f>Table753523[[#This Row], [Input tokens]]*1000/(989.5*10^12)*(2*10^9*Table753523[[#This Row], [Active Parameters per GPU (BN)]])</f>
      </c>
      <c r="U766" s="27">
        <f>Table753523[[#This Row], [Active Parameters per GPU (BN)]]*10^9*2/4800/1024^3*1000</f>
      </c>
      <c r="V766" s="27">
        <f>1979/2*10^12*Table753523[[#This Row], [No. H200 GPU on single server]]/2/70/10^9</f>
      </c>
      <c r="W766" s="46">
        <f>(Table753523[[#This Row], [Input tokens]]+Table753523[[#This Row], [Output tokens generated]])/Table753523[[#This Row], [Total Latency (ms)]]*1000</f>
      </c>
      <c r="X766" s="47">
        <f>Table753523[[#This Row], [Total throughput]]/Table753523[[#This Row], [Estimated Max throughput tokens/s]]</f>
      </c>
      <c r="Y766" s="20">
        <f>2*Table753523[[#This Row], [Active Parameters per GPU (BN)]]*Table753523[[#This Row], [Input tokens]]*10^9/Table753523[[#This Row], [Prefill Latency (ms)]]/10^12*1000</f>
      </c>
      <c r="Z766" s="26">
        <f>2*Table753523[[#This Row], [Active Parameters per GPU (BN)]]*Table753523[[#This Row], [Output tokens generated]]*10^9/(Table753523[[#This Row], [Total Latency (ms)]]-Table753523[[#This Row], [Prefill Latency (ms)]])/10^12*1000</f>
      </c>
      <c r="AA766" s="47">
        <f>Table753523[[#This Row], [Expected Prefill latency (ms)]]/Table753523[[#This Row], [Prefill Latency (ms)]]</f>
      </c>
      <c r="AB766" s="30">
        <f>Table753523[[#This Row], [Expected TPOT (ms)]]/Table753523[[#This Row], [TPOT (ms)]]</f>
      </c>
      <c r="AC766" s="50">
        <f>Table753523[[#This Row], [Prefill TFLOPS]]/989.5</f>
      </c>
      <c r="AD766" s="32">
        <f>Table753523[[#This Row], [Decode TFLOPS]]/1979</f>
      </c>
      <c r="AE7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7" customHeight="1" ht="17.25">
      <c r="A767" s="20">
        <v>8</v>
      </c>
      <c r="B767" s="34">
        <v>70</v>
      </c>
      <c r="C767" s="35">
        <f>Table753523[[#This Row], [Active Parameters (BN)]]/8</f>
      </c>
      <c r="D767" s="20">
        <v>16</v>
      </c>
      <c r="E767" s="20">
        <v>1024</v>
      </c>
      <c r="F767" s="23">
        <v>4</v>
      </c>
      <c r="G767" s="23">
        <v>4</v>
      </c>
      <c r="H767" s="23">
        <v>64</v>
      </c>
      <c r="I767" s="43">
        <v>2892</v>
      </c>
      <c r="J767" s="24">
        <v>63.79436277</v>
      </c>
      <c r="K767" s="24">
        <v>10.98313728</v>
      </c>
      <c r="L767" s="24">
        <v>0.364194665</v>
      </c>
      <c r="M767" s="24">
        <v>263.3127426</v>
      </c>
      <c r="N767" s="24">
        <v>269.1398572</v>
      </c>
      <c r="O767" s="44">
        <v>10.45576778</v>
      </c>
      <c r="P767" s="44">
        <v>10.46539416</v>
      </c>
      <c r="Q767" s="25">
        <f>Table753523[[#This Row], [Total Latency (sec)]]*1000</f>
      </c>
      <c r="R767" s="25">
        <f>Table753523[[#This Row], [Total Latency (ms)]]-Table753523[[#This Row], [Prefill Latency (ms)]]</f>
      </c>
      <c r="S767" s="26">
        <f>Table753523[[#This Row], [Output tokens generated]]*1000/Table753523[[#This Row], [Total Latency (ms)]]/Table753523[[#This Row], [No. H200 GPU on single server]]</f>
      </c>
      <c r="T767" s="26">
        <f>Table753523[[#This Row], [Input tokens]]*1000/(989.5*10^12)*(2*10^9*Table753523[[#This Row], [Active Parameters per GPU (BN)]])</f>
      </c>
      <c r="U767" s="27">
        <f>Table753523[[#This Row], [Active Parameters per GPU (BN)]]*10^9*2/4800/1024^3*1000</f>
      </c>
      <c r="V767" s="27">
        <f>1979/2*10^12*Table753523[[#This Row], [No. H200 GPU on single server]]/2/70/10^9</f>
      </c>
      <c r="W767" s="46">
        <f>(Table753523[[#This Row], [Input tokens]]+Table753523[[#This Row], [Output tokens generated]])/Table753523[[#This Row], [Total Latency (ms)]]*1000</f>
      </c>
      <c r="X767" s="47">
        <f>Table753523[[#This Row], [Total throughput]]/Table753523[[#This Row], [Estimated Max throughput tokens/s]]</f>
      </c>
      <c r="Y767" s="20">
        <f>2*Table753523[[#This Row], [Active Parameters per GPU (BN)]]*Table753523[[#This Row], [Input tokens]]*10^9/Table753523[[#This Row], [Prefill Latency (ms)]]/10^12*1000</f>
      </c>
      <c r="Z767" s="26">
        <f>2*Table753523[[#This Row], [Active Parameters per GPU (BN)]]*Table753523[[#This Row], [Output tokens generated]]*10^9/(Table753523[[#This Row], [Total Latency (ms)]]-Table753523[[#This Row], [Prefill Latency (ms)]])/10^12*1000</f>
      </c>
      <c r="AA767" s="47">
        <f>Table753523[[#This Row], [Expected Prefill latency (ms)]]/Table753523[[#This Row], [Prefill Latency (ms)]]</f>
      </c>
      <c r="AB767" s="30">
        <f>Table753523[[#This Row], [Expected TPOT (ms)]]/Table753523[[#This Row], [TPOT (ms)]]</f>
      </c>
      <c r="AC767" s="50">
        <f>Table753523[[#This Row], [Prefill TFLOPS]]/989.5</f>
      </c>
      <c r="AD767" s="32">
        <f>Table753523[[#This Row], [Decode TFLOPS]]/1979</f>
      </c>
      <c r="AE7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8" customHeight="1" ht="17.25">
      <c r="A768" s="20">
        <v>8</v>
      </c>
      <c r="B768" s="34">
        <v>70</v>
      </c>
      <c r="C768" s="35">
        <f>Table753523[[#This Row], [Active Parameters (BN)]]/8</f>
      </c>
      <c r="D768" s="20">
        <v>16</v>
      </c>
      <c r="E768" s="20">
        <v>1024</v>
      </c>
      <c r="F768" s="23">
        <v>8</v>
      </c>
      <c r="G768" s="23">
        <v>8</v>
      </c>
      <c r="H768" s="23">
        <v>128</v>
      </c>
      <c r="I768" s="43">
        <v>5604</v>
      </c>
      <c r="J768" s="24">
        <v>67.25661198</v>
      </c>
      <c r="K768" s="24">
        <v>10.84440438</v>
      </c>
      <c r="L768" s="24">
        <v>0.737707644</v>
      </c>
      <c r="M768" s="24">
        <v>516.7642044</v>
      </c>
      <c r="N768" s="24">
        <v>528.5675267</v>
      </c>
      <c r="O768" s="44">
        <v>10.47244827</v>
      </c>
      <c r="P768" s="44">
        <v>10.44878129</v>
      </c>
      <c r="Q768" s="25">
        <f>Table753523[[#This Row], [Total Latency (sec)]]*1000</f>
      </c>
      <c r="R768" s="25">
        <f>Table753523[[#This Row], [Total Latency (ms)]]-Table753523[[#This Row], [Prefill Latency (ms)]]</f>
      </c>
      <c r="S768" s="26">
        <f>Table753523[[#This Row], [Output tokens generated]]*1000/Table753523[[#This Row], [Total Latency (ms)]]/Table753523[[#This Row], [No. H200 GPU on single server]]</f>
      </c>
      <c r="T768" s="26">
        <f>Table753523[[#This Row], [Input tokens]]*1000/(989.5*10^12)*(2*10^9*Table753523[[#This Row], [Active Parameters per GPU (BN)]])</f>
      </c>
      <c r="U768" s="27">
        <f>Table753523[[#This Row], [Active Parameters per GPU (BN)]]*10^9*2/4800/1024^3*1000</f>
      </c>
      <c r="V768" s="27">
        <f>1979/2*10^12*Table753523[[#This Row], [No. H200 GPU on single server]]/2/70/10^9</f>
      </c>
      <c r="W768" s="46">
        <f>(Table753523[[#This Row], [Input tokens]]+Table753523[[#This Row], [Output tokens generated]])/Table753523[[#This Row], [Total Latency (ms)]]*1000</f>
      </c>
      <c r="X768" s="47">
        <f>Table753523[[#This Row], [Total throughput]]/Table753523[[#This Row], [Estimated Max throughput tokens/s]]</f>
      </c>
      <c r="Y768" s="20">
        <f>2*Table753523[[#This Row], [Active Parameters per GPU (BN)]]*Table753523[[#This Row], [Input tokens]]*10^9/Table753523[[#This Row], [Prefill Latency (ms)]]/10^12*1000</f>
      </c>
      <c r="Z768" s="26">
        <f>2*Table753523[[#This Row], [Active Parameters per GPU (BN)]]*Table753523[[#This Row], [Output tokens generated]]*10^9/(Table753523[[#This Row], [Total Latency (ms)]]-Table753523[[#This Row], [Prefill Latency (ms)]])/10^12*1000</f>
      </c>
      <c r="AA768" s="47">
        <f>Table753523[[#This Row], [Expected Prefill latency (ms)]]/Table753523[[#This Row], [Prefill Latency (ms)]]</f>
      </c>
      <c r="AB768" s="30">
        <f>Table753523[[#This Row], [Expected TPOT (ms)]]/Table753523[[#This Row], [TPOT (ms)]]</f>
      </c>
      <c r="AC768" s="50">
        <f>Table753523[[#This Row], [Prefill TFLOPS]]/989.5</f>
      </c>
      <c r="AD768" s="32">
        <f>Table753523[[#This Row], [Decode TFLOPS]]/1979</f>
      </c>
      <c r="AE7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69" customHeight="1" ht="17.25">
      <c r="A769" s="20">
        <v>8</v>
      </c>
      <c r="B769" s="34">
        <v>70</v>
      </c>
      <c r="C769" s="35">
        <f>Table753523[[#This Row], [Active Parameters (BN)]]/8</f>
      </c>
      <c r="D769" s="20">
        <v>16</v>
      </c>
      <c r="E769" s="20">
        <v>1024</v>
      </c>
      <c r="F769" s="23">
        <v>16</v>
      </c>
      <c r="G769" s="23">
        <v>16</v>
      </c>
      <c r="H769" s="23">
        <v>256</v>
      </c>
      <c r="I769" s="43">
        <v>8645</v>
      </c>
      <c r="J769" s="24">
        <v>74.30193544</v>
      </c>
      <c r="K769" s="24">
        <v>11.27682415</v>
      </c>
      <c r="L769" s="24">
        <v>1.418839186</v>
      </c>
      <c r="M769" s="24">
        <v>766.6165477</v>
      </c>
      <c r="N769" s="24">
        <v>789.3179747</v>
      </c>
      <c r="O769" s="44">
        <v>11.27497117</v>
      </c>
      <c r="P769" s="44">
        <v>11.12398671</v>
      </c>
      <c r="Q769" s="25">
        <f>Table753523[[#This Row], [Total Latency (sec)]]*1000</f>
      </c>
      <c r="R769" s="25">
        <f>Table753523[[#This Row], [Total Latency (ms)]]-Table753523[[#This Row], [Prefill Latency (ms)]]</f>
      </c>
      <c r="S769" s="26">
        <f>Table753523[[#This Row], [Output tokens generated]]*1000/Table753523[[#This Row], [Total Latency (ms)]]/Table753523[[#This Row], [No. H200 GPU on single server]]</f>
      </c>
      <c r="T769" s="26">
        <f>Table753523[[#This Row], [Input tokens]]*1000/(989.5*10^12)*(2*10^9*Table753523[[#This Row], [Active Parameters per GPU (BN)]])</f>
      </c>
      <c r="U769" s="27">
        <f>Table753523[[#This Row], [Active Parameters per GPU (BN)]]*10^9*2/4800/1024^3*1000</f>
      </c>
      <c r="V769" s="27">
        <f>1979/2*10^12*Table753523[[#This Row], [No. H200 GPU on single server]]/2/70/10^9</f>
      </c>
      <c r="W769" s="46">
        <f>(Table753523[[#This Row], [Input tokens]]+Table753523[[#This Row], [Output tokens generated]])/Table753523[[#This Row], [Total Latency (ms)]]*1000</f>
      </c>
      <c r="X769" s="47">
        <f>Table753523[[#This Row], [Total throughput]]/Table753523[[#This Row], [Estimated Max throughput tokens/s]]</f>
      </c>
      <c r="Y769" s="20">
        <f>2*Table753523[[#This Row], [Active Parameters per GPU (BN)]]*Table753523[[#This Row], [Input tokens]]*10^9/Table753523[[#This Row], [Prefill Latency (ms)]]/10^12*1000</f>
      </c>
      <c r="Z769" s="26">
        <f>2*Table753523[[#This Row], [Active Parameters per GPU (BN)]]*Table753523[[#This Row], [Output tokens generated]]*10^9/(Table753523[[#This Row], [Total Latency (ms)]]-Table753523[[#This Row], [Prefill Latency (ms)]])/10^12*1000</f>
      </c>
      <c r="AA769" s="47">
        <f>Table753523[[#This Row], [Expected Prefill latency (ms)]]/Table753523[[#This Row], [Prefill Latency (ms)]]</f>
      </c>
      <c r="AB769" s="30">
        <f>Table753523[[#This Row], [Expected TPOT (ms)]]/Table753523[[#This Row], [TPOT (ms)]]</f>
      </c>
      <c r="AC769" s="50">
        <f>Table753523[[#This Row], [Prefill TFLOPS]]/989.5</f>
      </c>
      <c r="AD769" s="32">
        <f>Table753523[[#This Row], [Decode TFLOPS]]/1979</f>
      </c>
      <c r="AE7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0" customHeight="1" ht="17.25">
      <c r="A770" s="20">
        <v>8</v>
      </c>
      <c r="B770" s="34">
        <v>70</v>
      </c>
      <c r="C770" s="35">
        <f>Table753523[[#This Row], [Active Parameters (BN)]]/8</f>
      </c>
      <c r="D770" s="20">
        <v>16</v>
      </c>
      <c r="E770" s="20">
        <v>2048</v>
      </c>
      <c r="F770" s="23">
        <v>1</v>
      </c>
      <c r="G770" s="23">
        <v>1</v>
      </c>
      <c r="H770" s="23">
        <v>16</v>
      </c>
      <c r="I770" s="43">
        <v>429</v>
      </c>
      <c r="J770" s="24">
        <v>131.2345699</v>
      </c>
      <c r="K770" s="24">
        <v>4.818683223</v>
      </c>
      <c r="L770" s="24">
        <v>0.207525574</v>
      </c>
      <c r="M770" s="24">
        <v>89.02847109</v>
      </c>
      <c r="N770" s="24">
        <v>92.34888026</v>
      </c>
      <c r="O770" s="44">
        <v>10.95072294</v>
      </c>
      <c r="P770" s="44">
        <v>10.9250101</v>
      </c>
      <c r="Q770" s="25">
        <f>Table753523[[#This Row], [Total Latency (sec)]]*1000</f>
      </c>
      <c r="R770" s="25">
        <f>Table753523[[#This Row], [Total Latency (ms)]]-Table753523[[#This Row], [Prefill Latency (ms)]]</f>
      </c>
      <c r="S770" s="26">
        <f>Table753523[[#This Row], [Output tokens generated]]*1000/Table753523[[#This Row], [Total Latency (ms)]]/Table753523[[#This Row], [No. H200 GPU on single server]]</f>
      </c>
      <c r="T770" s="26">
        <f>Table753523[[#This Row], [Input tokens]]*1000/(989.5*10^12)*(2*10^9*Table753523[[#This Row], [Active Parameters per GPU (BN)]])</f>
      </c>
      <c r="U770" s="27">
        <f>Table753523[[#This Row], [Active Parameters per GPU (BN)]]*10^9*2/4800/1024^3*1000</f>
      </c>
      <c r="V770" s="27">
        <f>1979/2*10^12*Table753523[[#This Row], [No. H200 GPU on single server]]/2/70/10^9</f>
      </c>
      <c r="W770" s="46">
        <f>(Table753523[[#This Row], [Input tokens]]+Table753523[[#This Row], [Output tokens generated]])/Table753523[[#This Row], [Total Latency (ms)]]*1000</f>
      </c>
      <c r="X770" s="47">
        <f>Table753523[[#This Row], [Total throughput]]/Table753523[[#This Row], [Estimated Max throughput tokens/s]]</f>
      </c>
      <c r="Y770" s="20">
        <f>2*Table753523[[#This Row], [Active Parameters per GPU (BN)]]*Table753523[[#This Row], [Input tokens]]*10^9/Table753523[[#This Row], [Prefill Latency (ms)]]/10^12*1000</f>
      </c>
      <c r="Z770" s="26">
        <f>2*Table753523[[#This Row], [Active Parameters per GPU (BN)]]*Table753523[[#This Row], [Output tokens generated]]*10^9/(Table753523[[#This Row], [Total Latency (ms)]]-Table753523[[#This Row], [Prefill Latency (ms)]])/10^12*1000</f>
      </c>
      <c r="AA770" s="47">
        <f>Table753523[[#This Row], [Expected Prefill latency (ms)]]/Table753523[[#This Row], [Prefill Latency (ms)]]</f>
      </c>
      <c r="AB770" s="30">
        <f>Table753523[[#This Row], [Expected TPOT (ms)]]/Table753523[[#This Row], [TPOT (ms)]]</f>
      </c>
      <c r="AC770" s="50">
        <f>Table753523[[#This Row], [Prefill TFLOPS]]/989.5</f>
      </c>
      <c r="AD770" s="32">
        <f>Table753523[[#This Row], [Decode TFLOPS]]/1979</f>
      </c>
      <c r="AE7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1" customHeight="1" ht="17.25">
      <c r="A771" s="20">
        <v>8</v>
      </c>
      <c r="B771" s="34">
        <v>70</v>
      </c>
      <c r="C771" s="35">
        <f>Table753523[[#This Row], [Active Parameters (BN)]]/8</f>
      </c>
      <c r="D771" s="20">
        <v>16</v>
      </c>
      <c r="E771" s="20">
        <v>2048</v>
      </c>
      <c r="F771" s="23">
        <v>2</v>
      </c>
      <c r="G771" s="23">
        <v>2</v>
      </c>
      <c r="H771" s="23">
        <v>32</v>
      </c>
      <c r="I771" s="43">
        <v>1240</v>
      </c>
      <c r="J771" s="24">
        <v>84.15455697</v>
      </c>
      <c r="K771" s="24">
        <v>9.063485144</v>
      </c>
      <c r="L771" s="24">
        <v>0.220665668</v>
      </c>
      <c r="M771" s="24">
        <v>136.8127139</v>
      </c>
      <c r="N771" s="24">
        <v>140.3433646</v>
      </c>
      <c r="O771" s="44">
        <v>11.00368199</v>
      </c>
      <c r="P771" s="44">
        <v>10.97972425</v>
      </c>
      <c r="Q771" s="25">
        <f>Table753523[[#This Row], [Total Latency (sec)]]*1000</f>
      </c>
      <c r="R771" s="25">
        <f>Table753523[[#This Row], [Total Latency (ms)]]-Table753523[[#This Row], [Prefill Latency (ms)]]</f>
      </c>
      <c r="S771" s="26">
        <f>Table753523[[#This Row], [Output tokens generated]]*1000/Table753523[[#This Row], [Total Latency (ms)]]/Table753523[[#This Row], [No. H200 GPU on single server]]</f>
      </c>
      <c r="T771" s="26">
        <f>Table753523[[#This Row], [Input tokens]]*1000/(989.5*10^12)*(2*10^9*Table753523[[#This Row], [Active Parameters per GPU (BN)]])</f>
      </c>
      <c r="U771" s="27">
        <f>Table753523[[#This Row], [Active Parameters per GPU (BN)]]*10^9*2/4800/1024^3*1000</f>
      </c>
      <c r="V771" s="27">
        <f>1979/2*10^12*Table753523[[#This Row], [No. H200 GPU on single server]]/2/70/10^9</f>
      </c>
      <c r="W771" s="46">
        <f>(Table753523[[#This Row], [Input tokens]]+Table753523[[#This Row], [Output tokens generated]])/Table753523[[#This Row], [Total Latency (ms)]]*1000</f>
      </c>
      <c r="X771" s="47">
        <f>Table753523[[#This Row], [Total throughput]]/Table753523[[#This Row], [Estimated Max throughput tokens/s]]</f>
      </c>
      <c r="Y771" s="20">
        <f>2*Table753523[[#This Row], [Active Parameters per GPU (BN)]]*Table753523[[#This Row], [Input tokens]]*10^9/Table753523[[#This Row], [Prefill Latency (ms)]]/10^12*1000</f>
      </c>
      <c r="Z771" s="26">
        <f>2*Table753523[[#This Row], [Active Parameters per GPU (BN)]]*Table753523[[#This Row], [Output tokens generated]]*10^9/(Table753523[[#This Row], [Total Latency (ms)]]-Table753523[[#This Row], [Prefill Latency (ms)]])/10^12*1000</f>
      </c>
      <c r="AA771" s="47">
        <f>Table753523[[#This Row], [Expected Prefill latency (ms)]]/Table753523[[#This Row], [Prefill Latency (ms)]]</f>
      </c>
      <c r="AB771" s="30">
        <f>Table753523[[#This Row], [Expected TPOT (ms)]]/Table753523[[#This Row], [TPOT (ms)]]</f>
      </c>
      <c r="AC771" s="50">
        <f>Table753523[[#This Row], [Prefill TFLOPS]]/989.5</f>
      </c>
      <c r="AD771" s="32">
        <f>Table753523[[#This Row], [Decode TFLOPS]]/1979</f>
      </c>
      <c r="AE7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2" customHeight="1" ht="17.25">
      <c r="A772" s="20">
        <v>8</v>
      </c>
      <c r="B772" s="34">
        <v>70</v>
      </c>
      <c r="C772" s="35">
        <f>Table753523[[#This Row], [Active Parameters (BN)]]/8</f>
      </c>
      <c r="D772" s="20">
        <v>16</v>
      </c>
      <c r="E772" s="20">
        <v>2048</v>
      </c>
      <c r="F772" s="23">
        <v>4</v>
      </c>
      <c r="G772" s="23">
        <v>4</v>
      </c>
      <c r="H772" s="23">
        <v>64</v>
      </c>
      <c r="I772" s="43">
        <v>3916</v>
      </c>
      <c r="J772" s="24">
        <v>63.17138352</v>
      </c>
      <c r="K772" s="24">
        <v>22.19013919</v>
      </c>
      <c r="L772" s="24">
        <v>0.180260248</v>
      </c>
      <c r="M772" s="24">
        <v>176.4747831</v>
      </c>
      <c r="N772" s="24">
        <v>179.358947</v>
      </c>
      <c r="O772" s="44">
        <v>10.49707744</v>
      </c>
      <c r="P772" s="44">
        <v>10.58838749</v>
      </c>
      <c r="Q772" s="25">
        <f>Table753523[[#This Row], [Total Latency (sec)]]*1000</f>
      </c>
      <c r="R772" s="25">
        <f>Table753523[[#This Row], [Total Latency (ms)]]-Table753523[[#This Row], [Prefill Latency (ms)]]</f>
      </c>
      <c r="S772" s="26">
        <f>Table753523[[#This Row], [Output tokens generated]]*1000/Table753523[[#This Row], [Total Latency (ms)]]/Table753523[[#This Row], [No. H200 GPU on single server]]</f>
      </c>
      <c r="T772" s="26">
        <f>Table753523[[#This Row], [Input tokens]]*1000/(989.5*10^12)*(2*10^9*Table753523[[#This Row], [Active Parameters per GPU (BN)]])</f>
      </c>
      <c r="U772" s="27">
        <f>Table753523[[#This Row], [Active Parameters per GPU (BN)]]*10^9*2/4800/1024^3*1000</f>
      </c>
      <c r="V772" s="27">
        <f>1979/2*10^12*Table753523[[#This Row], [No. H200 GPU on single server]]/2/70/10^9</f>
      </c>
      <c r="W772" s="46">
        <f>(Table753523[[#This Row], [Input tokens]]+Table753523[[#This Row], [Output tokens generated]])/Table753523[[#This Row], [Total Latency (ms)]]*1000</f>
      </c>
      <c r="X772" s="47">
        <f>Table753523[[#This Row], [Total throughput]]/Table753523[[#This Row], [Estimated Max throughput tokens/s]]</f>
      </c>
      <c r="Y772" s="20">
        <f>2*Table753523[[#This Row], [Active Parameters per GPU (BN)]]*Table753523[[#This Row], [Input tokens]]*10^9/Table753523[[#This Row], [Prefill Latency (ms)]]/10^12*1000</f>
      </c>
      <c r="Z772" s="26">
        <f>2*Table753523[[#This Row], [Active Parameters per GPU (BN)]]*Table753523[[#This Row], [Output tokens generated]]*10^9/(Table753523[[#This Row], [Total Latency (ms)]]-Table753523[[#This Row], [Prefill Latency (ms)]])/10^12*1000</f>
      </c>
      <c r="AA772" s="47">
        <f>Table753523[[#This Row], [Expected Prefill latency (ms)]]/Table753523[[#This Row], [Prefill Latency (ms)]]</f>
      </c>
      <c r="AB772" s="30">
        <f>Table753523[[#This Row], [Expected TPOT (ms)]]/Table753523[[#This Row], [TPOT (ms)]]</f>
      </c>
      <c r="AC772" s="50">
        <f>Table753523[[#This Row], [Prefill TFLOPS]]/989.5</f>
      </c>
      <c r="AD772" s="32">
        <f>Table753523[[#This Row], [Decode TFLOPS]]/1979</f>
      </c>
      <c r="AE7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3" customHeight="1" ht="17.25">
      <c r="A773" s="20">
        <v>8</v>
      </c>
      <c r="B773" s="34">
        <v>70</v>
      </c>
      <c r="C773" s="35">
        <f>Table753523[[#This Row], [Active Parameters (BN)]]/8</f>
      </c>
      <c r="D773" s="20">
        <v>16</v>
      </c>
      <c r="E773" s="20">
        <v>2048</v>
      </c>
      <c r="F773" s="23">
        <v>8</v>
      </c>
      <c r="G773" s="23">
        <v>8</v>
      </c>
      <c r="H773" s="23">
        <v>128</v>
      </c>
      <c r="I773" s="43">
        <v>8676</v>
      </c>
      <c r="J773" s="24">
        <v>67.17485063</v>
      </c>
      <c r="K773" s="24">
        <v>21.47173223</v>
      </c>
      <c r="L773" s="24">
        <v>0.372582888</v>
      </c>
      <c r="M773" s="24">
        <v>404.0661418</v>
      </c>
      <c r="N773" s="24">
        <v>410.027468</v>
      </c>
      <c r="O773" s="44">
        <v>10.45365255</v>
      </c>
      <c r="P773" s="44">
        <v>10.4196335</v>
      </c>
      <c r="Q773" s="25">
        <f>Table753523[[#This Row], [Total Latency (sec)]]*1000</f>
      </c>
      <c r="R773" s="25">
        <f>Table753523[[#This Row], [Total Latency (ms)]]-Table753523[[#This Row], [Prefill Latency (ms)]]</f>
      </c>
      <c r="S773" s="26">
        <f>Table753523[[#This Row], [Output tokens generated]]*1000/Table753523[[#This Row], [Total Latency (ms)]]/Table753523[[#This Row], [No. H200 GPU on single server]]</f>
      </c>
      <c r="T773" s="26">
        <f>Table753523[[#This Row], [Input tokens]]*1000/(989.5*10^12)*(2*10^9*Table753523[[#This Row], [Active Parameters per GPU (BN)]])</f>
      </c>
      <c r="U773" s="27">
        <f>Table753523[[#This Row], [Active Parameters per GPU (BN)]]*10^9*2/4800/1024^3*1000</f>
      </c>
      <c r="V773" s="27">
        <f>1979/2*10^12*Table753523[[#This Row], [No. H200 GPU on single server]]/2/70/10^9</f>
      </c>
      <c r="W773" s="46">
        <f>(Table753523[[#This Row], [Input tokens]]+Table753523[[#This Row], [Output tokens generated]])/Table753523[[#This Row], [Total Latency (ms)]]*1000</f>
      </c>
      <c r="X773" s="47">
        <f>Table753523[[#This Row], [Total throughput]]/Table753523[[#This Row], [Estimated Max throughput tokens/s]]</f>
      </c>
      <c r="Y773" s="20">
        <f>2*Table753523[[#This Row], [Active Parameters per GPU (BN)]]*Table753523[[#This Row], [Input tokens]]*10^9/Table753523[[#This Row], [Prefill Latency (ms)]]/10^12*1000</f>
      </c>
      <c r="Z773" s="26">
        <f>2*Table753523[[#This Row], [Active Parameters per GPU (BN)]]*Table753523[[#This Row], [Output tokens generated]]*10^9/(Table753523[[#This Row], [Total Latency (ms)]]-Table753523[[#This Row], [Prefill Latency (ms)]])/10^12*1000</f>
      </c>
      <c r="AA773" s="47">
        <f>Table753523[[#This Row], [Expected Prefill latency (ms)]]/Table753523[[#This Row], [Prefill Latency (ms)]]</f>
      </c>
      <c r="AB773" s="30">
        <f>Table753523[[#This Row], [Expected TPOT (ms)]]/Table753523[[#This Row], [TPOT (ms)]]</f>
      </c>
      <c r="AC773" s="50">
        <f>Table753523[[#This Row], [Prefill TFLOPS]]/989.5</f>
      </c>
      <c r="AD773" s="32">
        <f>Table753523[[#This Row], [Decode TFLOPS]]/1979</f>
      </c>
      <c r="AE7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4" customHeight="1" ht="17.25">
      <c r="A774" s="20">
        <v>8</v>
      </c>
      <c r="B774" s="34">
        <v>70</v>
      </c>
      <c r="C774" s="35">
        <f>Table753523[[#This Row], [Active Parameters (BN)]]/8</f>
      </c>
      <c r="D774" s="20">
        <v>16</v>
      </c>
      <c r="E774" s="20">
        <v>2048</v>
      </c>
      <c r="F774" s="23">
        <v>16</v>
      </c>
      <c r="G774" s="23">
        <v>16</v>
      </c>
      <c r="H774" s="23">
        <v>256</v>
      </c>
      <c r="I774" s="43">
        <v>11717</v>
      </c>
      <c r="J774" s="24">
        <v>72.11556844</v>
      </c>
      <c r="K774" s="24">
        <v>21.92149595</v>
      </c>
      <c r="L774" s="24">
        <v>0.729877196</v>
      </c>
      <c r="M774" s="24">
        <v>534.4981942</v>
      </c>
      <c r="N774" s="24">
        <v>546.1762293</v>
      </c>
      <c r="O774" s="44">
        <v>11.2382392</v>
      </c>
      <c r="P774" s="44">
        <v>10.93641298</v>
      </c>
      <c r="Q774" s="25">
        <f>Table753523[[#This Row], [Total Latency (sec)]]*1000</f>
      </c>
      <c r="R774" s="25">
        <f>Table753523[[#This Row], [Total Latency (ms)]]-Table753523[[#This Row], [Prefill Latency (ms)]]</f>
      </c>
      <c r="S774" s="26">
        <f>Table753523[[#This Row], [Output tokens generated]]*1000/Table753523[[#This Row], [Total Latency (ms)]]/Table753523[[#This Row], [No. H200 GPU on single server]]</f>
      </c>
      <c r="T774" s="26">
        <f>Table753523[[#This Row], [Input tokens]]*1000/(989.5*10^12)*(2*10^9*Table753523[[#This Row], [Active Parameters per GPU (BN)]])</f>
      </c>
      <c r="U774" s="27">
        <f>Table753523[[#This Row], [Active Parameters per GPU (BN)]]*10^9*2/4800/1024^3*1000</f>
      </c>
      <c r="V774" s="27">
        <f>1979/2*10^12*Table753523[[#This Row], [No. H200 GPU on single server]]/2/70/10^9</f>
      </c>
      <c r="W774" s="46">
        <f>(Table753523[[#This Row], [Input tokens]]+Table753523[[#This Row], [Output tokens generated]])/Table753523[[#This Row], [Total Latency (ms)]]*1000</f>
      </c>
      <c r="X774" s="47">
        <f>Table753523[[#This Row], [Total throughput]]/Table753523[[#This Row], [Estimated Max throughput tokens/s]]</f>
      </c>
      <c r="Y774" s="20">
        <f>2*Table753523[[#This Row], [Active Parameters per GPU (BN)]]*Table753523[[#This Row], [Input tokens]]*10^9/Table753523[[#This Row], [Prefill Latency (ms)]]/10^12*1000</f>
      </c>
      <c r="Z774" s="26">
        <f>2*Table753523[[#This Row], [Active Parameters per GPU (BN)]]*Table753523[[#This Row], [Output tokens generated]]*10^9/(Table753523[[#This Row], [Total Latency (ms)]]-Table753523[[#This Row], [Prefill Latency (ms)]])/10^12*1000</f>
      </c>
      <c r="AA774" s="47">
        <f>Table753523[[#This Row], [Expected Prefill latency (ms)]]/Table753523[[#This Row], [Prefill Latency (ms)]]</f>
      </c>
      <c r="AB774" s="30">
        <f>Table753523[[#This Row], [Expected TPOT (ms)]]/Table753523[[#This Row], [TPOT (ms)]]</f>
      </c>
      <c r="AC774" s="50">
        <f>Table753523[[#This Row], [Prefill TFLOPS]]/989.5</f>
      </c>
      <c r="AD774" s="32">
        <f>Table753523[[#This Row], [Decode TFLOPS]]/1979</f>
      </c>
      <c r="AE7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5" customHeight="1" ht="17.25">
      <c r="A775" s="20">
        <v>8</v>
      </c>
      <c r="B775" s="34">
        <v>70</v>
      </c>
      <c r="C775" s="35">
        <f>Table753523[[#This Row], [Active Parameters (BN)]]/8</f>
      </c>
      <c r="D775" s="20">
        <v>16</v>
      </c>
      <c r="E775" s="20">
        <v>4096</v>
      </c>
      <c r="F775" s="23">
        <v>1</v>
      </c>
      <c r="G775" s="23">
        <v>1</v>
      </c>
      <c r="H775" s="23">
        <v>16</v>
      </c>
      <c r="I775" s="43">
        <v>429</v>
      </c>
      <c r="J775" s="24">
        <v>130.8846551</v>
      </c>
      <c r="K775" s="24">
        <v>4.822825873</v>
      </c>
      <c r="L775" s="24">
        <v>0.207347316</v>
      </c>
      <c r="M775" s="24">
        <v>88.95199854</v>
      </c>
      <c r="N775" s="24">
        <v>92.26955559</v>
      </c>
      <c r="O775" s="44">
        <v>10.96118855</v>
      </c>
      <c r="P775" s="44">
        <v>10.9357034</v>
      </c>
      <c r="Q775" s="25">
        <f>Table753523[[#This Row], [Total Latency (sec)]]*1000</f>
      </c>
      <c r="R775" s="25">
        <f>Table753523[[#This Row], [Total Latency (ms)]]-Table753523[[#This Row], [Prefill Latency (ms)]]</f>
      </c>
      <c r="S775" s="26">
        <f>Table753523[[#This Row], [Output tokens generated]]*1000/Table753523[[#This Row], [Total Latency (ms)]]/Table753523[[#This Row], [No. H200 GPU on single server]]</f>
      </c>
      <c r="T775" s="26">
        <f>Table753523[[#This Row], [Input tokens]]*1000/(989.5*10^12)*(2*10^9*Table753523[[#This Row], [Active Parameters per GPU (BN)]])</f>
      </c>
      <c r="U775" s="27">
        <f>Table753523[[#This Row], [Active Parameters per GPU (BN)]]*10^9*2/4800/1024^3*1000</f>
      </c>
      <c r="V775" s="27">
        <f>1979/2*10^12*Table753523[[#This Row], [No. H200 GPU on single server]]/2/70/10^9</f>
      </c>
      <c r="W775" s="46">
        <f>(Table753523[[#This Row], [Input tokens]]+Table753523[[#This Row], [Output tokens generated]])/Table753523[[#This Row], [Total Latency (ms)]]*1000</f>
      </c>
      <c r="X775" s="47">
        <f>Table753523[[#This Row], [Total throughput]]/Table753523[[#This Row], [Estimated Max throughput tokens/s]]</f>
      </c>
      <c r="Y775" s="20">
        <f>2*Table753523[[#This Row], [Active Parameters per GPU (BN)]]*Table753523[[#This Row], [Input tokens]]*10^9/Table753523[[#This Row], [Prefill Latency (ms)]]/10^12*1000</f>
      </c>
      <c r="Z775" s="26">
        <f>2*Table753523[[#This Row], [Active Parameters per GPU (BN)]]*Table753523[[#This Row], [Output tokens generated]]*10^9/(Table753523[[#This Row], [Total Latency (ms)]]-Table753523[[#This Row], [Prefill Latency (ms)]])/10^12*1000</f>
      </c>
      <c r="AA775" s="47">
        <f>Table753523[[#This Row], [Expected Prefill latency (ms)]]/Table753523[[#This Row], [Prefill Latency (ms)]]</f>
      </c>
      <c r="AB775" s="30">
        <f>Table753523[[#This Row], [Expected TPOT (ms)]]/Table753523[[#This Row], [TPOT (ms)]]</f>
      </c>
      <c r="AC775" s="50">
        <f>Table753523[[#This Row], [Prefill TFLOPS]]/989.5</f>
      </c>
      <c r="AD775" s="32">
        <f>Table753523[[#This Row], [Decode TFLOPS]]/1979</f>
      </c>
      <c r="AE7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6" customHeight="1" ht="17.25">
      <c r="A776" s="20">
        <v>8</v>
      </c>
      <c r="B776" s="34">
        <v>70</v>
      </c>
      <c r="C776" s="35">
        <f>Table753523[[#This Row], [Active Parameters (BN)]]/8</f>
      </c>
      <c r="D776" s="20">
        <v>16</v>
      </c>
      <c r="E776" s="20">
        <v>4096</v>
      </c>
      <c r="F776" s="23">
        <v>2</v>
      </c>
      <c r="G776" s="23">
        <v>2</v>
      </c>
      <c r="H776" s="23">
        <v>32</v>
      </c>
      <c r="I776" s="43">
        <v>1240</v>
      </c>
      <c r="J776" s="24">
        <v>109.156027</v>
      </c>
      <c r="K776" s="24">
        <v>9.088914539</v>
      </c>
      <c r="L776" s="24">
        <v>0.220048279</v>
      </c>
      <c r="M776" s="24">
        <v>136.4299328</v>
      </c>
      <c r="N776" s="24">
        <v>139.9507053</v>
      </c>
      <c r="O776" s="44">
        <v>11.00772948</v>
      </c>
      <c r="P776" s="44">
        <v>10.98245164</v>
      </c>
      <c r="Q776" s="25">
        <f>Table753523[[#This Row], [Total Latency (sec)]]*1000</f>
      </c>
      <c r="R776" s="25">
        <f>Table753523[[#This Row], [Total Latency (ms)]]-Table753523[[#This Row], [Prefill Latency (ms)]]</f>
      </c>
      <c r="S776" s="26">
        <f>Table753523[[#This Row], [Output tokens generated]]*1000/Table753523[[#This Row], [Total Latency (ms)]]/Table753523[[#This Row], [No. H200 GPU on single server]]</f>
      </c>
      <c r="T776" s="26">
        <f>Table753523[[#This Row], [Input tokens]]*1000/(989.5*10^12)*(2*10^9*Table753523[[#This Row], [Active Parameters per GPU (BN)]])</f>
      </c>
      <c r="U776" s="27">
        <f>Table753523[[#This Row], [Active Parameters per GPU (BN)]]*10^9*2/4800/1024^3*1000</f>
      </c>
      <c r="V776" s="27">
        <f>1979/2*10^12*Table753523[[#This Row], [No. H200 GPU on single server]]/2/70/10^9</f>
      </c>
      <c r="W776" s="46">
        <f>(Table753523[[#This Row], [Input tokens]]+Table753523[[#This Row], [Output tokens generated]])/Table753523[[#This Row], [Total Latency (ms)]]*1000</f>
      </c>
      <c r="X776" s="47">
        <f>Table753523[[#This Row], [Total throughput]]/Table753523[[#This Row], [Estimated Max throughput tokens/s]]</f>
      </c>
      <c r="Y776" s="20">
        <f>2*Table753523[[#This Row], [Active Parameters per GPU (BN)]]*Table753523[[#This Row], [Input tokens]]*10^9/Table753523[[#This Row], [Prefill Latency (ms)]]/10^12*1000</f>
      </c>
      <c r="Z776" s="26">
        <f>2*Table753523[[#This Row], [Active Parameters per GPU (BN)]]*Table753523[[#This Row], [Output tokens generated]]*10^9/(Table753523[[#This Row], [Total Latency (ms)]]-Table753523[[#This Row], [Prefill Latency (ms)]])/10^12*1000</f>
      </c>
      <c r="AA776" s="47">
        <f>Table753523[[#This Row], [Expected Prefill latency (ms)]]/Table753523[[#This Row], [Prefill Latency (ms)]]</f>
      </c>
      <c r="AB776" s="30">
        <f>Table753523[[#This Row], [Expected TPOT (ms)]]/Table753523[[#This Row], [TPOT (ms)]]</f>
      </c>
      <c r="AC776" s="50">
        <f>Table753523[[#This Row], [Prefill TFLOPS]]/989.5</f>
      </c>
      <c r="AD776" s="32">
        <f>Table753523[[#This Row], [Decode TFLOPS]]/1979</f>
      </c>
      <c r="AE7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7" customHeight="1" ht="17.25">
      <c r="A777" s="20">
        <v>8</v>
      </c>
      <c r="B777" s="34">
        <v>70</v>
      </c>
      <c r="C777" s="35">
        <f>Table753523[[#This Row], [Active Parameters (BN)]]/8</f>
      </c>
      <c r="D777" s="20">
        <v>16</v>
      </c>
      <c r="E777" s="20">
        <v>4096</v>
      </c>
      <c r="F777" s="23">
        <v>4</v>
      </c>
      <c r="G777" s="23">
        <v>4</v>
      </c>
      <c r="H777" s="23">
        <v>64</v>
      </c>
      <c r="I777" s="43">
        <v>5964</v>
      </c>
      <c r="J777" s="24">
        <v>63.03861275</v>
      </c>
      <c r="K777" s="24">
        <v>44.68206099</v>
      </c>
      <c r="L777" s="24">
        <v>0.089521385</v>
      </c>
      <c r="M777" s="24">
        <v>133.4763856</v>
      </c>
      <c r="N777" s="24">
        <v>134.9087277</v>
      </c>
      <c r="O777" s="44">
        <v>10.53356785</v>
      </c>
      <c r="P777" s="44">
        <v>10.72736561</v>
      </c>
      <c r="Q777" s="25">
        <f>Table753523[[#This Row], [Total Latency (sec)]]*1000</f>
      </c>
      <c r="R777" s="25">
        <f>Table753523[[#This Row], [Total Latency (ms)]]-Table753523[[#This Row], [Prefill Latency (ms)]]</f>
      </c>
      <c r="S777" s="26">
        <f>Table753523[[#This Row], [Output tokens generated]]*1000/Table753523[[#This Row], [Total Latency (ms)]]/Table753523[[#This Row], [No. H200 GPU on single server]]</f>
      </c>
      <c r="T777" s="26">
        <f>Table753523[[#This Row], [Input tokens]]*1000/(989.5*10^12)*(2*10^9*Table753523[[#This Row], [Active Parameters per GPU (BN)]])</f>
      </c>
      <c r="U777" s="27">
        <f>Table753523[[#This Row], [Active Parameters per GPU (BN)]]*10^9*2/4800/1024^3*1000</f>
      </c>
      <c r="V777" s="27">
        <f>1979/2*10^12*Table753523[[#This Row], [No. H200 GPU on single server]]/2/70/10^9</f>
      </c>
      <c r="W777" s="46">
        <f>(Table753523[[#This Row], [Input tokens]]+Table753523[[#This Row], [Output tokens generated]])/Table753523[[#This Row], [Total Latency (ms)]]*1000</f>
      </c>
      <c r="X777" s="47">
        <f>Table753523[[#This Row], [Total throughput]]/Table753523[[#This Row], [Estimated Max throughput tokens/s]]</f>
      </c>
      <c r="Y777" s="20">
        <f>2*Table753523[[#This Row], [Active Parameters per GPU (BN)]]*Table753523[[#This Row], [Input tokens]]*10^9/Table753523[[#This Row], [Prefill Latency (ms)]]/10^12*1000</f>
      </c>
      <c r="Z777" s="26">
        <f>2*Table753523[[#This Row], [Active Parameters per GPU (BN)]]*Table753523[[#This Row], [Output tokens generated]]*10^9/(Table753523[[#This Row], [Total Latency (ms)]]-Table753523[[#This Row], [Prefill Latency (ms)]])/10^12*1000</f>
      </c>
      <c r="AA777" s="47">
        <f>Table753523[[#This Row], [Expected Prefill latency (ms)]]/Table753523[[#This Row], [Prefill Latency (ms)]]</f>
      </c>
      <c r="AB777" s="30">
        <f>Table753523[[#This Row], [Expected TPOT (ms)]]/Table753523[[#This Row], [TPOT (ms)]]</f>
      </c>
      <c r="AC777" s="50">
        <f>Table753523[[#This Row], [Prefill TFLOPS]]/989.5</f>
      </c>
      <c r="AD777" s="32">
        <f>Table753523[[#This Row], [Decode TFLOPS]]/1979</f>
      </c>
      <c r="AE7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8" customHeight="1" ht="17.25">
      <c r="A778" s="20">
        <v>8</v>
      </c>
      <c r="B778" s="34">
        <v>70</v>
      </c>
      <c r="C778" s="35">
        <f>Table753523[[#This Row], [Active Parameters (BN)]]/8</f>
      </c>
      <c r="D778" s="20">
        <v>16</v>
      </c>
      <c r="E778" s="20">
        <v>4096</v>
      </c>
      <c r="F778" s="23">
        <v>8</v>
      </c>
      <c r="G778" s="23">
        <v>8</v>
      </c>
      <c r="H778" s="23">
        <v>128</v>
      </c>
      <c r="I778" s="43">
        <v>14820</v>
      </c>
      <c r="J778" s="24">
        <v>67.45794351</v>
      </c>
      <c r="K778" s="24">
        <v>43.01280718</v>
      </c>
      <c r="L778" s="24">
        <v>0.185991116</v>
      </c>
      <c r="M778" s="24">
        <v>344.548542</v>
      </c>
      <c r="N778" s="24">
        <v>347.5243998</v>
      </c>
      <c r="O778" s="44">
        <v>10.48001252</v>
      </c>
      <c r="P778" s="44">
        <v>10.46232672</v>
      </c>
      <c r="Q778" s="25">
        <f>Table753523[[#This Row], [Total Latency (sec)]]*1000</f>
      </c>
      <c r="R778" s="25">
        <f>Table753523[[#This Row], [Total Latency (ms)]]-Table753523[[#This Row], [Prefill Latency (ms)]]</f>
      </c>
      <c r="S778" s="26">
        <f>Table753523[[#This Row], [Output tokens generated]]*1000/Table753523[[#This Row], [Total Latency (ms)]]/Table753523[[#This Row], [No. H200 GPU on single server]]</f>
      </c>
      <c r="T778" s="26">
        <f>Table753523[[#This Row], [Input tokens]]*1000/(989.5*10^12)*(2*10^9*Table753523[[#This Row], [Active Parameters per GPU (BN)]])</f>
      </c>
      <c r="U778" s="27">
        <f>Table753523[[#This Row], [Active Parameters per GPU (BN)]]*10^9*2/4800/1024^3*1000</f>
      </c>
      <c r="V778" s="27">
        <f>1979/2*10^12*Table753523[[#This Row], [No. H200 GPU on single server]]/2/70/10^9</f>
      </c>
      <c r="W778" s="46">
        <f>(Table753523[[#This Row], [Input tokens]]+Table753523[[#This Row], [Output tokens generated]])/Table753523[[#This Row], [Total Latency (ms)]]*1000</f>
      </c>
      <c r="X778" s="47">
        <f>Table753523[[#This Row], [Total throughput]]/Table753523[[#This Row], [Estimated Max throughput tokens/s]]</f>
      </c>
      <c r="Y778" s="20">
        <f>2*Table753523[[#This Row], [Active Parameters per GPU (BN)]]*Table753523[[#This Row], [Input tokens]]*10^9/Table753523[[#This Row], [Prefill Latency (ms)]]/10^12*1000</f>
      </c>
      <c r="Z778" s="26">
        <f>2*Table753523[[#This Row], [Active Parameters per GPU (BN)]]*Table753523[[#This Row], [Output tokens generated]]*10^9/(Table753523[[#This Row], [Total Latency (ms)]]-Table753523[[#This Row], [Prefill Latency (ms)]])/10^12*1000</f>
      </c>
      <c r="AA778" s="47">
        <f>Table753523[[#This Row], [Expected Prefill latency (ms)]]/Table753523[[#This Row], [Prefill Latency (ms)]]</f>
      </c>
      <c r="AB778" s="30">
        <f>Table753523[[#This Row], [Expected TPOT (ms)]]/Table753523[[#This Row], [TPOT (ms)]]</f>
      </c>
      <c r="AC778" s="50">
        <f>Table753523[[#This Row], [Prefill TFLOPS]]/989.5</f>
      </c>
      <c r="AD778" s="32">
        <f>Table753523[[#This Row], [Decode TFLOPS]]/1979</f>
      </c>
      <c r="AE7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79" customHeight="1" ht="17.25">
      <c r="A779" s="20">
        <v>8</v>
      </c>
      <c r="B779" s="34">
        <v>70</v>
      </c>
      <c r="C779" s="35">
        <f>Table753523[[#This Row], [Active Parameters (BN)]]/8</f>
      </c>
      <c r="D779" s="20">
        <v>16</v>
      </c>
      <c r="E779" s="20">
        <v>4096</v>
      </c>
      <c r="F779" s="23">
        <v>16</v>
      </c>
      <c r="G779" s="23">
        <v>16</v>
      </c>
      <c r="H779" s="23">
        <v>256</v>
      </c>
      <c r="I779" s="43">
        <v>17861</v>
      </c>
      <c r="J779" s="24">
        <v>73.68985529</v>
      </c>
      <c r="K779" s="24">
        <v>43.44252356</v>
      </c>
      <c r="L779" s="24">
        <v>0.368302729</v>
      </c>
      <c r="M779" s="24">
        <v>411.1409407</v>
      </c>
      <c r="N779" s="24">
        <v>417.0337843</v>
      </c>
      <c r="O779" s="44">
        <v>11.22872505</v>
      </c>
      <c r="P779" s="44">
        <v>10.7892068</v>
      </c>
      <c r="Q779" s="25">
        <f>Table753523[[#This Row], [Total Latency (sec)]]*1000</f>
      </c>
      <c r="R779" s="25">
        <f>Table753523[[#This Row], [Total Latency (ms)]]-Table753523[[#This Row], [Prefill Latency (ms)]]</f>
      </c>
      <c r="S779" s="26">
        <f>Table753523[[#This Row], [Output tokens generated]]*1000/Table753523[[#This Row], [Total Latency (ms)]]/Table753523[[#This Row], [No. H200 GPU on single server]]</f>
      </c>
      <c r="T779" s="26">
        <f>Table753523[[#This Row], [Input tokens]]*1000/(989.5*10^12)*(2*10^9*Table753523[[#This Row], [Active Parameters per GPU (BN)]])</f>
      </c>
      <c r="U779" s="27">
        <f>Table753523[[#This Row], [Active Parameters per GPU (BN)]]*10^9*2/4800/1024^3*1000</f>
      </c>
      <c r="V779" s="27">
        <f>1979/2*10^12*Table753523[[#This Row], [No. H200 GPU on single server]]/2/70/10^9</f>
      </c>
      <c r="W779" s="46">
        <f>(Table753523[[#This Row], [Input tokens]]+Table753523[[#This Row], [Output tokens generated]])/Table753523[[#This Row], [Total Latency (ms)]]*1000</f>
      </c>
      <c r="X779" s="47">
        <f>Table753523[[#This Row], [Total throughput]]/Table753523[[#This Row], [Estimated Max throughput tokens/s]]</f>
      </c>
      <c r="Y779" s="20">
        <f>2*Table753523[[#This Row], [Active Parameters per GPU (BN)]]*Table753523[[#This Row], [Input tokens]]*10^9/Table753523[[#This Row], [Prefill Latency (ms)]]/10^12*1000</f>
      </c>
      <c r="Z779" s="26">
        <f>2*Table753523[[#This Row], [Active Parameters per GPU (BN)]]*Table753523[[#This Row], [Output tokens generated]]*10^9/(Table753523[[#This Row], [Total Latency (ms)]]-Table753523[[#This Row], [Prefill Latency (ms)]])/10^12*1000</f>
      </c>
      <c r="AA779" s="47">
        <f>Table753523[[#This Row], [Expected Prefill latency (ms)]]/Table753523[[#This Row], [Prefill Latency (ms)]]</f>
      </c>
      <c r="AB779" s="30">
        <f>Table753523[[#This Row], [Expected TPOT (ms)]]/Table753523[[#This Row], [TPOT (ms)]]</f>
      </c>
      <c r="AC779" s="50">
        <f>Table753523[[#This Row], [Prefill TFLOPS]]/989.5</f>
      </c>
      <c r="AD779" s="32">
        <f>Table753523[[#This Row], [Decode TFLOPS]]/1979</f>
      </c>
      <c r="AE7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0" customHeight="1" ht="17.25">
      <c r="A780" s="20">
        <v>8</v>
      </c>
      <c r="B780" s="34">
        <v>70</v>
      </c>
      <c r="C780" s="35">
        <f>Table753523[[#This Row], [Active Parameters (BN)]]/8</f>
      </c>
      <c r="D780" s="20">
        <v>32</v>
      </c>
      <c r="E780" s="20">
        <v>2</v>
      </c>
      <c r="F780" s="23">
        <v>1</v>
      </c>
      <c r="G780" s="23">
        <v>1</v>
      </c>
      <c r="H780" s="23">
        <v>32</v>
      </c>
      <c r="I780" s="43">
        <v>2</v>
      </c>
      <c r="J780" s="24">
        <v>214.4760791</v>
      </c>
      <c r="K780" s="24">
        <v>0.22582715</v>
      </c>
      <c r="L780" s="24">
        <v>4.428165525</v>
      </c>
      <c r="M780" s="24">
        <v>8.856331051</v>
      </c>
      <c r="N780" s="24">
        <v>150.5576279</v>
      </c>
      <c r="O780" s="44">
        <v>10.87646594</v>
      </c>
      <c r="P780" s="44">
        <v>10.79852798</v>
      </c>
      <c r="Q780" s="25">
        <f>Table753523[[#This Row], [Total Latency (sec)]]*1000</f>
      </c>
      <c r="R780" s="25">
        <f>Table753523[[#This Row], [Total Latency (ms)]]-Table753523[[#This Row], [Prefill Latency (ms)]]</f>
      </c>
      <c r="S780" s="26">
        <f>Table753523[[#This Row], [Output tokens generated]]*1000/Table753523[[#This Row], [Total Latency (ms)]]/Table753523[[#This Row], [No. H200 GPU on single server]]</f>
      </c>
      <c r="T780" s="26">
        <f>Table753523[[#This Row], [Input tokens]]*1000/(989.5*10^12)*(2*10^9*Table753523[[#This Row], [Active Parameters per GPU (BN)]])</f>
      </c>
      <c r="U780" s="27">
        <f>Table753523[[#This Row], [Active Parameters per GPU (BN)]]*10^9*2/4800/1024^3*1000</f>
      </c>
      <c r="V780" s="27">
        <f>1979/2*10^12*Table753523[[#This Row], [No. H200 GPU on single server]]/2/70/10^9</f>
      </c>
      <c r="W780" s="46">
        <f>(Table753523[[#This Row], [Input tokens]]+Table753523[[#This Row], [Output tokens generated]])/Table753523[[#This Row], [Total Latency (ms)]]*1000</f>
      </c>
      <c r="X780" s="47">
        <f>Table753523[[#This Row], [Total throughput]]/Table753523[[#This Row], [Estimated Max throughput tokens/s]]</f>
      </c>
      <c r="Y780" s="20">
        <f>2*Table753523[[#This Row], [Active Parameters per GPU (BN)]]*Table753523[[#This Row], [Input tokens]]*10^9/Table753523[[#This Row], [Prefill Latency (ms)]]/10^12*1000</f>
      </c>
      <c r="Z780" s="26">
        <f>2*Table753523[[#This Row], [Active Parameters per GPU (BN)]]*Table753523[[#This Row], [Output tokens generated]]*10^9/(Table753523[[#This Row], [Total Latency (ms)]]-Table753523[[#This Row], [Prefill Latency (ms)]])/10^12*1000</f>
      </c>
      <c r="AA780" s="47">
        <f>Table753523[[#This Row], [Expected Prefill latency (ms)]]/Table753523[[#This Row], [Prefill Latency (ms)]]</f>
      </c>
      <c r="AB780" s="30">
        <f>Table753523[[#This Row], [Expected TPOT (ms)]]/Table753523[[#This Row], [TPOT (ms)]]</f>
      </c>
      <c r="AC780" s="50">
        <f>Table753523[[#This Row], [Prefill TFLOPS]]/989.5</f>
      </c>
      <c r="AD780" s="32">
        <f>Table753523[[#This Row], [Decode TFLOPS]]/1979</f>
      </c>
      <c r="AE7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1" customHeight="1" ht="17.25">
      <c r="A781" s="20">
        <v>8</v>
      </c>
      <c r="B781" s="34">
        <v>70</v>
      </c>
      <c r="C781" s="35">
        <f>Table753523[[#This Row], [Active Parameters (BN)]]/8</f>
      </c>
      <c r="D781" s="20">
        <v>32</v>
      </c>
      <c r="E781" s="20">
        <v>2</v>
      </c>
      <c r="F781" s="23">
        <v>2</v>
      </c>
      <c r="G781" s="23">
        <v>2</v>
      </c>
      <c r="H781" s="23">
        <v>64</v>
      </c>
      <c r="I781" s="43">
        <v>4</v>
      </c>
      <c r="J781" s="24">
        <v>161.7890085</v>
      </c>
      <c r="K781" s="24">
        <v>0.225382161</v>
      </c>
      <c r="L781" s="24">
        <v>8.873816767</v>
      </c>
      <c r="M781" s="24">
        <v>17.74763353</v>
      </c>
      <c r="N781" s="24">
        <v>301.7097701</v>
      </c>
      <c r="O781" s="44">
        <v>5.600261444</v>
      </c>
      <c r="P781" s="44">
        <v>10.94010205</v>
      </c>
      <c r="Q781" s="25">
        <f>Table753523[[#This Row], [Total Latency (sec)]]*1000</f>
      </c>
      <c r="R781" s="25">
        <f>Table753523[[#This Row], [Total Latency (ms)]]-Table753523[[#This Row], [Prefill Latency (ms)]]</f>
      </c>
      <c r="S781" s="26">
        <f>Table753523[[#This Row], [Output tokens generated]]*1000/Table753523[[#This Row], [Total Latency (ms)]]/Table753523[[#This Row], [No. H200 GPU on single server]]</f>
      </c>
      <c r="T781" s="26">
        <f>Table753523[[#This Row], [Input tokens]]*1000/(989.5*10^12)*(2*10^9*Table753523[[#This Row], [Active Parameters per GPU (BN)]])</f>
      </c>
      <c r="U781" s="27">
        <f>Table753523[[#This Row], [Active Parameters per GPU (BN)]]*10^9*2/4800/1024^3*1000</f>
      </c>
      <c r="V781" s="27">
        <f>1979/2*10^12*Table753523[[#This Row], [No. H200 GPU on single server]]/2/70/10^9</f>
      </c>
      <c r="W781" s="46">
        <f>(Table753523[[#This Row], [Input tokens]]+Table753523[[#This Row], [Output tokens generated]])/Table753523[[#This Row], [Total Latency (ms)]]*1000</f>
      </c>
      <c r="X781" s="47">
        <f>Table753523[[#This Row], [Total throughput]]/Table753523[[#This Row], [Estimated Max throughput tokens/s]]</f>
      </c>
      <c r="Y781" s="20">
        <f>2*Table753523[[#This Row], [Active Parameters per GPU (BN)]]*Table753523[[#This Row], [Input tokens]]*10^9/Table753523[[#This Row], [Prefill Latency (ms)]]/10^12*1000</f>
      </c>
      <c r="Z781" s="26">
        <f>2*Table753523[[#This Row], [Active Parameters per GPU (BN)]]*Table753523[[#This Row], [Output tokens generated]]*10^9/(Table753523[[#This Row], [Total Latency (ms)]]-Table753523[[#This Row], [Prefill Latency (ms)]])/10^12*1000</f>
      </c>
      <c r="AA781" s="47">
        <f>Table753523[[#This Row], [Expected Prefill latency (ms)]]/Table753523[[#This Row], [Prefill Latency (ms)]]</f>
      </c>
      <c r="AB781" s="30">
        <f>Table753523[[#This Row], [Expected TPOT (ms)]]/Table753523[[#This Row], [TPOT (ms)]]</f>
      </c>
      <c r="AC781" s="50">
        <f>Table753523[[#This Row], [Prefill TFLOPS]]/989.5</f>
      </c>
      <c r="AD781" s="32">
        <f>Table753523[[#This Row], [Decode TFLOPS]]/1979</f>
      </c>
      <c r="AE7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2" customHeight="1" ht="17.25">
      <c r="A782" s="20">
        <v>8</v>
      </c>
      <c r="B782" s="34">
        <v>70</v>
      </c>
      <c r="C782" s="35">
        <f>Table753523[[#This Row], [Active Parameters (BN)]]/8</f>
      </c>
      <c r="D782" s="20">
        <v>32</v>
      </c>
      <c r="E782" s="20">
        <v>2</v>
      </c>
      <c r="F782" s="23">
        <v>4</v>
      </c>
      <c r="G782" s="23">
        <v>4</v>
      </c>
      <c r="H782" s="23">
        <v>128</v>
      </c>
      <c r="I782" s="43">
        <v>8</v>
      </c>
      <c r="J782" s="24">
        <v>103.7465245</v>
      </c>
      <c r="K782" s="24">
        <v>0.227402811</v>
      </c>
      <c r="L782" s="24">
        <v>17.58993208</v>
      </c>
      <c r="M782" s="24">
        <v>35.17986417</v>
      </c>
      <c r="N782" s="24">
        <v>598.0576908</v>
      </c>
      <c r="O782" s="44">
        <v>8.62509702</v>
      </c>
      <c r="P782" s="44">
        <v>11.20435299</v>
      </c>
      <c r="Q782" s="25">
        <f>Table753523[[#This Row], [Total Latency (sec)]]*1000</f>
      </c>
      <c r="R782" s="25">
        <f>Table753523[[#This Row], [Total Latency (ms)]]-Table753523[[#This Row], [Prefill Latency (ms)]]</f>
      </c>
      <c r="S782" s="26">
        <f>Table753523[[#This Row], [Output tokens generated]]*1000/Table753523[[#This Row], [Total Latency (ms)]]/Table753523[[#This Row], [No. H200 GPU on single server]]</f>
      </c>
      <c r="T782" s="26">
        <f>Table753523[[#This Row], [Input tokens]]*1000/(989.5*10^12)*(2*10^9*Table753523[[#This Row], [Active Parameters per GPU (BN)]])</f>
      </c>
      <c r="U782" s="27">
        <f>Table753523[[#This Row], [Active Parameters per GPU (BN)]]*10^9*2/4800/1024^3*1000</f>
      </c>
      <c r="V782" s="27">
        <f>1979/2*10^12*Table753523[[#This Row], [No. H200 GPU on single server]]/2/70/10^9</f>
      </c>
      <c r="W782" s="46">
        <f>(Table753523[[#This Row], [Input tokens]]+Table753523[[#This Row], [Output tokens generated]])/Table753523[[#This Row], [Total Latency (ms)]]*1000</f>
      </c>
      <c r="X782" s="47">
        <f>Table753523[[#This Row], [Total throughput]]/Table753523[[#This Row], [Estimated Max throughput tokens/s]]</f>
      </c>
      <c r="Y782" s="20">
        <f>2*Table753523[[#This Row], [Active Parameters per GPU (BN)]]*Table753523[[#This Row], [Input tokens]]*10^9/Table753523[[#This Row], [Prefill Latency (ms)]]/10^12*1000</f>
      </c>
      <c r="Z782" s="26">
        <f>2*Table753523[[#This Row], [Active Parameters per GPU (BN)]]*Table753523[[#This Row], [Output tokens generated]]*10^9/(Table753523[[#This Row], [Total Latency (ms)]]-Table753523[[#This Row], [Prefill Latency (ms)]])/10^12*1000</f>
      </c>
      <c r="AA782" s="47">
        <f>Table753523[[#This Row], [Expected Prefill latency (ms)]]/Table753523[[#This Row], [Prefill Latency (ms)]]</f>
      </c>
      <c r="AB782" s="30">
        <f>Table753523[[#This Row], [Expected TPOT (ms)]]/Table753523[[#This Row], [TPOT (ms)]]</f>
      </c>
      <c r="AC782" s="50">
        <f>Table753523[[#This Row], [Prefill TFLOPS]]/989.5</f>
      </c>
      <c r="AD782" s="32">
        <f>Table753523[[#This Row], [Decode TFLOPS]]/1979</f>
      </c>
      <c r="AE7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3" customHeight="1" ht="17.25">
      <c r="A783" s="20">
        <v>8</v>
      </c>
      <c r="B783" s="34">
        <v>70</v>
      </c>
      <c r="C783" s="35">
        <f>Table753523[[#This Row], [Active Parameters (BN)]]/8</f>
      </c>
      <c r="D783" s="20">
        <v>32</v>
      </c>
      <c r="E783" s="20">
        <v>2</v>
      </c>
      <c r="F783" s="23">
        <v>8</v>
      </c>
      <c r="G783" s="23">
        <v>7</v>
      </c>
      <c r="H783" s="23">
        <v>224</v>
      </c>
      <c r="I783" s="43">
        <v>14</v>
      </c>
      <c r="J783" s="24">
        <v>105.720185</v>
      </c>
      <c r="K783" s="24">
        <v>0.230068906</v>
      </c>
      <c r="L783" s="24">
        <v>30.42566733</v>
      </c>
      <c r="M783" s="24">
        <v>60.85133466</v>
      </c>
      <c r="N783" s="24">
        <v>1034.472689</v>
      </c>
      <c r="O783" s="44">
        <v>9.354611992</v>
      </c>
      <c r="P783" s="44">
        <v>10.49961965</v>
      </c>
      <c r="Q783" s="25">
        <f>Table753523[[#This Row], [Total Latency (sec)]]*1000</f>
      </c>
      <c r="R783" s="25">
        <f>Table753523[[#This Row], [Total Latency (ms)]]-Table753523[[#This Row], [Prefill Latency (ms)]]</f>
      </c>
      <c r="S783" s="26">
        <f>Table753523[[#This Row], [Output tokens generated]]*1000/Table753523[[#This Row], [Total Latency (ms)]]/Table753523[[#This Row], [No. H200 GPU on single server]]</f>
      </c>
      <c r="T783" s="26">
        <f>Table753523[[#This Row], [Input tokens]]*1000/(989.5*10^12)*(2*10^9*Table753523[[#This Row], [Active Parameters per GPU (BN)]])</f>
      </c>
      <c r="U783" s="27">
        <f>Table753523[[#This Row], [Active Parameters per GPU (BN)]]*10^9*2/4800/1024^3*1000</f>
      </c>
      <c r="V783" s="27">
        <f>1979/2*10^12*Table753523[[#This Row], [No. H200 GPU on single server]]/2/70/10^9</f>
      </c>
      <c r="W783" s="46">
        <f>(Table753523[[#This Row], [Input tokens]]+Table753523[[#This Row], [Output tokens generated]])/Table753523[[#This Row], [Total Latency (ms)]]*1000</f>
      </c>
      <c r="X783" s="47">
        <f>Table753523[[#This Row], [Total throughput]]/Table753523[[#This Row], [Estimated Max throughput tokens/s]]</f>
      </c>
      <c r="Y783" s="20">
        <f>2*Table753523[[#This Row], [Active Parameters per GPU (BN)]]*Table753523[[#This Row], [Input tokens]]*10^9/Table753523[[#This Row], [Prefill Latency (ms)]]/10^12*1000</f>
      </c>
      <c r="Z783" s="26">
        <f>2*Table753523[[#This Row], [Active Parameters per GPU (BN)]]*Table753523[[#This Row], [Output tokens generated]]*10^9/(Table753523[[#This Row], [Total Latency (ms)]]-Table753523[[#This Row], [Prefill Latency (ms)]])/10^12*1000</f>
      </c>
      <c r="AA783" s="47">
        <f>Table753523[[#This Row], [Expected Prefill latency (ms)]]/Table753523[[#This Row], [Prefill Latency (ms)]]</f>
      </c>
      <c r="AB783" s="30">
        <f>Table753523[[#This Row], [Expected TPOT (ms)]]/Table753523[[#This Row], [TPOT (ms)]]</f>
      </c>
      <c r="AC783" s="50">
        <f>Table753523[[#This Row], [Prefill TFLOPS]]/989.5</f>
      </c>
      <c r="AD783" s="32">
        <f>Table753523[[#This Row], [Decode TFLOPS]]/1979</f>
      </c>
      <c r="AE7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4" customHeight="1" ht="17.25">
      <c r="A784" s="20">
        <v>8</v>
      </c>
      <c r="B784" s="34">
        <v>70</v>
      </c>
      <c r="C784" s="35">
        <f>Table753523[[#This Row], [Active Parameters (BN)]]/8</f>
      </c>
      <c r="D784" s="20">
        <v>32</v>
      </c>
      <c r="E784" s="20">
        <v>2</v>
      </c>
      <c r="F784" s="23">
        <v>16</v>
      </c>
      <c r="G784" s="23">
        <v>14</v>
      </c>
      <c r="H784" s="23">
        <v>448</v>
      </c>
      <c r="I784" s="43">
        <v>27</v>
      </c>
      <c r="J784" s="24">
        <v>126.9445691</v>
      </c>
      <c r="K784" s="24">
        <v>0.235378867</v>
      </c>
      <c r="L784" s="24">
        <v>59.47857672</v>
      </c>
      <c r="M784" s="24">
        <v>114.7086837</v>
      </c>
      <c r="N784" s="24">
        <v>2018.023139</v>
      </c>
      <c r="O784" s="44">
        <v>10.55983998</v>
      </c>
      <c r="P784" s="44">
        <v>10.72137339</v>
      </c>
      <c r="Q784" s="25">
        <f>Table753523[[#This Row], [Total Latency (sec)]]*1000</f>
      </c>
      <c r="R784" s="25">
        <f>Table753523[[#This Row], [Total Latency (ms)]]-Table753523[[#This Row], [Prefill Latency (ms)]]</f>
      </c>
      <c r="S784" s="26">
        <f>Table753523[[#This Row], [Output tokens generated]]*1000/Table753523[[#This Row], [Total Latency (ms)]]/Table753523[[#This Row], [No. H200 GPU on single server]]</f>
      </c>
      <c r="T784" s="26">
        <f>Table753523[[#This Row], [Input tokens]]*1000/(989.5*10^12)*(2*10^9*Table753523[[#This Row], [Active Parameters per GPU (BN)]])</f>
      </c>
      <c r="U784" s="27">
        <f>Table753523[[#This Row], [Active Parameters per GPU (BN)]]*10^9*2/4800/1024^3*1000</f>
      </c>
      <c r="V784" s="27">
        <f>1979/2*10^12*Table753523[[#This Row], [No. H200 GPU on single server]]/2/70/10^9</f>
      </c>
      <c r="W784" s="46">
        <f>(Table753523[[#This Row], [Input tokens]]+Table753523[[#This Row], [Output tokens generated]])/Table753523[[#This Row], [Total Latency (ms)]]*1000</f>
      </c>
      <c r="X784" s="47">
        <f>Table753523[[#This Row], [Total throughput]]/Table753523[[#This Row], [Estimated Max throughput tokens/s]]</f>
      </c>
      <c r="Y784" s="20">
        <f>2*Table753523[[#This Row], [Active Parameters per GPU (BN)]]*Table753523[[#This Row], [Input tokens]]*10^9/Table753523[[#This Row], [Prefill Latency (ms)]]/10^12*1000</f>
      </c>
      <c r="Z784" s="26">
        <f>2*Table753523[[#This Row], [Active Parameters per GPU (BN)]]*Table753523[[#This Row], [Output tokens generated]]*10^9/(Table753523[[#This Row], [Total Latency (ms)]]-Table753523[[#This Row], [Prefill Latency (ms)]])/10^12*1000</f>
      </c>
      <c r="AA784" s="47">
        <f>Table753523[[#This Row], [Expected Prefill latency (ms)]]/Table753523[[#This Row], [Prefill Latency (ms)]]</f>
      </c>
      <c r="AB784" s="30">
        <f>Table753523[[#This Row], [Expected TPOT (ms)]]/Table753523[[#This Row], [TPOT (ms)]]</f>
      </c>
      <c r="AC784" s="50">
        <f>Table753523[[#This Row], [Prefill TFLOPS]]/989.5</f>
      </c>
      <c r="AD784" s="32">
        <f>Table753523[[#This Row], [Decode TFLOPS]]/1979</f>
      </c>
      <c r="AE7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5" customHeight="1" ht="17.25">
      <c r="A785" s="20">
        <v>8</v>
      </c>
      <c r="B785" s="34">
        <v>70</v>
      </c>
      <c r="C785" s="35">
        <f>Table753523[[#This Row], [Active Parameters (BN)]]/8</f>
      </c>
      <c r="D785" s="20">
        <v>32</v>
      </c>
      <c r="E785" s="20">
        <v>4</v>
      </c>
      <c r="F785" s="23">
        <v>1</v>
      </c>
      <c r="G785" s="23">
        <v>1</v>
      </c>
      <c r="H785" s="23">
        <v>32</v>
      </c>
      <c r="I785" s="43">
        <v>4</v>
      </c>
      <c r="J785" s="24">
        <v>158.587451</v>
      </c>
      <c r="K785" s="24">
        <v>0.191976585</v>
      </c>
      <c r="L785" s="24">
        <v>5.208968581</v>
      </c>
      <c r="M785" s="24">
        <v>20.83587433</v>
      </c>
      <c r="N785" s="24">
        <v>187.5228689</v>
      </c>
      <c r="O785" s="44">
        <v>10.64759369</v>
      </c>
      <c r="P785" s="44">
        <v>10.62076601</v>
      </c>
      <c r="Q785" s="25">
        <f>Table753523[[#This Row], [Total Latency (sec)]]*1000</f>
      </c>
      <c r="R785" s="25">
        <f>Table753523[[#This Row], [Total Latency (ms)]]-Table753523[[#This Row], [Prefill Latency (ms)]]</f>
      </c>
      <c r="S785" s="26">
        <f>Table753523[[#This Row], [Output tokens generated]]*1000/Table753523[[#This Row], [Total Latency (ms)]]/Table753523[[#This Row], [No. H200 GPU on single server]]</f>
      </c>
      <c r="T785" s="26">
        <f>Table753523[[#This Row], [Input tokens]]*1000/(989.5*10^12)*(2*10^9*Table753523[[#This Row], [Active Parameters per GPU (BN)]])</f>
      </c>
      <c r="U785" s="27">
        <f>Table753523[[#This Row], [Active Parameters per GPU (BN)]]*10^9*2/4800/1024^3*1000</f>
      </c>
      <c r="V785" s="27">
        <f>1979/2*10^12*Table753523[[#This Row], [No. H200 GPU on single server]]/2/70/10^9</f>
      </c>
      <c r="W785" s="46">
        <f>(Table753523[[#This Row], [Input tokens]]+Table753523[[#This Row], [Output tokens generated]])/Table753523[[#This Row], [Total Latency (ms)]]*1000</f>
      </c>
      <c r="X785" s="47">
        <f>Table753523[[#This Row], [Total throughput]]/Table753523[[#This Row], [Estimated Max throughput tokens/s]]</f>
      </c>
      <c r="Y785" s="20">
        <f>2*Table753523[[#This Row], [Active Parameters per GPU (BN)]]*Table753523[[#This Row], [Input tokens]]*10^9/Table753523[[#This Row], [Prefill Latency (ms)]]/10^12*1000</f>
      </c>
      <c r="Z785" s="26">
        <f>2*Table753523[[#This Row], [Active Parameters per GPU (BN)]]*Table753523[[#This Row], [Output tokens generated]]*10^9/(Table753523[[#This Row], [Total Latency (ms)]]-Table753523[[#This Row], [Prefill Latency (ms)]])/10^12*1000</f>
      </c>
      <c r="AA785" s="47">
        <f>Table753523[[#This Row], [Expected Prefill latency (ms)]]/Table753523[[#This Row], [Prefill Latency (ms)]]</f>
      </c>
      <c r="AB785" s="30">
        <f>Table753523[[#This Row], [Expected TPOT (ms)]]/Table753523[[#This Row], [TPOT (ms)]]</f>
      </c>
      <c r="AC785" s="50">
        <f>Table753523[[#This Row], [Prefill TFLOPS]]/989.5</f>
      </c>
      <c r="AD785" s="32">
        <f>Table753523[[#This Row], [Decode TFLOPS]]/1979</f>
      </c>
      <c r="AE7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6" customHeight="1" ht="17.25">
      <c r="A786" s="20">
        <v>8</v>
      </c>
      <c r="B786" s="34">
        <v>70</v>
      </c>
      <c r="C786" s="35">
        <f>Table753523[[#This Row], [Active Parameters (BN)]]/8</f>
      </c>
      <c r="D786" s="20">
        <v>32</v>
      </c>
      <c r="E786" s="20">
        <v>4</v>
      </c>
      <c r="F786" s="23">
        <v>2</v>
      </c>
      <c r="G786" s="23">
        <v>2</v>
      </c>
      <c r="H786" s="23">
        <v>64</v>
      </c>
      <c r="I786" s="43">
        <v>8</v>
      </c>
      <c r="J786" s="24">
        <v>118.305858</v>
      </c>
      <c r="K786" s="24">
        <v>0.190625913</v>
      </c>
      <c r="L786" s="24">
        <v>10.49175303</v>
      </c>
      <c r="M786" s="24">
        <v>41.96701212</v>
      </c>
      <c r="N786" s="24">
        <v>377.7031091</v>
      </c>
      <c r="O786" s="44">
        <v>9.035123163</v>
      </c>
      <c r="P786" s="44">
        <v>10.78789579</v>
      </c>
      <c r="Q786" s="25">
        <f>Table753523[[#This Row], [Total Latency (sec)]]*1000</f>
      </c>
      <c r="R786" s="25">
        <f>Table753523[[#This Row], [Total Latency (ms)]]-Table753523[[#This Row], [Prefill Latency (ms)]]</f>
      </c>
      <c r="S786" s="26">
        <f>Table753523[[#This Row], [Output tokens generated]]*1000/Table753523[[#This Row], [Total Latency (ms)]]/Table753523[[#This Row], [No. H200 GPU on single server]]</f>
      </c>
      <c r="T786" s="26">
        <f>Table753523[[#This Row], [Input tokens]]*1000/(989.5*10^12)*(2*10^9*Table753523[[#This Row], [Active Parameters per GPU (BN)]])</f>
      </c>
      <c r="U786" s="27">
        <f>Table753523[[#This Row], [Active Parameters per GPU (BN)]]*10^9*2/4800/1024^3*1000</f>
      </c>
      <c r="V786" s="27">
        <f>1979/2*10^12*Table753523[[#This Row], [No. H200 GPU on single server]]/2/70/10^9</f>
      </c>
      <c r="W786" s="46">
        <f>(Table753523[[#This Row], [Input tokens]]+Table753523[[#This Row], [Output tokens generated]])/Table753523[[#This Row], [Total Latency (ms)]]*1000</f>
      </c>
      <c r="X786" s="47">
        <f>Table753523[[#This Row], [Total throughput]]/Table753523[[#This Row], [Estimated Max throughput tokens/s]]</f>
      </c>
      <c r="Y786" s="20">
        <f>2*Table753523[[#This Row], [Active Parameters per GPU (BN)]]*Table753523[[#This Row], [Input tokens]]*10^9/Table753523[[#This Row], [Prefill Latency (ms)]]/10^12*1000</f>
      </c>
      <c r="Z786" s="26">
        <f>2*Table753523[[#This Row], [Active Parameters per GPU (BN)]]*Table753523[[#This Row], [Output tokens generated]]*10^9/(Table753523[[#This Row], [Total Latency (ms)]]-Table753523[[#This Row], [Prefill Latency (ms)]])/10^12*1000</f>
      </c>
      <c r="AA786" s="47">
        <f>Table753523[[#This Row], [Expected Prefill latency (ms)]]/Table753523[[#This Row], [Prefill Latency (ms)]]</f>
      </c>
      <c r="AB786" s="30">
        <f>Table753523[[#This Row], [Expected TPOT (ms)]]/Table753523[[#This Row], [TPOT (ms)]]</f>
      </c>
      <c r="AC786" s="50">
        <f>Table753523[[#This Row], [Prefill TFLOPS]]/989.5</f>
      </c>
      <c r="AD786" s="32">
        <f>Table753523[[#This Row], [Decode TFLOPS]]/1979</f>
      </c>
      <c r="AE7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7" customHeight="1" ht="17.25">
      <c r="A787" s="20">
        <v>8</v>
      </c>
      <c r="B787" s="34">
        <v>70</v>
      </c>
      <c r="C787" s="35">
        <f>Table753523[[#This Row], [Active Parameters (BN)]]/8</f>
      </c>
      <c r="D787" s="20">
        <v>32</v>
      </c>
      <c r="E787" s="20">
        <v>4</v>
      </c>
      <c r="F787" s="23">
        <v>4</v>
      </c>
      <c r="G787" s="23">
        <v>4</v>
      </c>
      <c r="H787" s="23">
        <v>128</v>
      </c>
      <c r="I787" s="43">
        <v>16</v>
      </c>
      <c r="J787" s="24">
        <v>48.93035354</v>
      </c>
      <c r="K787" s="24">
        <v>0.190441124</v>
      </c>
      <c r="L787" s="24">
        <v>21.00386679</v>
      </c>
      <c r="M787" s="24">
        <v>84.01546715</v>
      </c>
      <c r="N787" s="24">
        <v>756.1392044</v>
      </c>
      <c r="O787" s="44">
        <v>9.229355327</v>
      </c>
      <c r="P787" s="44">
        <v>9.983964465</v>
      </c>
      <c r="Q787" s="25">
        <f>Table753523[[#This Row], [Total Latency (sec)]]*1000</f>
      </c>
      <c r="R787" s="25">
        <f>Table753523[[#This Row], [Total Latency (ms)]]-Table753523[[#This Row], [Prefill Latency (ms)]]</f>
      </c>
      <c r="S787" s="26">
        <f>Table753523[[#This Row], [Output tokens generated]]*1000/Table753523[[#This Row], [Total Latency (ms)]]/Table753523[[#This Row], [No. H200 GPU on single server]]</f>
      </c>
      <c r="T787" s="26">
        <f>Table753523[[#This Row], [Input tokens]]*1000/(989.5*10^12)*(2*10^9*Table753523[[#This Row], [Active Parameters per GPU (BN)]])</f>
      </c>
      <c r="U787" s="27">
        <f>Table753523[[#This Row], [Active Parameters per GPU (BN)]]*10^9*2/4800/1024^3*1000</f>
      </c>
      <c r="V787" s="27">
        <f>1979/2*10^12*Table753523[[#This Row], [No. H200 GPU on single server]]/2/70/10^9</f>
      </c>
      <c r="W787" s="46">
        <f>(Table753523[[#This Row], [Input tokens]]+Table753523[[#This Row], [Output tokens generated]])/Table753523[[#This Row], [Total Latency (ms)]]*1000</f>
      </c>
      <c r="X787" s="47">
        <f>Table753523[[#This Row], [Total throughput]]/Table753523[[#This Row], [Estimated Max throughput tokens/s]]</f>
      </c>
      <c r="Y787" s="20">
        <f>2*Table753523[[#This Row], [Active Parameters per GPU (BN)]]*Table753523[[#This Row], [Input tokens]]*10^9/Table753523[[#This Row], [Prefill Latency (ms)]]/10^12*1000</f>
      </c>
      <c r="Z787" s="26">
        <f>2*Table753523[[#This Row], [Active Parameters per GPU (BN)]]*Table753523[[#This Row], [Output tokens generated]]*10^9/(Table753523[[#This Row], [Total Latency (ms)]]-Table753523[[#This Row], [Prefill Latency (ms)]])/10^12*1000</f>
      </c>
      <c r="AA787" s="47">
        <f>Table753523[[#This Row], [Expected Prefill latency (ms)]]/Table753523[[#This Row], [Prefill Latency (ms)]]</f>
      </c>
      <c r="AB787" s="30">
        <f>Table753523[[#This Row], [Expected TPOT (ms)]]/Table753523[[#This Row], [TPOT (ms)]]</f>
      </c>
      <c r="AC787" s="50">
        <f>Table753523[[#This Row], [Prefill TFLOPS]]/989.5</f>
      </c>
      <c r="AD787" s="32">
        <f>Table753523[[#This Row], [Decode TFLOPS]]/1979</f>
      </c>
      <c r="AE7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8" customHeight="1" ht="17.25">
      <c r="A788" s="20">
        <v>8</v>
      </c>
      <c r="B788" s="34">
        <v>70</v>
      </c>
      <c r="C788" s="35">
        <f>Table753523[[#This Row], [Active Parameters (BN)]]/8</f>
      </c>
      <c r="D788" s="20">
        <v>32</v>
      </c>
      <c r="E788" s="20">
        <v>4</v>
      </c>
      <c r="F788" s="23">
        <v>8</v>
      </c>
      <c r="G788" s="23">
        <v>7</v>
      </c>
      <c r="H788" s="23">
        <v>224</v>
      </c>
      <c r="I788" s="43">
        <v>28</v>
      </c>
      <c r="J788" s="24">
        <v>49.9663727</v>
      </c>
      <c r="K788" s="24">
        <v>0.194512314</v>
      </c>
      <c r="L788" s="24">
        <v>35.98743881</v>
      </c>
      <c r="M788" s="24">
        <v>143.9497552</v>
      </c>
      <c r="N788" s="24">
        <v>1295.547797</v>
      </c>
      <c r="O788" s="44">
        <v>9.692647289</v>
      </c>
      <c r="P788" s="44">
        <v>10.0518676</v>
      </c>
      <c r="Q788" s="25">
        <f>Table753523[[#This Row], [Total Latency (sec)]]*1000</f>
      </c>
      <c r="R788" s="25">
        <f>Table753523[[#This Row], [Total Latency (ms)]]-Table753523[[#This Row], [Prefill Latency (ms)]]</f>
      </c>
      <c r="S788" s="26">
        <f>Table753523[[#This Row], [Output tokens generated]]*1000/Table753523[[#This Row], [Total Latency (ms)]]/Table753523[[#This Row], [No. H200 GPU on single server]]</f>
      </c>
      <c r="T788" s="26">
        <f>Table753523[[#This Row], [Input tokens]]*1000/(989.5*10^12)*(2*10^9*Table753523[[#This Row], [Active Parameters per GPU (BN)]])</f>
      </c>
      <c r="U788" s="27">
        <f>Table753523[[#This Row], [Active Parameters per GPU (BN)]]*10^9*2/4800/1024^3*1000</f>
      </c>
      <c r="V788" s="27">
        <f>1979/2*10^12*Table753523[[#This Row], [No. H200 GPU on single server]]/2/70/10^9</f>
      </c>
      <c r="W788" s="46">
        <f>(Table753523[[#This Row], [Input tokens]]+Table753523[[#This Row], [Output tokens generated]])/Table753523[[#This Row], [Total Latency (ms)]]*1000</f>
      </c>
      <c r="X788" s="47">
        <f>Table753523[[#This Row], [Total throughput]]/Table753523[[#This Row], [Estimated Max throughput tokens/s]]</f>
      </c>
      <c r="Y788" s="20">
        <f>2*Table753523[[#This Row], [Active Parameters per GPU (BN)]]*Table753523[[#This Row], [Input tokens]]*10^9/Table753523[[#This Row], [Prefill Latency (ms)]]/10^12*1000</f>
      </c>
      <c r="Z788" s="26">
        <f>2*Table753523[[#This Row], [Active Parameters per GPU (BN)]]*Table753523[[#This Row], [Output tokens generated]]*10^9/(Table753523[[#This Row], [Total Latency (ms)]]-Table753523[[#This Row], [Prefill Latency (ms)]])/10^12*1000</f>
      </c>
      <c r="AA788" s="47">
        <f>Table753523[[#This Row], [Expected Prefill latency (ms)]]/Table753523[[#This Row], [Prefill Latency (ms)]]</f>
      </c>
      <c r="AB788" s="30">
        <f>Table753523[[#This Row], [Expected TPOT (ms)]]/Table753523[[#This Row], [TPOT (ms)]]</f>
      </c>
      <c r="AC788" s="50">
        <f>Table753523[[#This Row], [Prefill TFLOPS]]/989.5</f>
      </c>
      <c r="AD788" s="32">
        <f>Table753523[[#This Row], [Decode TFLOPS]]/1979</f>
      </c>
      <c r="AE7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89" customHeight="1" ht="17.25">
      <c r="A789" s="20">
        <v>8</v>
      </c>
      <c r="B789" s="34">
        <v>70</v>
      </c>
      <c r="C789" s="35">
        <f>Table753523[[#This Row], [Active Parameters (BN)]]/8</f>
      </c>
      <c r="D789" s="20">
        <v>32</v>
      </c>
      <c r="E789" s="20">
        <v>4</v>
      </c>
      <c r="F789" s="23">
        <v>16</v>
      </c>
      <c r="G789" s="23">
        <v>14</v>
      </c>
      <c r="H789" s="23">
        <v>448</v>
      </c>
      <c r="I789" s="43">
        <v>56</v>
      </c>
      <c r="J789" s="24">
        <v>80.60230343</v>
      </c>
      <c r="K789" s="24">
        <v>0.233371793</v>
      </c>
      <c r="L789" s="24">
        <v>59.99011202</v>
      </c>
      <c r="M789" s="24">
        <v>239.9604481</v>
      </c>
      <c r="N789" s="24">
        <v>2159.644033</v>
      </c>
      <c r="O789" s="44">
        <v>11.96519448</v>
      </c>
      <c r="P789" s="44">
        <v>12.0214098</v>
      </c>
      <c r="Q789" s="25">
        <f>Table753523[[#This Row], [Total Latency (sec)]]*1000</f>
      </c>
      <c r="R789" s="25">
        <f>Table753523[[#This Row], [Total Latency (ms)]]-Table753523[[#This Row], [Prefill Latency (ms)]]</f>
      </c>
      <c r="S789" s="26">
        <f>Table753523[[#This Row], [Output tokens generated]]*1000/Table753523[[#This Row], [Total Latency (ms)]]/Table753523[[#This Row], [No. H200 GPU on single server]]</f>
      </c>
      <c r="T789" s="26">
        <f>Table753523[[#This Row], [Input tokens]]*1000/(989.5*10^12)*(2*10^9*Table753523[[#This Row], [Active Parameters per GPU (BN)]])</f>
      </c>
      <c r="U789" s="27">
        <f>Table753523[[#This Row], [Active Parameters per GPU (BN)]]*10^9*2/4800/1024^3*1000</f>
      </c>
      <c r="V789" s="27">
        <f>1979/2*10^12*Table753523[[#This Row], [No. H200 GPU on single server]]/2/70/10^9</f>
      </c>
      <c r="W789" s="46">
        <f>(Table753523[[#This Row], [Input tokens]]+Table753523[[#This Row], [Output tokens generated]])/Table753523[[#This Row], [Total Latency (ms)]]*1000</f>
      </c>
      <c r="X789" s="47">
        <f>Table753523[[#This Row], [Total throughput]]/Table753523[[#This Row], [Estimated Max throughput tokens/s]]</f>
      </c>
      <c r="Y789" s="20">
        <f>2*Table753523[[#This Row], [Active Parameters per GPU (BN)]]*Table753523[[#This Row], [Input tokens]]*10^9/Table753523[[#This Row], [Prefill Latency (ms)]]/10^12*1000</f>
      </c>
      <c r="Z789" s="26">
        <f>2*Table753523[[#This Row], [Active Parameters per GPU (BN)]]*Table753523[[#This Row], [Output tokens generated]]*10^9/(Table753523[[#This Row], [Total Latency (ms)]]-Table753523[[#This Row], [Prefill Latency (ms)]])/10^12*1000</f>
      </c>
      <c r="AA789" s="47">
        <f>Table753523[[#This Row], [Expected Prefill latency (ms)]]/Table753523[[#This Row], [Prefill Latency (ms)]]</f>
      </c>
      <c r="AB789" s="30">
        <f>Table753523[[#This Row], [Expected TPOT (ms)]]/Table753523[[#This Row], [TPOT (ms)]]</f>
      </c>
      <c r="AC789" s="50">
        <f>Table753523[[#This Row], [Prefill TFLOPS]]/989.5</f>
      </c>
      <c r="AD789" s="32">
        <f>Table753523[[#This Row], [Decode TFLOPS]]/1979</f>
      </c>
      <c r="AE7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0" customHeight="1" ht="17.25">
      <c r="A790" s="20">
        <v>8</v>
      </c>
      <c r="B790" s="34">
        <v>70</v>
      </c>
      <c r="C790" s="35">
        <f>Table753523[[#This Row], [Active Parameters (BN)]]/8</f>
      </c>
      <c r="D790" s="20">
        <v>32</v>
      </c>
      <c r="E790" s="20">
        <v>8</v>
      </c>
      <c r="F790" s="23">
        <v>1</v>
      </c>
      <c r="G790" s="23">
        <v>1</v>
      </c>
      <c r="H790" s="23">
        <v>32</v>
      </c>
      <c r="I790" s="43">
        <v>8</v>
      </c>
      <c r="J790" s="24">
        <v>172.0299229</v>
      </c>
      <c r="K790" s="24">
        <v>0.247948933</v>
      </c>
      <c r="L790" s="24">
        <v>4.033088539</v>
      </c>
      <c r="M790" s="24">
        <v>32.26470831</v>
      </c>
      <c r="N790" s="24">
        <v>161.3235415</v>
      </c>
      <c r="O790" s="44">
        <v>10.75391658</v>
      </c>
      <c r="P790" s="44">
        <v>10.74248657</v>
      </c>
      <c r="Q790" s="25">
        <f>Table753523[[#This Row], [Total Latency (sec)]]*1000</f>
      </c>
      <c r="R790" s="25">
        <f>Table753523[[#This Row], [Total Latency (ms)]]-Table753523[[#This Row], [Prefill Latency (ms)]]</f>
      </c>
      <c r="S790" s="26">
        <f>Table753523[[#This Row], [Output tokens generated]]*1000/Table753523[[#This Row], [Total Latency (ms)]]/Table753523[[#This Row], [No. H200 GPU on single server]]</f>
      </c>
      <c r="T790" s="26">
        <f>Table753523[[#This Row], [Input tokens]]*1000/(989.5*10^12)*(2*10^9*Table753523[[#This Row], [Active Parameters per GPU (BN)]])</f>
      </c>
      <c r="U790" s="27">
        <f>Table753523[[#This Row], [Active Parameters per GPU (BN)]]*10^9*2/4800/1024^3*1000</f>
      </c>
      <c r="V790" s="27">
        <f>1979/2*10^12*Table753523[[#This Row], [No. H200 GPU on single server]]/2/70/10^9</f>
      </c>
      <c r="W790" s="46">
        <f>(Table753523[[#This Row], [Input tokens]]+Table753523[[#This Row], [Output tokens generated]])/Table753523[[#This Row], [Total Latency (ms)]]*1000</f>
      </c>
      <c r="X790" s="47">
        <f>Table753523[[#This Row], [Total throughput]]/Table753523[[#This Row], [Estimated Max throughput tokens/s]]</f>
      </c>
      <c r="Y790" s="20">
        <f>2*Table753523[[#This Row], [Active Parameters per GPU (BN)]]*Table753523[[#This Row], [Input tokens]]*10^9/Table753523[[#This Row], [Prefill Latency (ms)]]/10^12*1000</f>
      </c>
      <c r="Z790" s="26">
        <f>2*Table753523[[#This Row], [Active Parameters per GPU (BN)]]*Table753523[[#This Row], [Output tokens generated]]*10^9/(Table753523[[#This Row], [Total Latency (ms)]]-Table753523[[#This Row], [Prefill Latency (ms)]])/10^12*1000</f>
      </c>
      <c r="AA790" s="47">
        <f>Table753523[[#This Row], [Expected Prefill latency (ms)]]/Table753523[[#This Row], [Prefill Latency (ms)]]</f>
      </c>
      <c r="AB790" s="30">
        <f>Table753523[[#This Row], [Expected TPOT (ms)]]/Table753523[[#This Row], [TPOT (ms)]]</f>
      </c>
      <c r="AC790" s="50">
        <f>Table753523[[#This Row], [Prefill TFLOPS]]/989.5</f>
      </c>
      <c r="AD790" s="32">
        <f>Table753523[[#This Row], [Decode TFLOPS]]/1979</f>
      </c>
      <c r="AE7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1" customHeight="1" ht="17.25">
      <c r="A791" s="20">
        <v>8</v>
      </c>
      <c r="B791" s="34">
        <v>70</v>
      </c>
      <c r="C791" s="35">
        <f>Table753523[[#This Row], [Active Parameters (BN)]]/8</f>
      </c>
      <c r="D791" s="20">
        <v>32</v>
      </c>
      <c r="E791" s="20">
        <v>8</v>
      </c>
      <c r="F791" s="23">
        <v>2</v>
      </c>
      <c r="G791" s="23">
        <v>2</v>
      </c>
      <c r="H791" s="23">
        <v>64</v>
      </c>
      <c r="I791" s="43">
        <v>16</v>
      </c>
      <c r="J791" s="24">
        <v>134.974129</v>
      </c>
      <c r="K791" s="24">
        <v>0.276171434</v>
      </c>
      <c r="L791" s="24">
        <v>7.241878609</v>
      </c>
      <c r="M791" s="24">
        <v>57.93502887</v>
      </c>
      <c r="N791" s="24">
        <v>289.6751443</v>
      </c>
      <c r="O791" s="44">
        <v>10.25214042</v>
      </c>
      <c r="P791" s="44">
        <v>11.01990139</v>
      </c>
      <c r="Q791" s="25">
        <f>Table753523[[#This Row], [Total Latency (sec)]]*1000</f>
      </c>
      <c r="R791" s="25">
        <f>Table753523[[#This Row], [Total Latency (ms)]]-Table753523[[#This Row], [Prefill Latency (ms)]]</f>
      </c>
      <c r="S791" s="26">
        <f>Table753523[[#This Row], [Output tokens generated]]*1000/Table753523[[#This Row], [Total Latency (ms)]]/Table753523[[#This Row], [No. H200 GPU on single server]]</f>
      </c>
      <c r="T791" s="26">
        <f>Table753523[[#This Row], [Input tokens]]*1000/(989.5*10^12)*(2*10^9*Table753523[[#This Row], [Active Parameters per GPU (BN)]])</f>
      </c>
      <c r="U791" s="27">
        <f>Table753523[[#This Row], [Active Parameters per GPU (BN)]]*10^9*2/4800/1024^3*1000</f>
      </c>
      <c r="V791" s="27">
        <f>1979/2*10^12*Table753523[[#This Row], [No. H200 GPU on single server]]/2/70/10^9</f>
      </c>
      <c r="W791" s="46">
        <f>(Table753523[[#This Row], [Input tokens]]+Table753523[[#This Row], [Output tokens generated]])/Table753523[[#This Row], [Total Latency (ms)]]*1000</f>
      </c>
      <c r="X791" s="47">
        <f>Table753523[[#This Row], [Total throughput]]/Table753523[[#This Row], [Estimated Max throughput tokens/s]]</f>
      </c>
      <c r="Y791" s="20">
        <f>2*Table753523[[#This Row], [Active Parameters per GPU (BN)]]*Table753523[[#This Row], [Input tokens]]*10^9/Table753523[[#This Row], [Prefill Latency (ms)]]/10^12*1000</f>
      </c>
      <c r="Z791" s="26">
        <f>2*Table753523[[#This Row], [Active Parameters per GPU (BN)]]*Table753523[[#This Row], [Output tokens generated]]*10^9/(Table753523[[#This Row], [Total Latency (ms)]]-Table753523[[#This Row], [Prefill Latency (ms)]])/10^12*1000</f>
      </c>
      <c r="AA791" s="47">
        <f>Table753523[[#This Row], [Expected Prefill latency (ms)]]/Table753523[[#This Row], [Prefill Latency (ms)]]</f>
      </c>
      <c r="AB791" s="30">
        <f>Table753523[[#This Row], [Expected TPOT (ms)]]/Table753523[[#This Row], [TPOT (ms)]]</f>
      </c>
      <c r="AC791" s="50">
        <f>Table753523[[#This Row], [Prefill TFLOPS]]/989.5</f>
      </c>
      <c r="AD791" s="32">
        <f>Table753523[[#This Row], [Decode TFLOPS]]/1979</f>
      </c>
      <c r="AE7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2" customHeight="1" ht="17.25">
      <c r="A792" s="20">
        <v>8</v>
      </c>
      <c r="B792" s="34">
        <v>70</v>
      </c>
      <c r="C792" s="35">
        <f>Table753523[[#This Row], [Active Parameters (BN)]]/8</f>
      </c>
      <c r="D792" s="20">
        <v>32</v>
      </c>
      <c r="E792" s="20">
        <v>8</v>
      </c>
      <c r="F792" s="23">
        <v>4</v>
      </c>
      <c r="G792" s="23">
        <v>4</v>
      </c>
      <c r="H792" s="23">
        <v>128</v>
      </c>
      <c r="I792" s="43">
        <v>32</v>
      </c>
      <c r="J792" s="24">
        <v>67.96945629</v>
      </c>
      <c r="K792" s="24">
        <v>0.271520045</v>
      </c>
      <c r="L792" s="24">
        <v>14.73187735</v>
      </c>
      <c r="M792" s="24">
        <v>117.8550188</v>
      </c>
      <c r="N792" s="24">
        <v>589.2750938</v>
      </c>
      <c r="O792" s="44">
        <v>9.920993928</v>
      </c>
      <c r="P792" s="44">
        <v>10.25414771</v>
      </c>
      <c r="Q792" s="25">
        <f>Table753523[[#This Row], [Total Latency (sec)]]*1000</f>
      </c>
      <c r="R792" s="25">
        <f>Table753523[[#This Row], [Total Latency (ms)]]-Table753523[[#This Row], [Prefill Latency (ms)]]</f>
      </c>
      <c r="S792" s="26">
        <f>Table753523[[#This Row], [Output tokens generated]]*1000/Table753523[[#This Row], [Total Latency (ms)]]/Table753523[[#This Row], [No. H200 GPU on single server]]</f>
      </c>
      <c r="T792" s="26">
        <f>Table753523[[#This Row], [Input tokens]]*1000/(989.5*10^12)*(2*10^9*Table753523[[#This Row], [Active Parameters per GPU (BN)]])</f>
      </c>
      <c r="U792" s="27">
        <f>Table753523[[#This Row], [Active Parameters per GPU (BN)]]*10^9*2/4800/1024^3*1000</f>
      </c>
      <c r="V792" s="27">
        <f>1979/2*10^12*Table753523[[#This Row], [No. H200 GPU on single server]]/2/70/10^9</f>
      </c>
      <c r="W792" s="46">
        <f>(Table753523[[#This Row], [Input tokens]]+Table753523[[#This Row], [Output tokens generated]])/Table753523[[#This Row], [Total Latency (ms)]]*1000</f>
      </c>
      <c r="X792" s="47">
        <f>Table753523[[#This Row], [Total throughput]]/Table753523[[#This Row], [Estimated Max throughput tokens/s]]</f>
      </c>
      <c r="Y792" s="20">
        <f>2*Table753523[[#This Row], [Active Parameters per GPU (BN)]]*Table753523[[#This Row], [Input tokens]]*10^9/Table753523[[#This Row], [Prefill Latency (ms)]]/10^12*1000</f>
      </c>
      <c r="Z792" s="26">
        <f>2*Table753523[[#This Row], [Active Parameters per GPU (BN)]]*Table753523[[#This Row], [Output tokens generated]]*10^9/(Table753523[[#This Row], [Total Latency (ms)]]-Table753523[[#This Row], [Prefill Latency (ms)]])/10^12*1000</f>
      </c>
      <c r="AA792" s="47">
        <f>Table753523[[#This Row], [Expected Prefill latency (ms)]]/Table753523[[#This Row], [Prefill Latency (ms)]]</f>
      </c>
      <c r="AB792" s="30">
        <f>Table753523[[#This Row], [Expected TPOT (ms)]]/Table753523[[#This Row], [TPOT (ms)]]</f>
      </c>
      <c r="AC792" s="50">
        <f>Table753523[[#This Row], [Prefill TFLOPS]]/989.5</f>
      </c>
      <c r="AD792" s="32">
        <f>Table753523[[#This Row], [Decode TFLOPS]]/1979</f>
      </c>
      <c r="AE7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3" customHeight="1" ht="17.25">
      <c r="A793" s="20">
        <v>8</v>
      </c>
      <c r="B793" s="34">
        <v>70</v>
      </c>
      <c r="C793" s="35">
        <f>Table753523[[#This Row], [Active Parameters (BN)]]/8</f>
      </c>
      <c r="D793" s="20">
        <v>32</v>
      </c>
      <c r="E793" s="20">
        <v>8</v>
      </c>
      <c r="F793" s="23">
        <v>8</v>
      </c>
      <c r="G793" s="23">
        <v>7</v>
      </c>
      <c r="H793" s="23">
        <v>224</v>
      </c>
      <c r="I793" s="43">
        <v>56</v>
      </c>
      <c r="J793" s="24">
        <v>66.80600558</v>
      </c>
      <c r="K793" s="24">
        <v>0.239329982</v>
      </c>
      <c r="L793" s="24">
        <v>29.24832043</v>
      </c>
      <c r="M793" s="24">
        <v>233.9865634</v>
      </c>
      <c r="N793" s="24">
        <v>1169.932817</v>
      </c>
      <c r="O793" s="44">
        <v>10.17599786</v>
      </c>
      <c r="P793" s="44">
        <v>10.33299963</v>
      </c>
      <c r="Q793" s="25">
        <f>Table753523[[#This Row], [Total Latency (sec)]]*1000</f>
      </c>
      <c r="R793" s="25">
        <f>Table753523[[#This Row], [Total Latency (ms)]]-Table753523[[#This Row], [Prefill Latency (ms)]]</f>
      </c>
      <c r="S793" s="26">
        <f>Table753523[[#This Row], [Output tokens generated]]*1000/Table753523[[#This Row], [Total Latency (ms)]]/Table753523[[#This Row], [No. H200 GPU on single server]]</f>
      </c>
      <c r="T793" s="26">
        <f>Table753523[[#This Row], [Input tokens]]*1000/(989.5*10^12)*(2*10^9*Table753523[[#This Row], [Active Parameters per GPU (BN)]])</f>
      </c>
      <c r="U793" s="27">
        <f>Table753523[[#This Row], [Active Parameters per GPU (BN)]]*10^9*2/4800/1024^3*1000</f>
      </c>
      <c r="V793" s="27">
        <f>1979/2*10^12*Table753523[[#This Row], [No. H200 GPU on single server]]/2/70/10^9</f>
      </c>
      <c r="W793" s="46">
        <f>(Table753523[[#This Row], [Input tokens]]+Table753523[[#This Row], [Output tokens generated]])/Table753523[[#This Row], [Total Latency (ms)]]*1000</f>
      </c>
      <c r="X793" s="47">
        <f>Table753523[[#This Row], [Total throughput]]/Table753523[[#This Row], [Estimated Max throughput tokens/s]]</f>
      </c>
      <c r="Y793" s="20">
        <f>2*Table753523[[#This Row], [Active Parameters per GPU (BN)]]*Table753523[[#This Row], [Input tokens]]*10^9/Table753523[[#This Row], [Prefill Latency (ms)]]/10^12*1000</f>
      </c>
      <c r="Z793" s="26">
        <f>2*Table753523[[#This Row], [Active Parameters per GPU (BN)]]*Table753523[[#This Row], [Output tokens generated]]*10^9/(Table753523[[#This Row], [Total Latency (ms)]]-Table753523[[#This Row], [Prefill Latency (ms)]])/10^12*1000</f>
      </c>
      <c r="AA793" s="47">
        <f>Table753523[[#This Row], [Expected Prefill latency (ms)]]/Table753523[[#This Row], [Prefill Latency (ms)]]</f>
      </c>
      <c r="AB793" s="30">
        <f>Table753523[[#This Row], [Expected TPOT (ms)]]/Table753523[[#This Row], [TPOT (ms)]]</f>
      </c>
      <c r="AC793" s="50">
        <f>Table753523[[#This Row], [Prefill TFLOPS]]/989.5</f>
      </c>
      <c r="AD793" s="32">
        <f>Table753523[[#This Row], [Decode TFLOPS]]/1979</f>
      </c>
      <c r="AE7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4" customHeight="1" ht="17.25">
      <c r="A794" s="20">
        <v>8</v>
      </c>
      <c r="B794" s="34">
        <v>70</v>
      </c>
      <c r="C794" s="35">
        <f>Table753523[[#This Row], [Active Parameters (BN)]]/8</f>
      </c>
      <c r="D794" s="20">
        <v>32</v>
      </c>
      <c r="E794" s="20">
        <v>8</v>
      </c>
      <c r="F794" s="23">
        <v>16</v>
      </c>
      <c r="G794" s="23">
        <v>14</v>
      </c>
      <c r="H794" s="23">
        <v>448</v>
      </c>
      <c r="I794" s="43">
        <v>112</v>
      </c>
      <c r="J794" s="24">
        <v>90.28034052</v>
      </c>
      <c r="K794" s="24">
        <v>0.31233196</v>
      </c>
      <c r="L794" s="24">
        <v>44.82410318</v>
      </c>
      <c r="M794" s="24">
        <v>358.5928255</v>
      </c>
      <c r="N794" s="24">
        <v>1792.964127</v>
      </c>
      <c r="O794" s="44">
        <v>11.32234088</v>
      </c>
      <c r="P794" s="44">
        <v>11.33937155</v>
      </c>
      <c r="Q794" s="25">
        <f>Table753523[[#This Row], [Total Latency (sec)]]*1000</f>
      </c>
      <c r="R794" s="25">
        <f>Table753523[[#This Row], [Total Latency (ms)]]-Table753523[[#This Row], [Prefill Latency (ms)]]</f>
      </c>
      <c r="S794" s="26">
        <f>Table753523[[#This Row], [Output tokens generated]]*1000/Table753523[[#This Row], [Total Latency (ms)]]/Table753523[[#This Row], [No. H200 GPU on single server]]</f>
      </c>
      <c r="T794" s="26">
        <f>Table753523[[#This Row], [Input tokens]]*1000/(989.5*10^12)*(2*10^9*Table753523[[#This Row], [Active Parameters per GPU (BN)]])</f>
      </c>
      <c r="U794" s="27">
        <f>Table753523[[#This Row], [Active Parameters per GPU (BN)]]*10^9*2/4800/1024^3*1000</f>
      </c>
      <c r="V794" s="27">
        <f>1979/2*10^12*Table753523[[#This Row], [No. H200 GPU on single server]]/2/70/10^9</f>
      </c>
      <c r="W794" s="46">
        <f>(Table753523[[#This Row], [Input tokens]]+Table753523[[#This Row], [Output tokens generated]])/Table753523[[#This Row], [Total Latency (ms)]]*1000</f>
      </c>
      <c r="X794" s="47">
        <f>Table753523[[#This Row], [Total throughput]]/Table753523[[#This Row], [Estimated Max throughput tokens/s]]</f>
      </c>
      <c r="Y794" s="20">
        <f>2*Table753523[[#This Row], [Active Parameters per GPU (BN)]]*Table753523[[#This Row], [Input tokens]]*10^9/Table753523[[#This Row], [Prefill Latency (ms)]]/10^12*1000</f>
      </c>
      <c r="Z794" s="26">
        <f>2*Table753523[[#This Row], [Active Parameters per GPU (BN)]]*Table753523[[#This Row], [Output tokens generated]]*10^9/(Table753523[[#This Row], [Total Latency (ms)]]-Table753523[[#This Row], [Prefill Latency (ms)]])/10^12*1000</f>
      </c>
      <c r="AA794" s="47">
        <f>Table753523[[#This Row], [Expected Prefill latency (ms)]]/Table753523[[#This Row], [Prefill Latency (ms)]]</f>
      </c>
      <c r="AB794" s="30">
        <f>Table753523[[#This Row], [Expected TPOT (ms)]]/Table753523[[#This Row], [TPOT (ms)]]</f>
      </c>
      <c r="AC794" s="50">
        <f>Table753523[[#This Row], [Prefill TFLOPS]]/989.5</f>
      </c>
      <c r="AD794" s="32">
        <f>Table753523[[#This Row], [Decode TFLOPS]]/1979</f>
      </c>
      <c r="AE7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5" customHeight="1" ht="17.25">
      <c r="A795" s="20">
        <v>8</v>
      </c>
      <c r="B795" s="34">
        <v>70</v>
      </c>
      <c r="C795" s="35">
        <f>Table753523[[#This Row], [Active Parameters (BN)]]/8</f>
      </c>
      <c r="D795" s="20">
        <v>32</v>
      </c>
      <c r="E795" s="20">
        <v>16</v>
      </c>
      <c r="F795" s="23">
        <v>1</v>
      </c>
      <c r="G795" s="23">
        <v>1</v>
      </c>
      <c r="H795" s="23">
        <v>32</v>
      </c>
      <c r="I795" s="43">
        <v>16</v>
      </c>
      <c r="J795" s="24">
        <v>259.48703</v>
      </c>
      <c r="K795" s="24">
        <v>0.423754203</v>
      </c>
      <c r="L795" s="24">
        <v>2.359858599</v>
      </c>
      <c r="M795" s="24">
        <v>37.75773759</v>
      </c>
      <c r="N795" s="24">
        <v>113.2732128</v>
      </c>
      <c r="O795" s="44">
        <v>10.91736807</v>
      </c>
      <c r="P795" s="44">
        <v>10.91256747</v>
      </c>
      <c r="Q795" s="25">
        <f>Table753523[[#This Row], [Total Latency (sec)]]*1000</f>
      </c>
      <c r="R795" s="25">
        <f>Table753523[[#This Row], [Total Latency (ms)]]-Table753523[[#This Row], [Prefill Latency (ms)]]</f>
      </c>
      <c r="S795" s="26">
        <f>Table753523[[#This Row], [Output tokens generated]]*1000/Table753523[[#This Row], [Total Latency (ms)]]/Table753523[[#This Row], [No. H200 GPU on single server]]</f>
      </c>
      <c r="T795" s="26">
        <f>Table753523[[#This Row], [Input tokens]]*1000/(989.5*10^12)*(2*10^9*Table753523[[#This Row], [Active Parameters per GPU (BN)]])</f>
      </c>
      <c r="U795" s="27">
        <f>Table753523[[#This Row], [Active Parameters per GPU (BN)]]*10^9*2/4800/1024^3*1000</f>
      </c>
      <c r="V795" s="27">
        <f>1979/2*10^12*Table753523[[#This Row], [No. H200 GPU on single server]]/2/70/10^9</f>
      </c>
      <c r="W795" s="46">
        <f>(Table753523[[#This Row], [Input tokens]]+Table753523[[#This Row], [Output tokens generated]])/Table753523[[#This Row], [Total Latency (ms)]]*1000</f>
      </c>
      <c r="X795" s="47">
        <f>Table753523[[#This Row], [Total throughput]]/Table753523[[#This Row], [Estimated Max throughput tokens/s]]</f>
      </c>
      <c r="Y795" s="20">
        <f>2*Table753523[[#This Row], [Active Parameters per GPU (BN)]]*Table753523[[#This Row], [Input tokens]]*10^9/Table753523[[#This Row], [Prefill Latency (ms)]]/10^12*1000</f>
      </c>
      <c r="Z795" s="26">
        <f>2*Table753523[[#This Row], [Active Parameters per GPU (BN)]]*Table753523[[#This Row], [Output tokens generated]]*10^9/(Table753523[[#This Row], [Total Latency (ms)]]-Table753523[[#This Row], [Prefill Latency (ms)]])/10^12*1000</f>
      </c>
      <c r="AA795" s="47">
        <f>Table753523[[#This Row], [Expected Prefill latency (ms)]]/Table753523[[#This Row], [Prefill Latency (ms)]]</f>
      </c>
      <c r="AB795" s="30">
        <f>Table753523[[#This Row], [Expected TPOT (ms)]]/Table753523[[#This Row], [TPOT (ms)]]</f>
      </c>
      <c r="AC795" s="50">
        <f>Table753523[[#This Row], [Prefill TFLOPS]]/989.5</f>
      </c>
      <c r="AD795" s="32">
        <f>Table753523[[#This Row], [Decode TFLOPS]]/1979</f>
      </c>
      <c r="AE7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6" customHeight="1" ht="17.25">
      <c r="A796" s="20">
        <v>8</v>
      </c>
      <c r="B796" s="34">
        <v>70</v>
      </c>
      <c r="C796" s="35">
        <f>Table753523[[#This Row], [Active Parameters (BN)]]/8</f>
      </c>
      <c r="D796" s="20">
        <v>32</v>
      </c>
      <c r="E796" s="20">
        <v>16</v>
      </c>
      <c r="F796" s="23">
        <v>2</v>
      </c>
      <c r="G796" s="23">
        <v>2</v>
      </c>
      <c r="H796" s="23">
        <v>64</v>
      </c>
      <c r="I796" s="43">
        <v>32</v>
      </c>
      <c r="J796" s="24">
        <v>228.38922</v>
      </c>
      <c r="K796" s="24">
        <v>0.425198775</v>
      </c>
      <c r="L796" s="24">
        <v>4.703682413</v>
      </c>
      <c r="M796" s="24">
        <v>75.25891861</v>
      </c>
      <c r="N796" s="24">
        <v>225.7767558</v>
      </c>
      <c r="O796" s="44">
        <v>10.59933267</v>
      </c>
      <c r="P796" s="44">
        <v>10.95566752</v>
      </c>
      <c r="Q796" s="25">
        <f>Table753523[[#This Row], [Total Latency (sec)]]*1000</f>
      </c>
      <c r="R796" s="25">
        <f>Table753523[[#This Row], [Total Latency (ms)]]-Table753523[[#This Row], [Prefill Latency (ms)]]</f>
      </c>
      <c r="S796" s="26">
        <f>Table753523[[#This Row], [Output tokens generated]]*1000/Table753523[[#This Row], [Total Latency (ms)]]/Table753523[[#This Row], [No. H200 GPU on single server]]</f>
      </c>
      <c r="T796" s="26">
        <f>Table753523[[#This Row], [Input tokens]]*1000/(989.5*10^12)*(2*10^9*Table753523[[#This Row], [Active Parameters per GPU (BN)]])</f>
      </c>
      <c r="U796" s="27">
        <f>Table753523[[#This Row], [Active Parameters per GPU (BN)]]*10^9*2/4800/1024^3*1000</f>
      </c>
      <c r="V796" s="27">
        <f>1979/2*10^12*Table753523[[#This Row], [No. H200 GPU on single server]]/2/70/10^9</f>
      </c>
      <c r="W796" s="46">
        <f>(Table753523[[#This Row], [Input tokens]]+Table753523[[#This Row], [Output tokens generated]])/Table753523[[#This Row], [Total Latency (ms)]]*1000</f>
      </c>
      <c r="X796" s="47">
        <f>Table753523[[#This Row], [Total throughput]]/Table753523[[#This Row], [Estimated Max throughput tokens/s]]</f>
      </c>
      <c r="Y796" s="20">
        <f>2*Table753523[[#This Row], [Active Parameters per GPU (BN)]]*Table753523[[#This Row], [Input tokens]]*10^9/Table753523[[#This Row], [Prefill Latency (ms)]]/10^12*1000</f>
      </c>
      <c r="Z796" s="26">
        <f>2*Table753523[[#This Row], [Active Parameters per GPU (BN)]]*Table753523[[#This Row], [Output tokens generated]]*10^9/(Table753523[[#This Row], [Total Latency (ms)]]-Table753523[[#This Row], [Prefill Latency (ms)]])/10^12*1000</f>
      </c>
      <c r="AA796" s="47">
        <f>Table753523[[#This Row], [Expected Prefill latency (ms)]]/Table753523[[#This Row], [Prefill Latency (ms)]]</f>
      </c>
      <c r="AB796" s="30">
        <f>Table753523[[#This Row], [Expected TPOT (ms)]]/Table753523[[#This Row], [TPOT (ms)]]</f>
      </c>
      <c r="AC796" s="50">
        <f>Table753523[[#This Row], [Prefill TFLOPS]]/989.5</f>
      </c>
      <c r="AD796" s="32">
        <f>Table753523[[#This Row], [Decode TFLOPS]]/1979</f>
      </c>
      <c r="AE7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7" customHeight="1" ht="17.25">
      <c r="A797" s="20">
        <v>8</v>
      </c>
      <c r="B797" s="34">
        <v>70</v>
      </c>
      <c r="C797" s="35">
        <f>Table753523[[#This Row], [Active Parameters (BN)]]/8</f>
      </c>
      <c r="D797" s="20">
        <v>32</v>
      </c>
      <c r="E797" s="20">
        <v>16</v>
      </c>
      <c r="F797" s="23">
        <v>4</v>
      </c>
      <c r="G797" s="23">
        <v>4</v>
      </c>
      <c r="H797" s="23">
        <v>128</v>
      </c>
      <c r="I797" s="43">
        <v>64</v>
      </c>
      <c r="J797" s="24">
        <v>190.7646772</v>
      </c>
      <c r="K797" s="24">
        <v>0.456375632</v>
      </c>
      <c r="L797" s="24">
        <v>8.764709855</v>
      </c>
      <c r="M797" s="24">
        <v>140.2353577</v>
      </c>
      <c r="N797" s="24">
        <v>420.706073</v>
      </c>
      <c r="O797" s="44">
        <v>10.18204283</v>
      </c>
      <c r="P797" s="44">
        <v>10.3401119</v>
      </c>
      <c r="Q797" s="25">
        <f>Table753523[[#This Row], [Total Latency (sec)]]*1000</f>
      </c>
      <c r="R797" s="25">
        <f>Table753523[[#This Row], [Total Latency (ms)]]-Table753523[[#This Row], [Prefill Latency (ms)]]</f>
      </c>
      <c r="S797" s="26">
        <f>Table753523[[#This Row], [Output tokens generated]]*1000/Table753523[[#This Row], [Total Latency (ms)]]/Table753523[[#This Row], [No. H200 GPU on single server]]</f>
      </c>
      <c r="T797" s="26">
        <f>Table753523[[#This Row], [Input tokens]]*1000/(989.5*10^12)*(2*10^9*Table753523[[#This Row], [Active Parameters per GPU (BN)]])</f>
      </c>
      <c r="U797" s="27">
        <f>Table753523[[#This Row], [Active Parameters per GPU (BN)]]*10^9*2/4800/1024^3*1000</f>
      </c>
      <c r="V797" s="27">
        <f>1979/2*10^12*Table753523[[#This Row], [No. H200 GPU on single server]]/2/70/10^9</f>
      </c>
      <c r="W797" s="46">
        <f>(Table753523[[#This Row], [Input tokens]]+Table753523[[#This Row], [Output tokens generated]])/Table753523[[#This Row], [Total Latency (ms)]]*1000</f>
      </c>
      <c r="X797" s="47">
        <f>Table753523[[#This Row], [Total throughput]]/Table753523[[#This Row], [Estimated Max throughput tokens/s]]</f>
      </c>
      <c r="Y797" s="20">
        <f>2*Table753523[[#This Row], [Active Parameters per GPU (BN)]]*Table753523[[#This Row], [Input tokens]]*10^9/Table753523[[#This Row], [Prefill Latency (ms)]]/10^12*1000</f>
      </c>
      <c r="Z797" s="26">
        <f>2*Table753523[[#This Row], [Active Parameters per GPU (BN)]]*Table753523[[#This Row], [Output tokens generated]]*10^9/(Table753523[[#This Row], [Total Latency (ms)]]-Table753523[[#This Row], [Prefill Latency (ms)]])/10^12*1000</f>
      </c>
      <c r="AA797" s="47">
        <f>Table753523[[#This Row], [Expected Prefill latency (ms)]]/Table753523[[#This Row], [Prefill Latency (ms)]]</f>
      </c>
      <c r="AB797" s="30">
        <f>Table753523[[#This Row], [Expected TPOT (ms)]]/Table753523[[#This Row], [TPOT (ms)]]</f>
      </c>
      <c r="AC797" s="50">
        <f>Table753523[[#This Row], [Prefill TFLOPS]]/989.5</f>
      </c>
      <c r="AD797" s="32">
        <f>Table753523[[#This Row], [Decode TFLOPS]]/1979</f>
      </c>
      <c r="AE7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8" customHeight="1" ht="17.25">
      <c r="A798" s="20">
        <v>8</v>
      </c>
      <c r="B798" s="34">
        <v>70</v>
      </c>
      <c r="C798" s="35">
        <f>Table753523[[#This Row], [Active Parameters (BN)]]/8</f>
      </c>
      <c r="D798" s="20">
        <v>32</v>
      </c>
      <c r="E798" s="20">
        <v>16</v>
      </c>
      <c r="F798" s="23">
        <v>8</v>
      </c>
      <c r="G798" s="23">
        <v>7</v>
      </c>
      <c r="H798" s="23">
        <v>224</v>
      </c>
      <c r="I798" s="43">
        <v>112</v>
      </c>
      <c r="J798" s="24">
        <v>194.2013301</v>
      </c>
      <c r="K798" s="24">
        <v>0.442624037</v>
      </c>
      <c r="L798" s="24">
        <v>15.814776</v>
      </c>
      <c r="M798" s="24">
        <v>253.0364161</v>
      </c>
      <c r="N798" s="24">
        <v>759.1092482</v>
      </c>
      <c r="O798" s="44">
        <v>10.36263696</v>
      </c>
      <c r="P798" s="44">
        <v>10.43933105</v>
      </c>
      <c r="Q798" s="25">
        <f>Table753523[[#This Row], [Total Latency (sec)]]*1000</f>
      </c>
      <c r="R798" s="25">
        <f>Table753523[[#This Row], [Total Latency (ms)]]-Table753523[[#This Row], [Prefill Latency (ms)]]</f>
      </c>
      <c r="S798" s="26">
        <f>Table753523[[#This Row], [Output tokens generated]]*1000/Table753523[[#This Row], [Total Latency (ms)]]/Table753523[[#This Row], [No. H200 GPU on single server]]</f>
      </c>
      <c r="T798" s="26">
        <f>Table753523[[#This Row], [Input tokens]]*1000/(989.5*10^12)*(2*10^9*Table753523[[#This Row], [Active Parameters per GPU (BN)]])</f>
      </c>
      <c r="U798" s="27">
        <f>Table753523[[#This Row], [Active Parameters per GPU (BN)]]*10^9*2/4800/1024^3*1000</f>
      </c>
      <c r="V798" s="27">
        <f>1979/2*10^12*Table753523[[#This Row], [No. H200 GPU on single server]]/2/70/10^9</f>
      </c>
      <c r="W798" s="46">
        <f>(Table753523[[#This Row], [Input tokens]]+Table753523[[#This Row], [Output tokens generated]])/Table753523[[#This Row], [Total Latency (ms)]]*1000</f>
      </c>
      <c r="X798" s="47">
        <f>Table753523[[#This Row], [Total throughput]]/Table753523[[#This Row], [Estimated Max throughput tokens/s]]</f>
      </c>
      <c r="Y798" s="20">
        <f>2*Table753523[[#This Row], [Active Parameters per GPU (BN)]]*Table753523[[#This Row], [Input tokens]]*10^9/Table753523[[#This Row], [Prefill Latency (ms)]]/10^12*1000</f>
      </c>
      <c r="Z798" s="26">
        <f>2*Table753523[[#This Row], [Active Parameters per GPU (BN)]]*Table753523[[#This Row], [Output tokens generated]]*10^9/(Table753523[[#This Row], [Total Latency (ms)]]-Table753523[[#This Row], [Prefill Latency (ms)]])/10^12*1000</f>
      </c>
      <c r="AA798" s="47">
        <f>Table753523[[#This Row], [Expected Prefill latency (ms)]]/Table753523[[#This Row], [Prefill Latency (ms)]]</f>
      </c>
      <c r="AB798" s="30">
        <f>Table753523[[#This Row], [Expected TPOT (ms)]]/Table753523[[#This Row], [TPOT (ms)]]</f>
      </c>
      <c r="AC798" s="50">
        <f>Table753523[[#This Row], [Prefill TFLOPS]]/989.5</f>
      </c>
      <c r="AD798" s="32">
        <f>Table753523[[#This Row], [Decode TFLOPS]]/1979</f>
      </c>
      <c r="AE7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799" customHeight="1" ht="17.25">
      <c r="A799" s="20">
        <v>8</v>
      </c>
      <c r="B799" s="34">
        <v>70</v>
      </c>
      <c r="C799" s="35">
        <f>Table753523[[#This Row], [Active Parameters (BN)]]/8</f>
      </c>
      <c r="D799" s="20">
        <v>32</v>
      </c>
      <c r="E799" s="20">
        <v>16</v>
      </c>
      <c r="F799" s="23">
        <v>16</v>
      </c>
      <c r="G799" s="23">
        <v>14</v>
      </c>
      <c r="H799" s="23">
        <v>448</v>
      </c>
      <c r="I799" s="43">
        <v>224</v>
      </c>
      <c r="J799" s="24">
        <v>212.4057251</v>
      </c>
      <c r="K799" s="24">
        <v>0.488838588</v>
      </c>
      <c r="L799" s="24">
        <v>28.63931028</v>
      </c>
      <c r="M799" s="24">
        <v>458.2289645</v>
      </c>
      <c r="N799" s="24">
        <v>1374.686894</v>
      </c>
      <c r="O799" s="44">
        <v>11.41069758</v>
      </c>
      <c r="P799" s="44">
        <v>11.42136945</v>
      </c>
      <c r="Q799" s="25">
        <f>Table753523[[#This Row], [Total Latency (sec)]]*1000</f>
      </c>
      <c r="R799" s="25">
        <f>Table753523[[#This Row], [Total Latency (ms)]]-Table753523[[#This Row], [Prefill Latency (ms)]]</f>
      </c>
      <c r="S799" s="26">
        <f>Table753523[[#This Row], [Output tokens generated]]*1000/Table753523[[#This Row], [Total Latency (ms)]]/Table753523[[#This Row], [No. H200 GPU on single server]]</f>
      </c>
      <c r="T799" s="26">
        <f>Table753523[[#This Row], [Input tokens]]*1000/(989.5*10^12)*(2*10^9*Table753523[[#This Row], [Active Parameters per GPU (BN)]])</f>
      </c>
      <c r="U799" s="27">
        <f>Table753523[[#This Row], [Active Parameters per GPU (BN)]]*10^9*2/4800/1024^3*1000</f>
      </c>
      <c r="V799" s="27">
        <f>1979/2*10^12*Table753523[[#This Row], [No. H200 GPU on single server]]/2/70/10^9</f>
      </c>
      <c r="W799" s="46">
        <f>(Table753523[[#This Row], [Input tokens]]+Table753523[[#This Row], [Output tokens generated]])/Table753523[[#This Row], [Total Latency (ms)]]*1000</f>
      </c>
      <c r="X799" s="47">
        <f>Table753523[[#This Row], [Total throughput]]/Table753523[[#This Row], [Estimated Max throughput tokens/s]]</f>
      </c>
      <c r="Y799" s="20">
        <f>2*Table753523[[#This Row], [Active Parameters per GPU (BN)]]*Table753523[[#This Row], [Input tokens]]*10^9/Table753523[[#This Row], [Prefill Latency (ms)]]/10^12*1000</f>
      </c>
      <c r="Z799" s="26">
        <f>2*Table753523[[#This Row], [Active Parameters per GPU (BN)]]*Table753523[[#This Row], [Output tokens generated]]*10^9/(Table753523[[#This Row], [Total Latency (ms)]]-Table753523[[#This Row], [Prefill Latency (ms)]])/10^12*1000</f>
      </c>
      <c r="AA799" s="47">
        <f>Table753523[[#This Row], [Expected Prefill latency (ms)]]/Table753523[[#This Row], [Prefill Latency (ms)]]</f>
      </c>
      <c r="AB799" s="30">
        <f>Table753523[[#This Row], [Expected TPOT (ms)]]/Table753523[[#This Row], [TPOT (ms)]]</f>
      </c>
      <c r="AC799" s="50">
        <f>Table753523[[#This Row], [Prefill TFLOPS]]/989.5</f>
      </c>
      <c r="AD799" s="32">
        <f>Table753523[[#This Row], [Decode TFLOPS]]/1979</f>
      </c>
      <c r="AE7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0" customHeight="1" ht="17.25">
      <c r="A800" s="20">
        <v>8</v>
      </c>
      <c r="B800" s="34">
        <v>70</v>
      </c>
      <c r="C800" s="35">
        <f>Table753523[[#This Row], [Active Parameters (BN)]]/8</f>
      </c>
      <c r="D800" s="20">
        <v>32</v>
      </c>
      <c r="E800" s="20">
        <v>32</v>
      </c>
      <c r="F800" s="23">
        <v>1</v>
      </c>
      <c r="G800" s="23">
        <v>1</v>
      </c>
      <c r="H800" s="23">
        <v>32</v>
      </c>
      <c r="I800" s="43">
        <v>32</v>
      </c>
      <c r="J800" s="24">
        <v>176.890043</v>
      </c>
      <c r="K800" s="24">
        <v>0.515718156</v>
      </c>
      <c r="L800" s="24">
        <v>1.93904362</v>
      </c>
      <c r="M800" s="24">
        <v>62.04939583</v>
      </c>
      <c r="N800" s="24">
        <v>124.0987917</v>
      </c>
      <c r="O800" s="44">
        <v>10.91316826</v>
      </c>
      <c r="P800" s="44">
        <v>10.91203171</v>
      </c>
      <c r="Q800" s="25">
        <f>Table753523[[#This Row], [Total Latency (sec)]]*1000</f>
      </c>
      <c r="R800" s="25">
        <f>Table753523[[#This Row], [Total Latency (ms)]]-Table753523[[#This Row], [Prefill Latency (ms)]]</f>
      </c>
      <c r="S800" s="26">
        <f>Table753523[[#This Row], [Output tokens generated]]*1000/Table753523[[#This Row], [Total Latency (ms)]]/Table753523[[#This Row], [No. H200 GPU on single server]]</f>
      </c>
      <c r="T800" s="26">
        <f>Table753523[[#This Row], [Input tokens]]*1000/(989.5*10^12)*(2*10^9*Table753523[[#This Row], [Active Parameters per GPU (BN)]])</f>
      </c>
      <c r="U800" s="27">
        <f>Table753523[[#This Row], [Active Parameters per GPU (BN)]]*10^9*2/4800/1024^3*1000</f>
      </c>
      <c r="V800" s="27">
        <f>1979/2*10^12*Table753523[[#This Row], [No. H200 GPU on single server]]/2/70/10^9</f>
      </c>
      <c r="W800" s="46">
        <f>(Table753523[[#This Row], [Input tokens]]+Table753523[[#This Row], [Output tokens generated]])/Table753523[[#This Row], [Total Latency (ms)]]*1000</f>
      </c>
      <c r="X800" s="47">
        <f>Table753523[[#This Row], [Total throughput]]/Table753523[[#This Row], [Estimated Max throughput tokens/s]]</f>
      </c>
      <c r="Y800" s="20">
        <f>2*Table753523[[#This Row], [Active Parameters per GPU (BN)]]*Table753523[[#This Row], [Input tokens]]*10^9/Table753523[[#This Row], [Prefill Latency (ms)]]/10^12*1000</f>
      </c>
      <c r="Z800" s="26">
        <f>2*Table753523[[#This Row], [Active Parameters per GPU (BN)]]*Table753523[[#This Row], [Output tokens generated]]*10^9/(Table753523[[#This Row], [Total Latency (ms)]]-Table753523[[#This Row], [Prefill Latency (ms)]])/10^12*1000</f>
      </c>
      <c r="AA800" s="47">
        <f>Table753523[[#This Row], [Expected Prefill latency (ms)]]/Table753523[[#This Row], [Prefill Latency (ms)]]</f>
      </c>
      <c r="AB800" s="30">
        <f>Table753523[[#This Row], [Expected TPOT (ms)]]/Table753523[[#This Row], [TPOT (ms)]]</f>
      </c>
      <c r="AC800" s="50">
        <f>Table753523[[#This Row], [Prefill TFLOPS]]/989.5</f>
      </c>
      <c r="AD800" s="32">
        <f>Table753523[[#This Row], [Decode TFLOPS]]/1979</f>
      </c>
      <c r="AE8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1" customHeight="1" ht="17.25">
      <c r="A801" s="20">
        <v>8</v>
      </c>
      <c r="B801" s="34">
        <v>70</v>
      </c>
      <c r="C801" s="35">
        <f>Table753523[[#This Row], [Active Parameters (BN)]]/8</f>
      </c>
      <c r="D801" s="20">
        <v>32</v>
      </c>
      <c r="E801" s="20">
        <v>32</v>
      </c>
      <c r="F801" s="23">
        <v>2</v>
      </c>
      <c r="G801" s="23">
        <v>2</v>
      </c>
      <c r="H801" s="23">
        <v>64</v>
      </c>
      <c r="I801" s="43">
        <v>64</v>
      </c>
      <c r="J801" s="24">
        <v>150.12782</v>
      </c>
      <c r="K801" s="24">
        <v>0.543784459</v>
      </c>
      <c r="L801" s="24">
        <v>3.677927839</v>
      </c>
      <c r="M801" s="24">
        <v>117.6936908</v>
      </c>
      <c r="N801" s="24">
        <v>235.3873817</v>
      </c>
      <c r="O801" s="44">
        <v>10.84514303</v>
      </c>
      <c r="P801" s="44">
        <v>11.01861847</v>
      </c>
      <c r="Q801" s="25">
        <f>Table753523[[#This Row], [Total Latency (sec)]]*1000</f>
      </c>
      <c r="R801" s="25">
        <f>Table753523[[#This Row], [Total Latency (ms)]]-Table753523[[#This Row], [Prefill Latency (ms)]]</f>
      </c>
      <c r="S801" s="26">
        <f>Table753523[[#This Row], [Output tokens generated]]*1000/Table753523[[#This Row], [Total Latency (ms)]]/Table753523[[#This Row], [No. H200 GPU on single server]]</f>
      </c>
      <c r="T801" s="26">
        <f>Table753523[[#This Row], [Input tokens]]*1000/(989.5*10^12)*(2*10^9*Table753523[[#This Row], [Active Parameters per GPU (BN)]])</f>
      </c>
      <c r="U801" s="27">
        <f>Table753523[[#This Row], [Active Parameters per GPU (BN)]]*10^9*2/4800/1024^3*1000</f>
      </c>
      <c r="V801" s="27">
        <f>1979/2*10^12*Table753523[[#This Row], [No. H200 GPU on single server]]/2/70/10^9</f>
      </c>
      <c r="W801" s="46">
        <f>(Table753523[[#This Row], [Input tokens]]+Table753523[[#This Row], [Output tokens generated]])/Table753523[[#This Row], [Total Latency (ms)]]*1000</f>
      </c>
      <c r="X801" s="47">
        <f>Table753523[[#This Row], [Total throughput]]/Table753523[[#This Row], [Estimated Max throughput tokens/s]]</f>
      </c>
      <c r="Y801" s="20">
        <f>2*Table753523[[#This Row], [Active Parameters per GPU (BN)]]*Table753523[[#This Row], [Input tokens]]*10^9/Table753523[[#This Row], [Prefill Latency (ms)]]/10^12*1000</f>
      </c>
      <c r="Z801" s="26">
        <f>2*Table753523[[#This Row], [Active Parameters per GPU (BN)]]*Table753523[[#This Row], [Output tokens generated]]*10^9/(Table753523[[#This Row], [Total Latency (ms)]]-Table753523[[#This Row], [Prefill Latency (ms)]])/10^12*1000</f>
      </c>
      <c r="AA801" s="47">
        <f>Table753523[[#This Row], [Expected Prefill latency (ms)]]/Table753523[[#This Row], [Prefill Latency (ms)]]</f>
      </c>
      <c r="AB801" s="30">
        <f>Table753523[[#This Row], [Expected TPOT (ms)]]/Table753523[[#This Row], [TPOT (ms)]]</f>
      </c>
      <c r="AC801" s="50">
        <f>Table753523[[#This Row], [Prefill TFLOPS]]/989.5</f>
      </c>
      <c r="AD801" s="32">
        <f>Table753523[[#This Row], [Decode TFLOPS]]/1979</f>
      </c>
      <c r="AE8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2" customHeight="1" ht="17.25">
      <c r="A802" s="20">
        <v>8</v>
      </c>
      <c r="B802" s="34">
        <v>70</v>
      </c>
      <c r="C802" s="35">
        <f>Table753523[[#This Row], [Active Parameters (BN)]]/8</f>
      </c>
      <c r="D802" s="20">
        <v>32</v>
      </c>
      <c r="E802" s="20">
        <v>32</v>
      </c>
      <c r="F802" s="23">
        <v>4</v>
      </c>
      <c r="G802" s="23">
        <v>4</v>
      </c>
      <c r="H802" s="23">
        <v>128</v>
      </c>
      <c r="I802" s="43">
        <v>128</v>
      </c>
      <c r="J802" s="24">
        <v>104.4727935</v>
      </c>
      <c r="K802" s="24">
        <v>0.536053539</v>
      </c>
      <c r="L802" s="24">
        <v>7.461941222</v>
      </c>
      <c r="M802" s="24">
        <v>238.7821191</v>
      </c>
      <c r="N802" s="24">
        <v>477.5642382</v>
      </c>
      <c r="O802" s="44">
        <v>10.28209657</v>
      </c>
      <c r="P802" s="44">
        <v>10.35839415</v>
      </c>
      <c r="Q802" s="25">
        <f>Table753523[[#This Row], [Total Latency (sec)]]*1000</f>
      </c>
      <c r="R802" s="25">
        <f>Table753523[[#This Row], [Total Latency (ms)]]-Table753523[[#This Row], [Prefill Latency (ms)]]</f>
      </c>
      <c r="S802" s="26">
        <f>Table753523[[#This Row], [Output tokens generated]]*1000/Table753523[[#This Row], [Total Latency (ms)]]/Table753523[[#This Row], [No. H200 GPU on single server]]</f>
      </c>
      <c r="T802" s="26">
        <f>Table753523[[#This Row], [Input tokens]]*1000/(989.5*10^12)*(2*10^9*Table753523[[#This Row], [Active Parameters per GPU (BN)]])</f>
      </c>
      <c r="U802" s="27">
        <f>Table753523[[#This Row], [Active Parameters per GPU (BN)]]*10^9*2/4800/1024^3*1000</f>
      </c>
      <c r="V802" s="27">
        <f>1979/2*10^12*Table753523[[#This Row], [No. H200 GPU on single server]]/2/70/10^9</f>
      </c>
      <c r="W802" s="46">
        <f>(Table753523[[#This Row], [Input tokens]]+Table753523[[#This Row], [Output tokens generated]])/Table753523[[#This Row], [Total Latency (ms)]]*1000</f>
      </c>
      <c r="X802" s="47">
        <f>Table753523[[#This Row], [Total throughput]]/Table753523[[#This Row], [Estimated Max throughput tokens/s]]</f>
      </c>
      <c r="Y802" s="20">
        <f>2*Table753523[[#This Row], [Active Parameters per GPU (BN)]]*Table753523[[#This Row], [Input tokens]]*10^9/Table753523[[#This Row], [Prefill Latency (ms)]]/10^12*1000</f>
      </c>
      <c r="Z802" s="26">
        <f>2*Table753523[[#This Row], [Active Parameters per GPU (BN)]]*Table753523[[#This Row], [Output tokens generated]]*10^9/(Table753523[[#This Row], [Total Latency (ms)]]-Table753523[[#This Row], [Prefill Latency (ms)]])/10^12*1000</f>
      </c>
      <c r="AA802" s="47">
        <f>Table753523[[#This Row], [Expected Prefill latency (ms)]]/Table753523[[#This Row], [Prefill Latency (ms)]]</f>
      </c>
      <c r="AB802" s="30">
        <f>Table753523[[#This Row], [Expected TPOT (ms)]]/Table753523[[#This Row], [TPOT (ms)]]</f>
      </c>
      <c r="AC802" s="50">
        <f>Table753523[[#This Row], [Prefill TFLOPS]]/989.5</f>
      </c>
      <c r="AD802" s="32">
        <f>Table753523[[#This Row], [Decode TFLOPS]]/1979</f>
      </c>
      <c r="AE8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3" customHeight="1" ht="17.25">
      <c r="A803" s="20">
        <v>8</v>
      </c>
      <c r="B803" s="34">
        <v>70</v>
      </c>
      <c r="C803" s="35">
        <f>Table753523[[#This Row], [Active Parameters (BN)]]/8</f>
      </c>
      <c r="D803" s="20">
        <v>32</v>
      </c>
      <c r="E803" s="20">
        <v>32</v>
      </c>
      <c r="F803" s="23">
        <v>8</v>
      </c>
      <c r="G803" s="23">
        <v>7</v>
      </c>
      <c r="H803" s="23">
        <v>224</v>
      </c>
      <c r="I803" s="43">
        <v>223</v>
      </c>
      <c r="J803" s="24">
        <v>95.87264814</v>
      </c>
      <c r="K803" s="24">
        <v>0.534076074</v>
      </c>
      <c r="L803" s="24">
        <v>13.10674704</v>
      </c>
      <c r="M803" s="24">
        <v>417.5435127</v>
      </c>
      <c r="N803" s="24">
        <v>836.9594178</v>
      </c>
      <c r="O803" s="44">
        <v>10.48250878</v>
      </c>
      <c r="P803" s="44">
        <v>10.46909181</v>
      </c>
      <c r="Q803" s="25">
        <f>Table753523[[#This Row], [Total Latency (sec)]]*1000</f>
      </c>
      <c r="R803" s="25">
        <f>Table753523[[#This Row], [Total Latency (ms)]]-Table753523[[#This Row], [Prefill Latency (ms)]]</f>
      </c>
      <c r="S803" s="26">
        <f>Table753523[[#This Row], [Output tokens generated]]*1000/Table753523[[#This Row], [Total Latency (ms)]]/Table753523[[#This Row], [No. H200 GPU on single server]]</f>
      </c>
      <c r="T803" s="26">
        <f>Table753523[[#This Row], [Input tokens]]*1000/(989.5*10^12)*(2*10^9*Table753523[[#This Row], [Active Parameters per GPU (BN)]])</f>
      </c>
      <c r="U803" s="27">
        <f>Table753523[[#This Row], [Active Parameters per GPU (BN)]]*10^9*2/4800/1024^3*1000</f>
      </c>
      <c r="V803" s="27">
        <f>1979/2*10^12*Table753523[[#This Row], [No. H200 GPU on single server]]/2/70/10^9</f>
      </c>
      <c r="W803" s="46">
        <f>(Table753523[[#This Row], [Input tokens]]+Table753523[[#This Row], [Output tokens generated]])/Table753523[[#This Row], [Total Latency (ms)]]*1000</f>
      </c>
      <c r="X803" s="47">
        <f>Table753523[[#This Row], [Total throughput]]/Table753523[[#This Row], [Estimated Max throughput tokens/s]]</f>
      </c>
      <c r="Y803" s="20">
        <f>2*Table753523[[#This Row], [Active Parameters per GPU (BN)]]*Table753523[[#This Row], [Input tokens]]*10^9/Table753523[[#This Row], [Prefill Latency (ms)]]/10^12*1000</f>
      </c>
      <c r="Z803" s="26">
        <f>2*Table753523[[#This Row], [Active Parameters per GPU (BN)]]*Table753523[[#This Row], [Output tokens generated]]*10^9/(Table753523[[#This Row], [Total Latency (ms)]]-Table753523[[#This Row], [Prefill Latency (ms)]])/10^12*1000</f>
      </c>
      <c r="AA803" s="47">
        <f>Table753523[[#This Row], [Expected Prefill latency (ms)]]/Table753523[[#This Row], [Prefill Latency (ms)]]</f>
      </c>
      <c r="AB803" s="30">
        <f>Table753523[[#This Row], [Expected TPOT (ms)]]/Table753523[[#This Row], [TPOT (ms)]]</f>
      </c>
      <c r="AC803" s="50">
        <f>Table753523[[#This Row], [Prefill TFLOPS]]/989.5</f>
      </c>
      <c r="AD803" s="32">
        <f>Table753523[[#This Row], [Decode TFLOPS]]/1979</f>
      </c>
      <c r="AE8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4" customHeight="1" ht="17.25">
      <c r="A804" s="20">
        <v>8</v>
      </c>
      <c r="B804" s="34">
        <v>70</v>
      </c>
      <c r="C804" s="35">
        <f>Table753523[[#This Row], [Active Parameters (BN)]]/8</f>
      </c>
      <c r="D804" s="20">
        <v>32</v>
      </c>
      <c r="E804" s="20">
        <v>32</v>
      </c>
      <c r="F804" s="23">
        <v>16</v>
      </c>
      <c r="G804" s="23">
        <v>14</v>
      </c>
      <c r="H804" s="23">
        <v>448</v>
      </c>
      <c r="I804" s="43">
        <v>447</v>
      </c>
      <c r="J804" s="24">
        <v>120.450477</v>
      </c>
      <c r="K804" s="24">
        <v>0.551637879</v>
      </c>
      <c r="L804" s="24">
        <v>25.37896786</v>
      </c>
      <c r="M804" s="24">
        <v>810.314188</v>
      </c>
      <c r="N804" s="24">
        <v>1622.441159</v>
      </c>
      <c r="O804" s="44">
        <v>11.43679618</v>
      </c>
      <c r="P804" s="44">
        <v>11.41381569</v>
      </c>
      <c r="Q804" s="25">
        <f>Table753523[[#This Row], [Total Latency (sec)]]*1000</f>
      </c>
      <c r="R804" s="25">
        <f>Table753523[[#This Row], [Total Latency (ms)]]-Table753523[[#This Row], [Prefill Latency (ms)]]</f>
      </c>
      <c r="S804" s="26">
        <f>Table753523[[#This Row], [Output tokens generated]]*1000/Table753523[[#This Row], [Total Latency (ms)]]/Table753523[[#This Row], [No. H200 GPU on single server]]</f>
      </c>
      <c r="T804" s="26">
        <f>Table753523[[#This Row], [Input tokens]]*1000/(989.5*10^12)*(2*10^9*Table753523[[#This Row], [Active Parameters per GPU (BN)]])</f>
      </c>
      <c r="U804" s="27">
        <f>Table753523[[#This Row], [Active Parameters per GPU (BN)]]*10^9*2/4800/1024^3*1000</f>
      </c>
      <c r="V804" s="27">
        <f>1979/2*10^12*Table753523[[#This Row], [No. H200 GPU on single server]]/2/70/10^9</f>
      </c>
      <c r="W804" s="46">
        <f>(Table753523[[#This Row], [Input tokens]]+Table753523[[#This Row], [Output tokens generated]])/Table753523[[#This Row], [Total Latency (ms)]]*1000</f>
      </c>
      <c r="X804" s="47">
        <f>Table753523[[#This Row], [Total throughput]]/Table753523[[#This Row], [Estimated Max throughput tokens/s]]</f>
      </c>
      <c r="Y804" s="20">
        <f>2*Table753523[[#This Row], [Active Parameters per GPU (BN)]]*Table753523[[#This Row], [Input tokens]]*10^9/Table753523[[#This Row], [Prefill Latency (ms)]]/10^12*1000</f>
      </c>
      <c r="Z804" s="26">
        <f>2*Table753523[[#This Row], [Active Parameters per GPU (BN)]]*Table753523[[#This Row], [Output tokens generated]]*10^9/(Table753523[[#This Row], [Total Latency (ms)]]-Table753523[[#This Row], [Prefill Latency (ms)]])/10^12*1000</f>
      </c>
      <c r="AA804" s="47">
        <f>Table753523[[#This Row], [Expected Prefill latency (ms)]]/Table753523[[#This Row], [Prefill Latency (ms)]]</f>
      </c>
      <c r="AB804" s="30">
        <f>Table753523[[#This Row], [Expected TPOT (ms)]]/Table753523[[#This Row], [TPOT (ms)]]</f>
      </c>
      <c r="AC804" s="50">
        <f>Table753523[[#This Row], [Prefill TFLOPS]]/989.5</f>
      </c>
      <c r="AD804" s="32">
        <f>Table753523[[#This Row], [Decode TFLOPS]]/1979</f>
      </c>
      <c r="AE8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5" customHeight="1" ht="17.25">
      <c r="A805" s="20">
        <v>8</v>
      </c>
      <c r="B805" s="34">
        <v>70</v>
      </c>
      <c r="C805" s="35">
        <f>Table753523[[#This Row], [Active Parameters (BN)]]/8</f>
      </c>
      <c r="D805" s="20">
        <v>32</v>
      </c>
      <c r="E805" s="20">
        <v>64</v>
      </c>
      <c r="F805" s="23">
        <v>1</v>
      </c>
      <c r="G805" s="23">
        <v>1</v>
      </c>
      <c r="H805" s="23">
        <v>32</v>
      </c>
      <c r="I805" s="43">
        <v>64</v>
      </c>
      <c r="J805" s="24">
        <v>170.168384</v>
      </c>
      <c r="K805" s="24">
        <v>0.858439863</v>
      </c>
      <c r="L805" s="24">
        <v>1.164903965</v>
      </c>
      <c r="M805" s="24">
        <v>74.55385374</v>
      </c>
      <c r="N805" s="24">
        <v>111.8307806</v>
      </c>
      <c r="O805" s="44">
        <v>10.9157471</v>
      </c>
      <c r="P805" s="44">
        <v>10.91446287</v>
      </c>
      <c r="Q805" s="25">
        <f>Table753523[[#This Row], [Total Latency (sec)]]*1000</f>
      </c>
      <c r="R805" s="25">
        <f>Table753523[[#This Row], [Total Latency (ms)]]-Table753523[[#This Row], [Prefill Latency (ms)]]</f>
      </c>
      <c r="S805" s="26">
        <f>Table753523[[#This Row], [Output tokens generated]]*1000/Table753523[[#This Row], [Total Latency (ms)]]/Table753523[[#This Row], [No. H200 GPU on single server]]</f>
      </c>
      <c r="T805" s="26">
        <f>Table753523[[#This Row], [Input tokens]]*1000/(989.5*10^12)*(2*10^9*Table753523[[#This Row], [Active Parameters per GPU (BN)]])</f>
      </c>
      <c r="U805" s="27">
        <f>Table753523[[#This Row], [Active Parameters per GPU (BN)]]*10^9*2/4800/1024^3*1000</f>
      </c>
      <c r="V805" s="27">
        <f>1979/2*10^12*Table753523[[#This Row], [No. H200 GPU on single server]]/2/70/10^9</f>
      </c>
      <c r="W805" s="46">
        <f>(Table753523[[#This Row], [Input tokens]]+Table753523[[#This Row], [Output tokens generated]])/Table753523[[#This Row], [Total Latency (ms)]]*1000</f>
      </c>
      <c r="X805" s="47">
        <f>Table753523[[#This Row], [Total throughput]]/Table753523[[#This Row], [Estimated Max throughput tokens/s]]</f>
      </c>
      <c r="Y805" s="20">
        <f>2*Table753523[[#This Row], [Active Parameters per GPU (BN)]]*Table753523[[#This Row], [Input tokens]]*10^9/Table753523[[#This Row], [Prefill Latency (ms)]]/10^12*1000</f>
      </c>
      <c r="Z805" s="26">
        <f>2*Table753523[[#This Row], [Active Parameters per GPU (BN)]]*Table753523[[#This Row], [Output tokens generated]]*10^9/(Table753523[[#This Row], [Total Latency (ms)]]-Table753523[[#This Row], [Prefill Latency (ms)]])/10^12*1000</f>
      </c>
      <c r="AA805" s="47">
        <f>Table753523[[#This Row], [Expected Prefill latency (ms)]]/Table753523[[#This Row], [Prefill Latency (ms)]]</f>
      </c>
      <c r="AB805" s="30">
        <f>Table753523[[#This Row], [Expected TPOT (ms)]]/Table753523[[#This Row], [TPOT (ms)]]</f>
      </c>
      <c r="AC805" s="50">
        <f>Table753523[[#This Row], [Prefill TFLOPS]]/989.5</f>
      </c>
      <c r="AD805" s="32">
        <f>Table753523[[#This Row], [Decode TFLOPS]]/1979</f>
      </c>
      <c r="AE8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6" customHeight="1" ht="17.25">
      <c r="A806" s="20">
        <v>8</v>
      </c>
      <c r="B806" s="34">
        <v>70</v>
      </c>
      <c r="C806" s="35">
        <f>Table753523[[#This Row], [Active Parameters (BN)]]/8</f>
      </c>
      <c r="D806" s="20">
        <v>32</v>
      </c>
      <c r="E806" s="20">
        <v>64</v>
      </c>
      <c r="F806" s="23">
        <v>2</v>
      </c>
      <c r="G806" s="23">
        <v>2</v>
      </c>
      <c r="H806" s="23">
        <v>64</v>
      </c>
      <c r="I806" s="43">
        <v>128</v>
      </c>
      <c r="J806" s="24">
        <v>118.5794655</v>
      </c>
      <c r="K806" s="24">
        <v>0.850320139</v>
      </c>
      <c r="L806" s="24">
        <v>2.352055312</v>
      </c>
      <c r="M806" s="24">
        <v>150.53154</v>
      </c>
      <c r="N806" s="24">
        <v>225.79731</v>
      </c>
      <c r="O806" s="44">
        <v>10.89024774</v>
      </c>
      <c r="P806" s="44">
        <v>10.97524803</v>
      </c>
      <c r="Q806" s="25">
        <f>Table753523[[#This Row], [Total Latency (sec)]]*1000</f>
      </c>
      <c r="R806" s="25">
        <f>Table753523[[#This Row], [Total Latency (ms)]]-Table753523[[#This Row], [Prefill Latency (ms)]]</f>
      </c>
      <c r="S806" s="26">
        <f>Table753523[[#This Row], [Output tokens generated]]*1000/Table753523[[#This Row], [Total Latency (ms)]]/Table753523[[#This Row], [No. H200 GPU on single server]]</f>
      </c>
      <c r="T806" s="26">
        <f>Table753523[[#This Row], [Input tokens]]*1000/(989.5*10^12)*(2*10^9*Table753523[[#This Row], [Active Parameters per GPU (BN)]])</f>
      </c>
      <c r="U806" s="27">
        <f>Table753523[[#This Row], [Active Parameters per GPU (BN)]]*10^9*2/4800/1024^3*1000</f>
      </c>
      <c r="V806" s="27">
        <f>1979/2*10^12*Table753523[[#This Row], [No. H200 GPU on single server]]/2/70/10^9</f>
      </c>
      <c r="W806" s="46">
        <f>(Table753523[[#This Row], [Input tokens]]+Table753523[[#This Row], [Output tokens generated]])/Table753523[[#This Row], [Total Latency (ms)]]*1000</f>
      </c>
      <c r="X806" s="47">
        <f>Table753523[[#This Row], [Total throughput]]/Table753523[[#This Row], [Estimated Max throughput tokens/s]]</f>
      </c>
      <c r="Y806" s="20">
        <f>2*Table753523[[#This Row], [Active Parameters per GPU (BN)]]*Table753523[[#This Row], [Input tokens]]*10^9/Table753523[[#This Row], [Prefill Latency (ms)]]/10^12*1000</f>
      </c>
      <c r="Z806" s="26">
        <f>2*Table753523[[#This Row], [Active Parameters per GPU (BN)]]*Table753523[[#This Row], [Output tokens generated]]*10^9/(Table753523[[#This Row], [Total Latency (ms)]]-Table753523[[#This Row], [Prefill Latency (ms)]])/10^12*1000</f>
      </c>
      <c r="AA806" s="47">
        <f>Table753523[[#This Row], [Expected Prefill latency (ms)]]/Table753523[[#This Row], [Prefill Latency (ms)]]</f>
      </c>
      <c r="AB806" s="30">
        <f>Table753523[[#This Row], [Expected TPOT (ms)]]/Table753523[[#This Row], [TPOT (ms)]]</f>
      </c>
      <c r="AC806" s="50">
        <f>Table753523[[#This Row], [Prefill TFLOPS]]/989.5</f>
      </c>
      <c r="AD806" s="32">
        <f>Table753523[[#This Row], [Decode TFLOPS]]/1979</f>
      </c>
      <c r="AE8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7" customHeight="1" ht="17.25">
      <c r="A807" s="20">
        <v>8</v>
      </c>
      <c r="B807" s="34">
        <v>70</v>
      </c>
      <c r="C807" s="35">
        <f>Table753523[[#This Row], [Active Parameters (BN)]]/8</f>
      </c>
      <c r="D807" s="20">
        <v>32</v>
      </c>
      <c r="E807" s="20">
        <v>64</v>
      </c>
      <c r="F807" s="23">
        <v>4</v>
      </c>
      <c r="G807" s="23">
        <v>4</v>
      </c>
      <c r="H807" s="23">
        <v>128</v>
      </c>
      <c r="I807" s="43">
        <v>256</v>
      </c>
      <c r="J807" s="24">
        <v>71.84495349</v>
      </c>
      <c r="K807" s="24">
        <v>0.815196642</v>
      </c>
      <c r="L807" s="24">
        <v>4.906791556</v>
      </c>
      <c r="M807" s="24">
        <v>314.0346596</v>
      </c>
      <c r="N807" s="24">
        <v>471.0519894</v>
      </c>
      <c r="O807" s="44">
        <v>10.32287405</v>
      </c>
      <c r="P807" s="44">
        <v>10.36033982</v>
      </c>
      <c r="Q807" s="25">
        <f>Table753523[[#This Row], [Total Latency (sec)]]*1000</f>
      </c>
      <c r="R807" s="25">
        <f>Table753523[[#This Row], [Total Latency (ms)]]-Table753523[[#This Row], [Prefill Latency (ms)]]</f>
      </c>
      <c r="S807" s="26">
        <f>Table753523[[#This Row], [Output tokens generated]]*1000/Table753523[[#This Row], [Total Latency (ms)]]/Table753523[[#This Row], [No. H200 GPU on single server]]</f>
      </c>
      <c r="T807" s="26">
        <f>Table753523[[#This Row], [Input tokens]]*1000/(989.5*10^12)*(2*10^9*Table753523[[#This Row], [Active Parameters per GPU (BN)]])</f>
      </c>
      <c r="U807" s="27">
        <f>Table753523[[#This Row], [Active Parameters per GPU (BN)]]*10^9*2/4800/1024^3*1000</f>
      </c>
      <c r="V807" s="27">
        <f>1979/2*10^12*Table753523[[#This Row], [No. H200 GPU on single server]]/2/70/10^9</f>
      </c>
      <c r="W807" s="46">
        <f>(Table753523[[#This Row], [Input tokens]]+Table753523[[#This Row], [Output tokens generated]])/Table753523[[#This Row], [Total Latency (ms)]]*1000</f>
      </c>
      <c r="X807" s="47">
        <f>Table753523[[#This Row], [Total throughput]]/Table753523[[#This Row], [Estimated Max throughput tokens/s]]</f>
      </c>
      <c r="Y807" s="20">
        <f>2*Table753523[[#This Row], [Active Parameters per GPU (BN)]]*Table753523[[#This Row], [Input tokens]]*10^9/Table753523[[#This Row], [Prefill Latency (ms)]]/10^12*1000</f>
      </c>
      <c r="Z807" s="26">
        <f>2*Table753523[[#This Row], [Active Parameters per GPU (BN)]]*Table753523[[#This Row], [Output tokens generated]]*10^9/(Table753523[[#This Row], [Total Latency (ms)]]-Table753523[[#This Row], [Prefill Latency (ms)]])/10^12*1000</f>
      </c>
      <c r="AA807" s="47">
        <f>Table753523[[#This Row], [Expected Prefill latency (ms)]]/Table753523[[#This Row], [Prefill Latency (ms)]]</f>
      </c>
      <c r="AB807" s="30">
        <f>Table753523[[#This Row], [Expected TPOT (ms)]]/Table753523[[#This Row], [TPOT (ms)]]</f>
      </c>
      <c r="AC807" s="50">
        <f>Table753523[[#This Row], [Prefill TFLOPS]]/989.5</f>
      </c>
      <c r="AD807" s="32">
        <f>Table753523[[#This Row], [Decode TFLOPS]]/1979</f>
      </c>
      <c r="AE8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8" customHeight="1" ht="17.25">
      <c r="A808" s="20">
        <v>8</v>
      </c>
      <c r="B808" s="34">
        <v>70</v>
      </c>
      <c r="C808" s="35">
        <f>Table753523[[#This Row], [Active Parameters (BN)]]/8</f>
      </c>
      <c r="D808" s="20">
        <v>32</v>
      </c>
      <c r="E808" s="20">
        <v>64</v>
      </c>
      <c r="F808" s="23">
        <v>8</v>
      </c>
      <c r="G808" s="23">
        <v>7</v>
      </c>
      <c r="H808" s="23">
        <v>224</v>
      </c>
      <c r="I808" s="43">
        <v>448</v>
      </c>
      <c r="J808" s="24">
        <v>69.49517129</v>
      </c>
      <c r="K808" s="24">
        <v>0.86153906</v>
      </c>
      <c r="L808" s="24">
        <v>8.124994356</v>
      </c>
      <c r="M808" s="24">
        <v>519.9996388</v>
      </c>
      <c r="N808" s="24">
        <v>779.9994582</v>
      </c>
      <c r="O808" s="44">
        <v>10.42281326</v>
      </c>
      <c r="P808" s="44">
        <v>10.44082812</v>
      </c>
      <c r="Q808" s="25">
        <f>Table753523[[#This Row], [Total Latency (sec)]]*1000</f>
      </c>
      <c r="R808" s="25">
        <f>Table753523[[#This Row], [Total Latency (ms)]]-Table753523[[#This Row], [Prefill Latency (ms)]]</f>
      </c>
      <c r="S808" s="26">
        <f>Table753523[[#This Row], [Output tokens generated]]*1000/Table753523[[#This Row], [Total Latency (ms)]]/Table753523[[#This Row], [No. H200 GPU on single server]]</f>
      </c>
      <c r="T808" s="26">
        <f>Table753523[[#This Row], [Input tokens]]*1000/(989.5*10^12)*(2*10^9*Table753523[[#This Row], [Active Parameters per GPU (BN)]])</f>
      </c>
      <c r="U808" s="27">
        <f>Table753523[[#This Row], [Active Parameters per GPU (BN)]]*10^9*2/4800/1024^3*1000</f>
      </c>
      <c r="V808" s="27">
        <f>1979/2*10^12*Table753523[[#This Row], [No. H200 GPU on single server]]/2/70/10^9</f>
      </c>
      <c r="W808" s="46">
        <f>(Table753523[[#This Row], [Input tokens]]+Table753523[[#This Row], [Output tokens generated]])/Table753523[[#This Row], [Total Latency (ms)]]*1000</f>
      </c>
      <c r="X808" s="47">
        <f>Table753523[[#This Row], [Total throughput]]/Table753523[[#This Row], [Estimated Max throughput tokens/s]]</f>
      </c>
      <c r="Y808" s="20">
        <f>2*Table753523[[#This Row], [Active Parameters per GPU (BN)]]*Table753523[[#This Row], [Input tokens]]*10^9/Table753523[[#This Row], [Prefill Latency (ms)]]/10^12*1000</f>
      </c>
      <c r="Z808" s="26">
        <f>2*Table753523[[#This Row], [Active Parameters per GPU (BN)]]*Table753523[[#This Row], [Output tokens generated]]*10^9/(Table753523[[#This Row], [Total Latency (ms)]]-Table753523[[#This Row], [Prefill Latency (ms)]])/10^12*1000</f>
      </c>
      <c r="AA808" s="47">
        <f>Table753523[[#This Row], [Expected Prefill latency (ms)]]/Table753523[[#This Row], [Prefill Latency (ms)]]</f>
      </c>
      <c r="AB808" s="30">
        <f>Table753523[[#This Row], [Expected TPOT (ms)]]/Table753523[[#This Row], [TPOT (ms)]]</f>
      </c>
      <c r="AC808" s="50">
        <f>Table753523[[#This Row], [Prefill TFLOPS]]/989.5</f>
      </c>
      <c r="AD808" s="32">
        <f>Table753523[[#This Row], [Decode TFLOPS]]/1979</f>
      </c>
      <c r="AE8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09" customHeight="1" ht="17.25">
      <c r="A809" s="20">
        <v>8</v>
      </c>
      <c r="B809" s="34">
        <v>70</v>
      </c>
      <c r="C809" s="35">
        <f>Table753523[[#This Row], [Active Parameters (BN)]]/8</f>
      </c>
      <c r="D809" s="20">
        <v>32</v>
      </c>
      <c r="E809" s="20">
        <v>64</v>
      </c>
      <c r="F809" s="23">
        <v>16</v>
      </c>
      <c r="G809" s="23">
        <v>14</v>
      </c>
      <c r="H809" s="23">
        <v>448</v>
      </c>
      <c r="I809" s="43">
        <v>895</v>
      </c>
      <c r="J809" s="24">
        <v>84.68195596</v>
      </c>
      <c r="K809" s="24">
        <v>0.897144691</v>
      </c>
      <c r="L809" s="24">
        <v>15.60506364</v>
      </c>
      <c r="M809" s="24">
        <v>997.6094258</v>
      </c>
      <c r="N809" s="24">
        <v>1496.971462</v>
      </c>
      <c r="O809" s="44">
        <v>11.42984346</v>
      </c>
      <c r="P809" s="44">
        <v>11.41883183</v>
      </c>
      <c r="Q809" s="25">
        <f>Table753523[[#This Row], [Total Latency (sec)]]*1000</f>
      </c>
      <c r="R809" s="25">
        <f>Table753523[[#This Row], [Total Latency (ms)]]-Table753523[[#This Row], [Prefill Latency (ms)]]</f>
      </c>
      <c r="S809" s="26">
        <f>Table753523[[#This Row], [Output tokens generated]]*1000/Table753523[[#This Row], [Total Latency (ms)]]/Table753523[[#This Row], [No. H200 GPU on single server]]</f>
      </c>
      <c r="T809" s="26">
        <f>Table753523[[#This Row], [Input tokens]]*1000/(989.5*10^12)*(2*10^9*Table753523[[#This Row], [Active Parameters per GPU (BN)]])</f>
      </c>
      <c r="U809" s="27">
        <f>Table753523[[#This Row], [Active Parameters per GPU (BN)]]*10^9*2/4800/1024^3*1000</f>
      </c>
      <c r="V809" s="27">
        <f>1979/2*10^12*Table753523[[#This Row], [No. H200 GPU on single server]]/2/70/10^9</f>
      </c>
      <c r="W809" s="46">
        <f>(Table753523[[#This Row], [Input tokens]]+Table753523[[#This Row], [Output tokens generated]])/Table753523[[#This Row], [Total Latency (ms)]]*1000</f>
      </c>
      <c r="X809" s="47">
        <f>Table753523[[#This Row], [Total throughput]]/Table753523[[#This Row], [Estimated Max throughput tokens/s]]</f>
      </c>
      <c r="Y809" s="20">
        <f>2*Table753523[[#This Row], [Active Parameters per GPU (BN)]]*Table753523[[#This Row], [Input tokens]]*10^9/Table753523[[#This Row], [Prefill Latency (ms)]]/10^12*1000</f>
      </c>
      <c r="Z809" s="26">
        <f>2*Table753523[[#This Row], [Active Parameters per GPU (BN)]]*Table753523[[#This Row], [Output tokens generated]]*10^9/(Table753523[[#This Row], [Total Latency (ms)]]-Table753523[[#This Row], [Prefill Latency (ms)]])/10^12*1000</f>
      </c>
      <c r="AA809" s="47">
        <f>Table753523[[#This Row], [Expected Prefill latency (ms)]]/Table753523[[#This Row], [Prefill Latency (ms)]]</f>
      </c>
      <c r="AB809" s="30">
        <f>Table753523[[#This Row], [Expected TPOT (ms)]]/Table753523[[#This Row], [TPOT (ms)]]</f>
      </c>
      <c r="AC809" s="50">
        <f>Table753523[[#This Row], [Prefill TFLOPS]]/989.5</f>
      </c>
      <c r="AD809" s="32">
        <f>Table753523[[#This Row], [Decode TFLOPS]]/1979</f>
      </c>
      <c r="AE8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0" customHeight="1" ht="17.25">
      <c r="A810" s="20">
        <v>8</v>
      </c>
      <c r="B810" s="34">
        <v>70</v>
      </c>
      <c r="C810" s="35">
        <f>Table753523[[#This Row], [Active Parameters (BN)]]/8</f>
      </c>
      <c r="D810" s="20">
        <v>32</v>
      </c>
      <c r="E810" s="20">
        <v>128</v>
      </c>
      <c r="F810" s="23">
        <v>1</v>
      </c>
      <c r="G810" s="23">
        <v>1</v>
      </c>
      <c r="H810" s="23">
        <v>32</v>
      </c>
      <c r="I810" s="43">
        <v>128</v>
      </c>
      <c r="J810" s="24">
        <v>123.034292</v>
      </c>
      <c r="K810" s="24">
        <v>1.509381371</v>
      </c>
      <c r="L810" s="24">
        <v>0.662523083</v>
      </c>
      <c r="M810" s="24">
        <v>84.80295468</v>
      </c>
      <c r="N810" s="24">
        <v>106.0036934</v>
      </c>
      <c r="O810" s="44">
        <v>10.91223388</v>
      </c>
      <c r="P810" s="44">
        <v>10.91162364</v>
      </c>
      <c r="Q810" s="25">
        <f>Table753523[[#This Row], [Total Latency (sec)]]*1000</f>
      </c>
      <c r="R810" s="25">
        <f>Table753523[[#This Row], [Total Latency (ms)]]-Table753523[[#This Row], [Prefill Latency (ms)]]</f>
      </c>
      <c r="S810" s="26">
        <f>Table753523[[#This Row], [Output tokens generated]]*1000/Table753523[[#This Row], [Total Latency (ms)]]/Table753523[[#This Row], [No. H200 GPU on single server]]</f>
      </c>
      <c r="T810" s="26">
        <f>Table753523[[#This Row], [Input tokens]]*1000/(989.5*10^12)*(2*10^9*Table753523[[#This Row], [Active Parameters per GPU (BN)]])</f>
      </c>
      <c r="U810" s="27">
        <f>Table753523[[#This Row], [Active Parameters per GPU (BN)]]*10^9*2/4800/1024^3*1000</f>
      </c>
      <c r="V810" s="27">
        <f>1979/2*10^12*Table753523[[#This Row], [No. H200 GPU on single server]]/2/70/10^9</f>
      </c>
      <c r="W810" s="46">
        <f>(Table753523[[#This Row], [Input tokens]]+Table753523[[#This Row], [Output tokens generated]])/Table753523[[#This Row], [Total Latency (ms)]]*1000</f>
      </c>
      <c r="X810" s="47">
        <f>Table753523[[#This Row], [Total throughput]]/Table753523[[#This Row], [Estimated Max throughput tokens/s]]</f>
      </c>
      <c r="Y810" s="20">
        <f>2*Table753523[[#This Row], [Active Parameters per GPU (BN)]]*Table753523[[#This Row], [Input tokens]]*10^9/Table753523[[#This Row], [Prefill Latency (ms)]]/10^12*1000</f>
      </c>
      <c r="Z810" s="26">
        <f>2*Table753523[[#This Row], [Active Parameters per GPU (BN)]]*Table753523[[#This Row], [Output tokens generated]]*10^9/(Table753523[[#This Row], [Total Latency (ms)]]-Table753523[[#This Row], [Prefill Latency (ms)]])/10^12*1000</f>
      </c>
      <c r="AA810" s="47">
        <f>Table753523[[#This Row], [Expected Prefill latency (ms)]]/Table753523[[#This Row], [Prefill Latency (ms)]]</f>
      </c>
      <c r="AB810" s="30">
        <f>Table753523[[#This Row], [Expected TPOT (ms)]]/Table753523[[#This Row], [TPOT (ms)]]</f>
      </c>
      <c r="AC810" s="50">
        <f>Table753523[[#This Row], [Prefill TFLOPS]]/989.5</f>
      </c>
      <c r="AD810" s="32">
        <f>Table753523[[#This Row], [Decode TFLOPS]]/1979</f>
      </c>
      <c r="AE8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1" customHeight="1" ht="17.25">
      <c r="A811" s="20">
        <v>8</v>
      </c>
      <c r="B811" s="34">
        <v>70</v>
      </c>
      <c r="C811" s="35">
        <f>Table753523[[#This Row], [Active Parameters (BN)]]/8</f>
      </c>
      <c r="D811" s="20">
        <v>32</v>
      </c>
      <c r="E811" s="20">
        <v>128</v>
      </c>
      <c r="F811" s="23">
        <v>2</v>
      </c>
      <c r="G811" s="23">
        <v>2</v>
      </c>
      <c r="H811" s="23">
        <v>64</v>
      </c>
      <c r="I811" s="43">
        <v>248</v>
      </c>
      <c r="J811" s="24">
        <v>112.3874345</v>
      </c>
      <c r="K811" s="24">
        <v>1.551118723</v>
      </c>
      <c r="L811" s="24">
        <v>1.289391953</v>
      </c>
      <c r="M811" s="24">
        <v>159.8846022</v>
      </c>
      <c r="N811" s="24">
        <v>201.1451447</v>
      </c>
      <c r="O811" s="44">
        <v>11.01297935</v>
      </c>
      <c r="P811" s="44">
        <v>11.00625209</v>
      </c>
      <c r="Q811" s="25">
        <f>Table753523[[#This Row], [Total Latency (sec)]]*1000</f>
      </c>
      <c r="R811" s="25">
        <f>Table753523[[#This Row], [Total Latency (ms)]]-Table753523[[#This Row], [Prefill Latency (ms)]]</f>
      </c>
      <c r="S811" s="26">
        <f>Table753523[[#This Row], [Output tokens generated]]*1000/Table753523[[#This Row], [Total Latency (ms)]]/Table753523[[#This Row], [No. H200 GPU on single server]]</f>
      </c>
      <c r="T811" s="26">
        <f>Table753523[[#This Row], [Input tokens]]*1000/(989.5*10^12)*(2*10^9*Table753523[[#This Row], [Active Parameters per GPU (BN)]])</f>
      </c>
      <c r="U811" s="27">
        <f>Table753523[[#This Row], [Active Parameters per GPU (BN)]]*10^9*2/4800/1024^3*1000</f>
      </c>
      <c r="V811" s="27">
        <f>1979/2*10^12*Table753523[[#This Row], [No. H200 GPU on single server]]/2/70/10^9</f>
      </c>
      <c r="W811" s="46">
        <f>(Table753523[[#This Row], [Input tokens]]+Table753523[[#This Row], [Output tokens generated]])/Table753523[[#This Row], [Total Latency (ms)]]*1000</f>
      </c>
      <c r="X811" s="47">
        <f>Table753523[[#This Row], [Total throughput]]/Table753523[[#This Row], [Estimated Max throughput tokens/s]]</f>
      </c>
      <c r="Y811" s="20">
        <f>2*Table753523[[#This Row], [Active Parameters per GPU (BN)]]*Table753523[[#This Row], [Input tokens]]*10^9/Table753523[[#This Row], [Prefill Latency (ms)]]/10^12*1000</f>
      </c>
      <c r="Z811" s="26">
        <f>2*Table753523[[#This Row], [Active Parameters per GPU (BN)]]*Table753523[[#This Row], [Output tokens generated]]*10^9/(Table753523[[#This Row], [Total Latency (ms)]]-Table753523[[#This Row], [Prefill Latency (ms)]])/10^12*1000</f>
      </c>
      <c r="AA811" s="47">
        <f>Table753523[[#This Row], [Expected Prefill latency (ms)]]/Table753523[[#This Row], [Prefill Latency (ms)]]</f>
      </c>
      <c r="AB811" s="30">
        <f>Table753523[[#This Row], [Expected TPOT (ms)]]/Table753523[[#This Row], [TPOT (ms)]]</f>
      </c>
      <c r="AC811" s="50">
        <f>Table753523[[#This Row], [Prefill TFLOPS]]/989.5</f>
      </c>
      <c r="AD811" s="32">
        <f>Table753523[[#This Row], [Decode TFLOPS]]/1979</f>
      </c>
      <c r="AE8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2" customHeight="1" ht="17.25">
      <c r="A812" s="20">
        <v>8</v>
      </c>
      <c r="B812" s="34">
        <v>70</v>
      </c>
      <c r="C812" s="35">
        <f>Table753523[[#This Row], [Active Parameters (BN)]]/8</f>
      </c>
      <c r="D812" s="20">
        <v>32</v>
      </c>
      <c r="E812" s="20">
        <v>128</v>
      </c>
      <c r="F812" s="23">
        <v>4</v>
      </c>
      <c r="G812" s="23">
        <v>4</v>
      </c>
      <c r="H812" s="23">
        <v>128</v>
      </c>
      <c r="I812" s="43">
        <v>506</v>
      </c>
      <c r="J812" s="24">
        <v>64.47591577</v>
      </c>
      <c r="K812" s="24">
        <v>1.466116089</v>
      </c>
      <c r="L812" s="24">
        <v>2.728296913</v>
      </c>
      <c r="M812" s="24">
        <v>345.1295595</v>
      </c>
      <c r="N812" s="24">
        <v>432.4350608</v>
      </c>
      <c r="O812" s="44">
        <v>10.31135389</v>
      </c>
      <c r="P812" s="44">
        <v>10.3463755</v>
      </c>
      <c r="Q812" s="25">
        <f>Table753523[[#This Row], [Total Latency (sec)]]*1000</f>
      </c>
      <c r="R812" s="25">
        <f>Table753523[[#This Row], [Total Latency (ms)]]-Table753523[[#This Row], [Prefill Latency (ms)]]</f>
      </c>
      <c r="S812" s="26">
        <f>Table753523[[#This Row], [Output tokens generated]]*1000/Table753523[[#This Row], [Total Latency (ms)]]/Table753523[[#This Row], [No. H200 GPU on single server]]</f>
      </c>
      <c r="T812" s="26">
        <f>Table753523[[#This Row], [Input tokens]]*1000/(989.5*10^12)*(2*10^9*Table753523[[#This Row], [Active Parameters per GPU (BN)]])</f>
      </c>
      <c r="U812" s="27">
        <f>Table753523[[#This Row], [Active Parameters per GPU (BN)]]*10^9*2/4800/1024^3*1000</f>
      </c>
      <c r="V812" s="27">
        <f>1979/2*10^12*Table753523[[#This Row], [No. H200 GPU on single server]]/2/70/10^9</f>
      </c>
      <c r="W812" s="46">
        <f>(Table753523[[#This Row], [Input tokens]]+Table753523[[#This Row], [Output tokens generated]])/Table753523[[#This Row], [Total Latency (ms)]]*1000</f>
      </c>
      <c r="X812" s="47">
        <f>Table753523[[#This Row], [Total throughput]]/Table753523[[#This Row], [Estimated Max throughput tokens/s]]</f>
      </c>
      <c r="Y812" s="20">
        <f>2*Table753523[[#This Row], [Active Parameters per GPU (BN)]]*Table753523[[#This Row], [Input tokens]]*10^9/Table753523[[#This Row], [Prefill Latency (ms)]]/10^12*1000</f>
      </c>
      <c r="Z812" s="26">
        <f>2*Table753523[[#This Row], [Active Parameters per GPU (BN)]]*Table753523[[#This Row], [Output tokens generated]]*10^9/(Table753523[[#This Row], [Total Latency (ms)]]-Table753523[[#This Row], [Prefill Latency (ms)]])/10^12*1000</f>
      </c>
      <c r="AA812" s="47">
        <f>Table753523[[#This Row], [Expected Prefill latency (ms)]]/Table753523[[#This Row], [Prefill Latency (ms)]]</f>
      </c>
      <c r="AB812" s="30">
        <f>Table753523[[#This Row], [Expected TPOT (ms)]]/Table753523[[#This Row], [TPOT (ms)]]</f>
      </c>
      <c r="AC812" s="50">
        <f>Table753523[[#This Row], [Prefill TFLOPS]]/989.5</f>
      </c>
      <c r="AD812" s="32">
        <f>Table753523[[#This Row], [Decode TFLOPS]]/1979</f>
      </c>
      <c r="AE8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3" customHeight="1" ht="17.25">
      <c r="A813" s="20">
        <v>8</v>
      </c>
      <c r="B813" s="34">
        <v>70</v>
      </c>
      <c r="C813" s="35">
        <f>Table753523[[#This Row], [Active Parameters (BN)]]/8</f>
      </c>
      <c r="D813" s="20">
        <v>32</v>
      </c>
      <c r="E813" s="20">
        <v>128</v>
      </c>
      <c r="F813" s="23">
        <v>8</v>
      </c>
      <c r="G813" s="23">
        <v>7</v>
      </c>
      <c r="H813" s="23">
        <v>224</v>
      </c>
      <c r="I813" s="43">
        <v>898</v>
      </c>
      <c r="J813" s="24">
        <v>68.99949586</v>
      </c>
      <c r="K813" s="24">
        <v>1.485835555</v>
      </c>
      <c r="L813" s="24">
        <v>4.71115392</v>
      </c>
      <c r="M813" s="24">
        <v>604.3737458</v>
      </c>
      <c r="N813" s="24">
        <v>755.1306712</v>
      </c>
      <c r="O813" s="44">
        <v>10.41052415</v>
      </c>
      <c r="P813" s="44">
        <v>10.44254817</v>
      </c>
      <c r="Q813" s="25">
        <f>Table753523[[#This Row], [Total Latency (sec)]]*1000</f>
      </c>
      <c r="R813" s="25">
        <f>Table753523[[#This Row], [Total Latency (ms)]]-Table753523[[#This Row], [Prefill Latency (ms)]]</f>
      </c>
      <c r="S813" s="26">
        <f>Table753523[[#This Row], [Output tokens generated]]*1000/Table753523[[#This Row], [Total Latency (ms)]]/Table753523[[#This Row], [No. H200 GPU on single server]]</f>
      </c>
      <c r="T813" s="26">
        <f>Table753523[[#This Row], [Input tokens]]*1000/(989.5*10^12)*(2*10^9*Table753523[[#This Row], [Active Parameters per GPU (BN)]])</f>
      </c>
      <c r="U813" s="27">
        <f>Table753523[[#This Row], [Active Parameters per GPU (BN)]]*10^9*2/4800/1024^3*1000</f>
      </c>
      <c r="V813" s="27">
        <f>1979/2*10^12*Table753523[[#This Row], [No. H200 GPU on single server]]/2/70/10^9</f>
      </c>
      <c r="W813" s="46">
        <f>(Table753523[[#This Row], [Input tokens]]+Table753523[[#This Row], [Output tokens generated]])/Table753523[[#This Row], [Total Latency (ms)]]*1000</f>
      </c>
      <c r="X813" s="47">
        <f>Table753523[[#This Row], [Total throughput]]/Table753523[[#This Row], [Estimated Max throughput tokens/s]]</f>
      </c>
      <c r="Y813" s="20">
        <f>2*Table753523[[#This Row], [Active Parameters per GPU (BN)]]*Table753523[[#This Row], [Input tokens]]*10^9/Table753523[[#This Row], [Prefill Latency (ms)]]/10^12*1000</f>
      </c>
      <c r="Z813" s="26">
        <f>2*Table753523[[#This Row], [Active Parameters per GPU (BN)]]*Table753523[[#This Row], [Output tokens generated]]*10^9/(Table753523[[#This Row], [Total Latency (ms)]]-Table753523[[#This Row], [Prefill Latency (ms)]])/10^12*1000</f>
      </c>
      <c r="AA813" s="47">
        <f>Table753523[[#This Row], [Expected Prefill latency (ms)]]/Table753523[[#This Row], [Prefill Latency (ms)]]</f>
      </c>
      <c r="AB813" s="30">
        <f>Table753523[[#This Row], [Expected TPOT (ms)]]/Table753523[[#This Row], [TPOT (ms)]]</f>
      </c>
      <c r="AC813" s="50">
        <f>Table753523[[#This Row], [Prefill TFLOPS]]/989.5</f>
      </c>
      <c r="AD813" s="32">
        <f>Table753523[[#This Row], [Decode TFLOPS]]/1979</f>
      </c>
      <c r="AE8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4" customHeight="1" ht="17.25">
      <c r="A814" s="20">
        <v>8</v>
      </c>
      <c r="B814" s="34">
        <v>70</v>
      </c>
      <c r="C814" s="35">
        <f>Table753523[[#This Row], [Active Parameters (BN)]]/8</f>
      </c>
      <c r="D814" s="20">
        <v>32</v>
      </c>
      <c r="E814" s="20">
        <v>128</v>
      </c>
      <c r="F814" s="23">
        <v>16</v>
      </c>
      <c r="G814" s="23">
        <v>14</v>
      </c>
      <c r="H814" s="23">
        <v>448</v>
      </c>
      <c r="I814" s="43">
        <v>1709</v>
      </c>
      <c r="J814" s="24">
        <v>87.95180871</v>
      </c>
      <c r="K814" s="24">
        <v>1.631339148</v>
      </c>
      <c r="L814" s="24">
        <v>8.581906477</v>
      </c>
      <c r="M814" s="24">
        <v>1047.605583</v>
      </c>
      <c r="N814" s="24">
        <v>1322.226591</v>
      </c>
      <c r="O814" s="44">
        <v>11.45667732</v>
      </c>
      <c r="P814" s="44">
        <v>11.43174496</v>
      </c>
      <c r="Q814" s="25">
        <f>Table753523[[#This Row], [Total Latency (sec)]]*1000</f>
      </c>
      <c r="R814" s="25">
        <f>Table753523[[#This Row], [Total Latency (ms)]]-Table753523[[#This Row], [Prefill Latency (ms)]]</f>
      </c>
      <c r="S814" s="26">
        <f>Table753523[[#This Row], [Output tokens generated]]*1000/Table753523[[#This Row], [Total Latency (ms)]]/Table753523[[#This Row], [No. H200 GPU on single server]]</f>
      </c>
      <c r="T814" s="26">
        <f>Table753523[[#This Row], [Input tokens]]*1000/(989.5*10^12)*(2*10^9*Table753523[[#This Row], [Active Parameters per GPU (BN)]])</f>
      </c>
      <c r="U814" s="27">
        <f>Table753523[[#This Row], [Active Parameters per GPU (BN)]]*10^9*2/4800/1024^3*1000</f>
      </c>
      <c r="V814" s="27">
        <f>1979/2*10^12*Table753523[[#This Row], [No. H200 GPU on single server]]/2/70/10^9</f>
      </c>
      <c r="W814" s="46">
        <f>(Table753523[[#This Row], [Input tokens]]+Table753523[[#This Row], [Output tokens generated]])/Table753523[[#This Row], [Total Latency (ms)]]*1000</f>
      </c>
      <c r="X814" s="47">
        <f>Table753523[[#This Row], [Total throughput]]/Table753523[[#This Row], [Estimated Max throughput tokens/s]]</f>
      </c>
      <c r="Y814" s="20">
        <f>2*Table753523[[#This Row], [Active Parameters per GPU (BN)]]*Table753523[[#This Row], [Input tokens]]*10^9/Table753523[[#This Row], [Prefill Latency (ms)]]/10^12*1000</f>
      </c>
      <c r="Z814" s="26">
        <f>2*Table753523[[#This Row], [Active Parameters per GPU (BN)]]*Table753523[[#This Row], [Output tokens generated]]*10^9/(Table753523[[#This Row], [Total Latency (ms)]]-Table753523[[#This Row], [Prefill Latency (ms)]])/10^12*1000</f>
      </c>
      <c r="AA814" s="47">
        <f>Table753523[[#This Row], [Expected Prefill latency (ms)]]/Table753523[[#This Row], [Prefill Latency (ms)]]</f>
      </c>
      <c r="AB814" s="30">
        <f>Table753523[[#This Row], [Expected TPOT (ms)]]/Table753523[[#This Row], [TPOT (ms)]]</f>
      </c>
      <c r="AC814" s="50">
        <f>Table753523[[#This Row], [Prefill TFLOPS]]/989.5</f>
      </c>
      <c r="AD814" s="32">
        <f>Table753523[[#This Row], [Decode TFLOPS]]/1979</f>
      </c>
      <c r="AE8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5" customHeight="1" ht="17.25">
      <c r="A815" s="20">
        <v>8</v>
      </c>
      <c r="B815" s="34">
        <v>70</v>
      </c>
      <c r="C815" s="35">
        <f>Table753523[[#This Row], [Active Parameters (BN)]]/8</f>
      </c>
      <c r="D815" s="20">
        <v>32</v>
      </c>
      <c r="E815" s="20">
        <v>256</v>
      </c>
      <c r="F815" s="23">
        <v>1</v>
      </c>
      <c r="G815" s="23">
        <v>1</v>
      </c>
      <c r="H815" s="23">
        <v>32</v>
      </c>
      <c r="I815" s="43">
        <v>256</v>
      </c>
      <c r="J815" s="24">
        <v>319.405252</v>
      </c>
      <c r="K815" s="24">
        <v>3.104175292</v>
      </c>
      <c r="L815" s="24">
        <v>0.322146756</v>
      </c>
      <c r="M815" s="24">
        <v>82.46956951</v>
      </c>
      <c r="N815" s="24">
        <v>92.77826569</v>
      </c>
      <c r="O815" s="44">
        <v>10.91637147</v>
      </c>
      <c r="P815" s="44">
        <v>10.91604254</v>
      </c>
      <c r="Q815" s="25">
        <f>Table753523[[#This Row], [Total Latency (sec)]]*1000</f>
      </c>
      <c r="R815" s="25">
        <f>Table753523[[#This Row], [Total Latency (ms)]]-Table753523[[#This Row], [Prefill Latency (ms)]]</f>
      </c>
      <c r="S815" s="26">
        <f>Table753523[[#This Row], [Output tokens generated]]*1000/Table753523[[#This Row], [Total Latency (ms)]]/Table753523[[#This Row], [No. H200 GPU on single server]]</f>
      </c>
      <c r="T815" s="26">
        <f>Table753523[[#This Row], [Input tokens]]*1000/(989.5*10^12)*(2*10^9*Table753523[[#This Row], [Active Parameters per GPU (BN)]])</f>
      </c>
      <c r="U815" s="27">
        <f>Table753523[[#This Row], [Active Parameters per GPU (BN)]]*10^9*2/4800/1024^3*1000</f>
      </c>
      <c r="V815" s="27">
        <f>1979/2*10^12*Table753523[[#This Row], [No. H200 GPU on single server]]/2/70/10^9</f>
      </c>
      <c r="W815" s="46">
        <f>(Table753523[[#This Row], [Input tokens]]+Table753523[[#This Row], [Output tokens generated]])/Table753523[[#This Row], [Total Latency (ms)]]*1000</f>
      </c>
      <c r="X815" s="47">
        <f>Table753523[[#This Row], [Total throughput]]/Table753523[[#This Row], [Estimated Max throughput tokens/s]]</f>
      </c>
      <c r="Y815" s="20">
        <f>2*Table753523[[#This Row], [Active Parameters per GPU (BN)]]*Table753523[[#This Row], [Input tokens]]*10^9/Table753523[[#This Row], [Prefill Latency (ms)]]/10^12*1000</f>
      </c>
      <c r="Z815" s="26">
        <f>2*Table753523[[#This Row], [Active Parameters per GPU (BN)]]*Table753523[[#This Row], [Output tokens generated]]*10^9/(Table753523[[#This Row], [Total Latency (ms)]]-Table753523[[#This Row], [Prefill Latency (ms)]])/10^12*1000</f>
      </c>
      <c r="AA815" s="47">
        <f>Table753523[[#This Row], [Expected Prefill latency (ms)]]/Table753523[[#This Row], [Prefill Latency (ms)]]</f>
      </c>
      <c r="AB815" s="30">
        <f>Table753523[[#This Row], [Expected TPOT (ms)]]/Table753523[[#This Row], [TPOT (ms)]]</f>
      </c>
      <c r="AC815" s="50">
        <f>Table753523[[#This Row], [Prefill TFLOPS]]/989.5</f>
      </c>
      <c r="AD815" s="32">
        <f>Table753523[[#This Row], [Decode TFLOPS]]/1979</f>
      </c>
      <c r="AE8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6" customHeight="1" ht="17.25">
      <c r="A816" s="20">
        <v>8</v>
      </c>
      <c r="B816" s="34">
        <v>70</v>
      </c>
      <c r="C816" s="35">
        <f>Table753523[[#This Row], [Active Parameters (BN)]]/8</f>
      </c>
      <c r="D816" s="20">
        <v>32</v>
      </c>
      <c r="E816" s="20">
        <v>256</v>
      </c>
      <c r="F816" s="23">
        <v>2</v>
      </c>
      <c r="G816" s="23">
        <v>2</v>
      </c>
      <c r="H816" s="23">
        <v>64</v>
      </c>
      <c r="I816" s="43">
        <v>263</v>
      </c>
      <c r="J816" s="24">
        <v>234.160436</v>
      </c>
      <c r="K816" s="24">
        <v>1.84162315</v>
      </c>
      <c r="L816" s="24">
        <v>1.085998512</v>
      </c>
      <c r="M816" s="24">
        <v>142.8088043</v>
      </c>
      <c r="N816" s="24">
        <v>177.5607567</v>
      </c>
      <c r="O816" s="44">
        <v>11.01648789</v>
      </c>
      <c r="P816" s="44">
        <v>10.97090973</v>
      </c>
      <c r="Q816" s="25">
        <f>Table753523[[#This Row], [Total Latency (sec)]]*1000</f>
      </c>
      <c r="R816" s="25">
        <f>Table753523[[#This Row], [Total Latency (ms)]]-Table753523[[#This Row], [Prefill Latency (ms)]]</f>
      </c>
      <c r="S816" s="26">
        <f>Table753523[[#This Row], [Output tokens generated]]*1000/Table753523[[#This Row], [Total Latency (ms)]]/Table753523[[#This Row], [No. H200 GPU on single server]]</f>
      </c>
      <c r="T816" s="26">
        <f>Table753523[[#This Row], [Input tokens]]*1000/(989.5*10^12)*(2*10^9*Table753523[[#This Row], [Active Parameters per GPU (BN)]])</f>
      </c>
      <c r="U816" s="27">
        <f>Table753523[[#This Row], [Active Parameters per GPU (BN)]]*10^9*2/4800/1024^3*1000</f>
      </c>
      <c r="V816" s="27">
        <f>1979/2*10^12*Table753523[[#This Row], [No. H200 GPU on single server]]/2/70/10^9</f>
      </c>
      <c r="W816" s="46">
        <f>(Table753523[[#This Row], [Input tokens]]+Table753523[[#This Row], [Output tokens generated]])/Table753523[[#This Row], [Total Latency (ms)]]*1000</f>
      </c>
      <c r="X816" s="47">
        <f>Table753523[[#This Row], [Total throughput]]/Table753523[[#This Row], [Estimated Max throughput tokens/s]]</f>
      </c>
      <c r="Y816" s="20">
        <f>2*Table753523[[#This Row], [Active Parameters per GPU (BN)]]*Table753523[[#This Row], [Input tokens]]*10^9/Table753523[[#This Row], [Prefill Latency (ms)]]/10^12*1000</f>
      </c>
      <c r="Z816" s="26">
        <f>2*Table753523[[#This Row], [Active Parameters per GPU (BN)]]*Table753523[[#This Row], [Output tokens generated]]*10^9/(Table753523[[#This Row], [Total Latency (ms)]]-Table753523[[#This Row], [Prefill Latency (ms)]])/10^12*1000</f>
      </c>
      <c r="AA816" s="47">
        <f>Table753523[[#This Row], [Expected Prefill latency (ms)]]/Table753523[[#This Row], [Prefill Latency (ms)]]</f>
      </c>
      <c r="AB816" s="30">
        <f>Table753523[[#This Row], [Expected TPOT (ms)]]/Table753523[[#This Row], [TPOT (ms)]]</f>
      </c>
      <c r="AC816" s="50">
        <f>Table753523[[#This Row], [Prefill TFLOPS]]/989.5</f>
      </c>
      <c r="AD816" s="32">
        <f>Table753523[[#This Row], [Decode TFLOPS]]/1979</f>
      </c>
      <c r="AE8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7" customHeight="1" ht="17.25">
      <c r="A817" s="20">
        <v>8</v>
      </c>
      <c r="B817" s="34">
        <v>70</v>
      </c>
      <c r="C817" s="35">
        <f>Table753523[[#This Row], [Active Parameters (BN)]]/8</f>
      </c>
      <c r="D817" s="20">
        <v>32</v>
      </c>
      <c r="E817" s="20">
        <v>256</v>
      </c>
      <c r="F817" s="23">
        <v>4</v>
      </c>
      <c r="G817" s="23">
        <v>4</v>
      </c>
      <c r="H817" s="23">
        <v>128</v>
      </c>
      <c r="I817" s="43">
        <v>904</v>
      </c>
      <c r="J817" s="24">
        <v>191.5897362</v>
      </c>
      <c r="K817" s="24">
        <v>2.921869582</v>
      </c>
      <c r="L817" s="24">
        <v>1.368986496</v>
      </c>
      <c r="M817" s="24">
        <v>309.390948</v>
      </c>
      <c r="N817" s="24">
        <v>353.1985159</v>
      </c>
      <c r="O817" s="44">
        <v>10.33037167</v>
      </c>
      <c r="P817" s="44">
        <v>10.35061275</v>
      </c>
      <c r="Q817" s="25">
        <f>Table753523[[#This Row], [Total Latency (sec)]]*1000</f>
      </c>
      <c r="R817" s="25">
        <f>Table753523[[#This Row], [Total Latency (ms)]]-Table753523[[#This Row], [Prefill Latency (ms)]]</f>
      </c>
      <c r="S817" s="26">
        <f>Table753523[[#This Row], [Output tokens generated]]*1000/Table753523[[#This Row], [Total Latency (ms)]]/Table753523[[#This Row], [No. H200 GPU on single server]]</f>
      </c>
      <c r="T817" s="26">
        <f>Table753523[[#This Row], [Input tokens]]*1000/(989.5*10^12)*(2*10^9*Table753523[[#This Row], [Active Parameters per GPU (BN)]])</f>
      </c>
      <c r="U817" s="27">
        <f>Table753523[[#This Row], [Active Parameters per GPU (BN)]]*10^9*2/4800/1024^3*1000</f>
      </c>
      <c r="V817" s="27">
        <f>1979/2*10^12*Table753523[[#This Row], [No. H200 GPU on single server]]/2/70/10^9</f>
      </c>
      <c r="W817" s="46">
        <f>(Table753523[[#This Row], [Input tokens]]+Table753523[[#This Row], [Output tokens generated]])/Table753523[[#This Row], [Total Latency (ms)]]*1000</f>
      </c>
      <c r="X817" s="47">
        <f>Table753523[[#This Row], [Total throughput]]/Table753523[[#This Row], [Estimated Max throughput tokens/s]]</f>
      </c>
      <c r="Y817" s="20">
        <f>2*Table753523[[#This Row], [Active Parameters per GPU (BN)]]*Table753523[[#This Row], [Input tokens]]*10^9/Table753523[[#This Row], [Prefill Latency (ms)]]/10^12*1000</f>
      </c>
      <c r="Z817" s="26">
        <f>2*Table753523[[#This Row], [Active Parameters per GPU (BN)]]*Table753523[[#This Row], [Output tokens generated]]*10^9/(Table753523[[#This Row], [Total Latency (ms)]]-Table753523[[#This Row], [Prefill Latency (ms)]])/10^12*1000</f>
      </c>
      <c r="AA817" s="47">
        <f>Table753523[[#This Row], [Expected Prefill latency (ms)]]/Table753523[[#This Row], [Prefill Latency (ms)]]</f>
      </c>
      <c r="AB817" s="30">
        <f>Table753523[[#This Row], [Expected TPOT (ms)]]/Table753523[[#This Row], [TPOT (ms)]]</f>
      </c>
      <c r="AC817" s="50">
        <f>Table753523[[#This Row], [Prefill TFLOPS]]/989.5</f>
      </c>
      <c r="AD817" s="32">
        <f>Table753523[[#This Row], [Decode TFLOPS]]/1979</f>
      </c>
      <c r="AE8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8" customHeight="1" ht="17.25">
      <c r="A818" s="20">
        <v>8</v>
      </c>
      <c r="B818" s="34">
        <v>70</v>
      </c>
      <c r="C818" s="35">
        <f>Table753523[[#This Row], [Active Parameters (BN)]]/8</f>
      </c>
      <c r="D818" s="20">
        <v>32</v>
      </c>
      <c r="E818" s="20">
        <v>256</v>
      </c>
      <c r="F818" s="23">
        <v>8</v>
      </c>
      <c r="G818" s="23">
        <v>7</v>
      </c>
      <c r="H818" s="23">
        <v>224</v>
      </c>
      <c r="I818" s="43">
        <v>1531</v>
      </c>
      <c r="J818" s="24">
        <v>191.5240257</v>
      </c>
      <c r="K818" s="24">
        <v>2.937042072</v>
      </c>
      <c r="L818" s="24">
        <v>2.383350265</v>
      </c>
      <c r="M818" s="24">
        <v>521.2727508</v>
      </c>
      <c r="N818" s="24">
        <v>597.5399592</v>
      </c>
      <c r="O818" s="44">
        <v>10.42796895</v>
      </c>
      <c r="P818" s="44">
        <v>10.4256877</v>
      </c>
      <c r="Q818" s="25">
        <f>Table753523[[#This Row], [Total Latency (sec)]]*1000</f>
      </c>
      <c r="R818" s="25">
        <f>Table753523[[#This Row], [Total Latency (ms)]]-Table753523[[#This Row], [Prefill Latency (ms)]]</f>
      </c>
      <c r="S818" s="26">
        <f>Table753523[[#This Row], [Output tokens generated]]*1000/Table753523[[#This Row], [Total Latency (ms)]]/Table753523[[#This Row], [No. H200 GPU on single server]]</f>
      </c>
      <c r="T818" s="26">
        <f>Table753523[[#This Row], [Input tokens]]*1000/(989.5*10^12)*(2*10^9*Table753523[[#This Row], [Active Parameters per GPU (BN)]])</f>
      </c>
      <c r="U818" s="27">
        <f>Table753523[[#This Row], [Active Parameters per GPU (BN)]]*10^9*2/4800/1024^3*1000</f>
      </c>
      <c r="V818" s="27">
        <f>1979/2*10^12*Table753523[[#This Row], [No. H200 GPU on single server]]/2/70/10^9</f>
      </c>
      <c r="W818" s="46">
        <f>(Table753523[[#This Row], [Input tokens]]+Table753523[[#This Row], [Output tokens generated]])/Table753523[[#This Row], [Total Latency (ms)]]*1000</f>
      </c>
      <c r="X818" s="47">
        <f>Table753523[[#This Row], [Total throughput]]/Table753523[[#This Row], [Estimated Max throughput tokens/s]]</f>
      </c>
      <c r="Y818" s="20">
        <f>2*Table753523[[#This Row], [Active Parameters per GPU (BN)]]*Table753523[[#This Row], [Input tokens]]*10^9/Table753523[[#This Row], [Prefill Latency (ms)]]/10^12*1000</f>
      </c>
      <c r="Z818" s="26">
        <f>2*Table753523[[#This Row], [Active Parameters per GPU (BN)]]*Table753523[[#This Row], [Output tokens generated]]*10^9/(Table753523[[#This Row], [Total Latency (ms)]]-Table753523[[#This Row], [Prefill Latency (ms)]])/10^12*1000</f>
      </c>
      <c r="AA818" s="47">
        <f>Table753523[[#This Row], [Expected Prefill latency (ms)]]/Table753523[[#This Row], [Prefill Latency (ms)]]</f>
      </c>
      <c r="AB818" s="30">
        <f>Table753523[[#This Row], [Expected TPOT (ms)]]/Table753523[[#This Row], [TPOT (ms)]]</f>
      </c>
      <c r="AC818" s="50">
        <f>Table753523[[#This Row], [Prefill TFLOPS]]/989.5</f>
      </c>
      <c r="AD818" s="32">
        <f>Table753523[[#This Row], [Decode TFLOPS]]/1979</f>
      </c>
      <c r="AE8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19" customHeight="1" ht="17.25">
      <c r="A819" s="20">
        <v>8</v>
      </c>
      <c r="B819" s="34">
        <v>70</v>
      </c>
      <c r="C819" s="35">
        <f>Table753523[[#This Row], [Active Parameters (BN)]]/8</f>
      </c>
      <c r="D819" s="20">
        <v>32</v>
      </c>
      <c r="E819" s="20">
        <v>256</v>
      </c>
      <c r="F819" s="23">
        <v>16</v>
      </c>
      <c r="G819" s="23">
        <v>14</v>
      </c>
      <c r="H819" s="23">
        <v>448</v>
      </c>
      <c r="I819" s="43">
        <v>2683</v>
      </c>
      <c r="J819" s="24">
        <v>213.66238</v>
      </c>
      <c r="K819" s="24">
        <v>3.151647986</v>
      </c>
      <c r="L819" s="24">
        <v>4.44212046</v>
      </c>
      <c r="M819" s="24">
        <v>851.3006566</v>
      </c>
      <c r="N819" s="24">
        <v>993.4485113</v>
      </c>
      <c r="O819" s="44">
        <v>11.2343755</v>
      </c>
      <c r="P819" s="44">
        <v>11.11477672</v>
      </c>
      <c r="Q819" s="25">
        <f>Table753523[[#This Row], [Total Latency (sec)]]*1000</f>
      </c>
      <c r="R819" s="25">
        <f>Table753523[[#This Row], [Total Latency (ms)]]-Table753523[[#This Row], [Prefill Latency (ms)]]</f>
      </c>
      <c r="S819" s="26">
        <f>Table753523[[#This Row], [Output tokens generated]]*1000/Table753523[[#This Row], [Total Latency (ms)]]/Table753523[[#This Row], [No. H200 GPU on single server]]</f>
      </c>
      <c r="T819" s="26">
        <f>Table753523[[#This Row], [Input tokens]]*1000/(989.5*10^12)*(2*10^9*Table753523[[#This Row], [Active Parameters per GPU (BN)]])</f>
      </c>
      <c r="U819" s="27">
        <f>Table753523[[#This Row], [Active Parameters per GPU (BN)]]*10^9*2/4800/1024^3*1000</f>
      </c>
      <c r="V819" s="27">
        <f>1979/2*10^12*Table753523[[#This Row], [No. H200 GPU on single server]]/2/70/10^9</f>
      </c>
      <c r="W819" s="46">
        <f>(Table753523[[#This Row], [Input tokens]]+Table753523[[#This Row], [Output tokens generated]])/Table753523[[#This Row], [Total Latency (ms)]]*1000</f>
      </c>
      <c r="X819" s="47">
        <f>Table753523[[#This Row], [Total throughput]]/Table753523[[#This Row], [Estimated Max throughput tokens/s]]</f>
      </c>
      <c r="Y819" s="20">
        <f>2*Table753523[[#This Row], [Active Parameters per GPU (BN)]]*Table753523[[#This Row], [Input tokens]]*10^9/Table753523[[#This Row], [Prefill Latency (ms)]]/10^12*1000</f>
      </c>
      <c r="Z819" s="26">
        <f>2*Table753523[[#This Row], [Active Parameters per GPU (BN)]]*Table753523[[#This Row], [Output tokens generated]]*10^9/(Table753523[[#This Row], [Total Latency (ms)]]-Table753523[[#This Row], [Prefill Latency (ms)]])/10^12*1000</f>
      </c>
      <c r="AA819" s="47">
        <f>Table753523[[#This Row], [Expected Prefill latency (ms)]]/Table753523[[#This Row], [Prefill Latency (ms)]]</f>
      </c>
      <c r="AB819" s="30">
        <f>Table753523[[#This Row], [Expected TPOT (ms)]]/Table753523[[#This Row], [TPOT (ms)]]</f>
      </c>
      <c r="AC819" s="50">
        <f>Table753523[[#This Row], [Prefill TFLOPS]]/989.5</f>
      </c>
      <c r="AD819" s="32">
        <f>Table753523[[#This Row], [Decode TFLOPS]]/1979</f>
      </c>
      <c r="AE8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0" customHeight="1" ht="17.25">
      <c r="A820" s="20">
        <v>8</v>
      </c>
      <c r="B820" s="34">
        <v>70</v>
      </c>
      <c r="C820" s="35">
        <f>Table753523[[#This Row], [Active Parameters (BN)]]/8</f>
      </c>
      <c r="D820" s="20">
        <v>32</v>
      </c>
      <c r="E820" s="20">
        <v>512</v>
      </c>
      <c r="F820" s="23">
        <v>1</v>
      </c>
      <c r="G820" s="23">
        <v>1</v>
      </c>
      <c r="H820" s="23">
        <v>32</v>
      </c>
      <c r="I820" s="43">
        <v>407</v>
      </c>
      <c r="J820" s="24">
        <v>175.408926</v>
      </c>
      <c r="K820" s="24">
        <v>4.625006932</v>
      </c>
      <c r="L820" s="24">
        <v>0.216215892</v>
      </c>
      <c r="M820" s="24">
        <v>87.99986811</v>
      </c>
      <c r="N820" s="24">
        <v>94.91877665</v>
      </c>
      <c r="O820" s="44">
        <v>10.95690483</v>
      </c>
      <c r="P820" s="44">
        <v>10.93209394</v>
      </c>
      <c r="Q820" s="25">
        <f>Table753523[[#This Row], [Total Latency (sec)]]*1000</f>
      </c>
      <c r="R820" s="25">
        <f>Table753523[[#This Row], [Total Latency (ms)]]-Table753523[[#This Row], [Prefill Latency (ms)]]</f>
      </c>
      <c r="S820" s="26">
        <f>Table753523[[#This Row], [Output tokens generated]]*1000/Table753523[[#This Row], [Total Latency (ms)]]/Table753523[[#This Row], [No. H200 GPU on single server]]</f>
      </c>
      <c r="T820" s="26">
        <f>Table753523[[#This Row], [Input tokens]]*1000/(989.5*10^12)*(2*10^9*Table753523[[#This Row], [Active Parameters per GPU (BN)]])</f>
      </c>
      <c r="U820" s="27">
        <f>Table753523[[#This Row], [Active Parameters per GPU (BN)]]*10^9*2/4800/1024^3*1000</f>
      </c>
      <c r="V820" s="27">
        <f>1979/2*10^12*Table753523[[#This Row], [No. H200 GPU on single server]]/2/70/10^9</f>
      </c>
      <c r="W820" s="46">
        <f>(Table753523[[#This Row], [Input tokens]]+Table753523[[#This Row], [Output tokens generated]])/Table753523[[#This Row], [Total Latency (ms)]]*1000</f>
      </c>
      <c r="X820" s="47">
        <f>Table753523[[#This Row], [Total throughput]]/Table753523[[#This Row], [Estimated Max throughput tokens/s]]</f>
      </c>
      <c r="Y820" s="20">
        <f>2*Table753523[[#This Row], [Active Parameters per GPU (BN)]]*Table753523[[#This Row], [Input tokens]]*10^9/Table753523[[#This Row], [Prefill Latency (ms)]]/10^12*1000</f>
      </c>
      <c r="Z820" s="26">
        <f>2*Table753523[[#This Row], [Active Parameters per GPU (BN)]]*Table753523[[#This Row], [Output tokens generated]]*10^9/(Table753523[[#This Row], [Total Latency (ms)]]-Table753523[[#This Row], [Prefill Latency (ms)]])/10^12*1000</f>
      </c>
      <c r="AA820" s="47">
        <f>Table753523[[#This Row], [Expected Prefill latency (ms)]]/Table753523[[#This Row], [Prefill Latency (ms)]]</f>
      </c>
      <c r="AB820" s="30">
        <f>Table753523[[#This Row], [Expected TPOT (ms)]]/Table753523[[#This Row], [TPOT (ms)]]</f>
      </c>
      <c r="AC820" s="50">
        <f>Table753523[[#This Row], [Prefill TFLOPS]]/989.5</f>
      </c>
      <c r="AD820" s="32">
        <f>Table753523[[#This Row], [Decode TFLOPS]]/1979</f>
      </c>
      <c r="AE8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1" customHeight="1" ht="17.25">
      <c r="A821" s="20">
        <v>8</v>
      </c>
      <c r="B821" s="34">
        <v>70</v>
      </c>
      <c r="C821" s="35">
        <f>Table753523[[#This Row], [Active Parameters (BN)]]/8</f>
      </c>
      <c r="D821" s="20">
        <v>32</v>
      </c>
      <c r="E821" s="20">
        <v>512</v>
      </c>
      <c r="F821" s="23">
        <v>2</v>
      </c>
      <c r="G821" s="23">
        <v>2</v>
      </c>
      <c r="H821" s="23">
        <v>64</v>
      </c>
      <c r="I821" s="43">
        <v>263</v>
      </c>
      <c r="J821" s="24">
        <v>129.576155</v>
      </c>
      <c r="K821" s="24">
        <v>1.740904548</v>
      </c>
      <c r="L821" s="24">
        <v>1.148828063</v>
      </c>
      <c r="M821" s="24">
        <v>151.0708903</v>
      </c>
      <c r="N821" s="24">
        <v>187.8333883</v>
      </c>
      <c r="O821" s="44">
        <v>11.01837876</v>
      </c>
      <c r="P821" s="44">
        <v>10.97253215</v>
      </c>
      <c r="Q821" s="25">
        <f>Table753523[[#This Row], [Total Latency (sec)]]*1000</f>
      </c>
      <c r="R821" s="25">
        <f>Table753523[[#This Row], [Total Latency (ms)]]-Table753523[[#This Row], [Prefill Latency (ms)]]</f>
      </c>
      <c r="S821" s="26">
        <f>Table753523[[#This Row], [Output tokens generated]]*1000/Table753523[[#This Row], [Total Latency (ms)]]/Table753523[[#This Row], [No. H200 GPU on single server]]</f>
      </c>
      <c r="T821" s="26">
        <f>Table753523[[#This Row], [Input tokens]]*1000/(989.5*10^12)*(2*10^9*Table753523[[#This Row], [Active Parameters per GPU (BN)]])</f>
      </c>
      <c r="U821" s="27">
        <f>Table753523[[#This Row], [Active Parameters per GPU (BN)]]*10^9*2/4800/1024^3*1000</f>
      </c>
      <c r="V821" s="27">
        <f>1979/2*10^12*Table753523[[#This Row], [No. H200 GPU on single server]]/2/70/10^9</f>
      </c>
      <c r="W821" s="46">
        <f>(Table753523[[#This Row], [Input tokens]]+Table753523[[#This Row], [Output tokens generated]])/Table753523[[#This Row], [Total Latency (ms)]]*1000</f>
      </c>
      <c r="X821" s="47">
        <f>Table753523[[#This Row], [Total throughput]]/Table753523[[#This Row], [Estimated Max throughput tokens/s]]</f>
      </c>
      <c r="Y821" s="20">
        <f>2*Table753523[[#This Row], [Active Parameters per GPU (BN)]]*Table753523[[#This Row], [Input tokens]]*10^9/Table753523[[#This Row], [Prefill Latency (ms)]]/10^12*1000</f>
      </c>
      <c r="Z821" s="26">
        <f>2*Table753523[[#This Row], [Active Parameters per GPU (BN)]]*Table753523[[#This Row], [Output tokens generated]]*10^9/(Table753523[[#This Row], [Total Latency (ms)]]-Table753523[[#This Row], [Prefill Latency (ms)]])/10^12*1000</f>
      </c>
      <c r="AA821" s="47">
        <f>Table753523[[#This Row], [Expected Prefill latency (ms)]]/Table753523[[#This Row], [Prefill Latency (ms)]]</f>
      </c>
      <c r="AB821" s="30">
        <f>Table753523[[#This Row], [Expected TPOT (ms)]]/Table753523[[#This Row], [TPOT (ms)]]</f>
      </c>
      <c r="AC821" s="50">
        <f>Table753523[[#This Row], [Prefill TFLOPS]]/989.5</f>
      </c>
      <c r="AD821" s="32">
        <f>Table753523[[#This Row], [Decode TFLOPS]]/1979</f>
      </c>
      <c r="AE8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2" customHeight="1" ht="17.25">
      <c r="A822" s="20">
        <v>8</v>
      </c>
      <c r="B822" s="34">
        <v>70</v>
      </c>
      <c r="C822" s="35">
        <f>Table753523[[#This Row], [Active Parameters (BN)]]/8</f>
      </c>
      <c r="D822" s="20">
        <v>32</v>
      </c>
      <c r="E822" s="20">
        <v>512</v>
      </c>
      <c r="F822" s="23">
        <v>4</v>
      </c>
      <c r="G822" s="23">
        <v>4</v>
      </c>
      <c r="H822" s="23">
        <v>128</v>
      </c>
      <c r="I822" s="43">
        <v>1133</v>
      </c>
      <c r="J822" s="24">
        <v>68.06446222</v>
      </c>
      <c r="K822" s="24">
        <v>5.720640976</v>
      </c>
      <c r="L822" s="24">
        <v>0.699222345</v>
      </c>
      <c r="M822" s="24">
        <v>198.0547293</v>
      </c>
      <c r="N822" s="24">
        <v>220.4298444</v>
      </c>
      <c r="O822" s="44">
        <v>10.59170927</v>
      </c>
      <c r="P822" s="44">
        <v>10.6732346</v>
      </c>
      <c r="Q822" s="25">
        <f>Table753523[[#This Row], [Total Latency (sec)]]*1000</f>
      </c>
      <c r="R822" s="25">
        <f>Table753523[[#This Row], [Total Latency (ms)]]-Table753523[[#This Row], [Prefill Latency (ms)]]</f>
      </c>
      <c r="S822" s="26">
        <f>Table753523[[#This Row], [Output tokens generated]]*1000/Table753523[[#This Row], [Total Latency (ms)]]/Table753523[[#This Row], [No. H200 GPU on single server]]</f>
      </c>
      <c r="T822" s="26">
        <f>Table753523[[#This Row], [Input tokens]]*1000/(989.5*10^12)*(2*10^9*Table753523[[#This Row], [Active Parameters per GPU (BN)]])</f>
      </c>
      <c r="U822" s="27">
        <f>Table753523[[#This Row], [Active Parameters per GPU (BN)]]*10^9*2/4800/1024^3*1000</f>
      </c>
      <c r="V822" s="27">
        <f>1979/2*10^12*Table753523[[#This Row], [No. H200 GPU on single server]]/2/70/10^9</f>
      </c>
      <c r="W822" s="46">
        <f>(Table753523[[#This Row], [Input tokens]]+Table753523[[#This Row], [Output tokens generated]])/Table753523[[#This Row], [Total Latency (ms)]]*1000</f>
      </c>
      <c r="X822" s="47">
        <f>Table753523[[#This Row], [Total throughput]]/Table753523[[#This Row], [Estimated Max throughput tokens/s]]</f>
      </c>
      <c r="Y822" s="20">
        <f>2*Table753523[[#This Row], [Active Parameters per GPU (BN)]]*Table753523[[#This Row], [Input tokens]]*10^9/Table753523[[#This Row], [Prefill Latency (ms)]]/10^12*1000</f>
      </c>
      <c r="Z822" s="26">
        <f>2*Table753523[[#This Row], [Active Parameters per GPU (BN)]]*Table753523[[#This Row], [Output tokens generated]]*10^9/(Table753523[[#This Row], [Total Latency (ms)]]-Table753523[[#This Row], [Prefill Latency (ms)]])/10^12*1000</f>
      </c>
      <c r="AA822" s="47">
        <f>Table753523[[#This Row], [Expected Prefill latency (ms)]]/Table753523[[#This Row], [Prefill Latency (ms)]]</f>
      </c>
      <c r="AB822" s="30">
        <f>Table753523[[#This Row], [Expected TPOT (ms)]]/Table753523[[#This Row], [TPOT (ms)]]</f>
      </c>
      <c r="AC822" s="50">
        <f>Table753523[[#This Row], [Prefill TFLOPS]]/989.5</f>
      </c>
      <c r="AD822" s="32">
        <f>Table753523[[#This Row], [Decode TFLOPS]]/1979</f>
      </c>
      <c r="AE8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3" customHeight="1" ht="17.25">
      <c r="A823" s="20">
        <v>8</v>
      </c>
      <c r="B823" s="34">
        <v>70</v>
      </c>
      <c r="C823" s="35">
        <f>Table753523[[#This Row], [Active Parameters (BN)]]/8</f>
      </c>
      <c r="D823" s="20">
        <v>32</v>
      </c>
      <c r="E823" s="20">
        <v>512</v>
      </c>
      <c r="F823" s="23">
        <v>8</v>
      </c>
      <c r="G823" s="23">
        <v>7</v>
      </c>
      <c r="H823" s="23">
        <v>224</v>
      </c>
      <c r="I823" s="43">
        <v>2456</v>
      </c>
      <c r="J823" s="24">
        <v>157.8361456</v>
      </c>
      <c r="K823" s="24">
        <v>5.561084641</v>
      </c>
      <c r="L823" s="24">
        <v>1.25874725</v>
      </c>
      <c r="M823" s="24">
        <v>441.6404638</v>
      </c>
      <c r="N823" s="24">
        <v>481.9203758</v>
      </c>
      <c r="O823" s="44">
        <v>10.4267044</v>
      </c>
      <c r="P823" s="44">
        <v>10.39806866</v>
      </c>
      <c r="Q823" s="25">
        <f>Table753523[[#This Row], [Total Latency (sec)]]*1000</f>
      </c>
      <c r="R823" s="25">
        <f>Table753523[[#This Row], [Total Latency (ms)]]-Table753523[[#This Row], [Prefill Latency (ms)]]</f>
      </c>
      <c r="S823" s="26">
        <f>Table753523[[#This Row], [Output tokens generated]]*1000/Table753523[[#This Row], [Total Latency (ms)]]/Table753523[[#This Row], [No. H200 GPU on single server]]</f>
      </c>
      <c r="T823" s="26">
        <f>Table753523[[#This Row], [Input tokens]]*1000/(989.5*10^12)*(2*10^9*Table753523[[#This Row], [Active Parameters per GPU (BN)]])</f>
      </c>
      <c r="U823" s="27">
        <f>Table753523[[#This Row], [Active Parameters per GPU (BN)]]*10^9*2/4800/1024^3*1000</f>
      </c>
      <c r="V823" s="27">
        <f>1979/2*10^12*Table753523[[#This Row], [No. H200 GPU on single server]]/2/70/10^9</f>
      </c>
      <c r="W823" s="46">
        <f>(Table753523[[#This Row], [Input tokens]]+Table753523[[#This Row], [Output tokens generated]])/Table753523[[#This Row], [Total Latency (ms)]]*1000</f>
      </c>
      <c r="X823" s="47">
        <f>Table753523[[#This Row], [Total throughput]]/Table753523[[#This Row], [Estimated Max throughput tokens/s]]</f>
      </c>
      <c r="Y823" s="20">
        <f>2*Table753523[[#This Row], [Active Parameters per GPU (BN)]]*Table753523[[#This Row], [Input tokens]]*10^9/Table753523[[#This Row], [Prefill Latency (ms)]]/10^12*1000</f>
      </c>
      <c r="Z823" s="26">
        <f>2*Table753523[[#This Row], [Active Parameters per GPU (BN)]]*Table753523[[#This Row], [Output tokens generated]]*10^9/(Table753523[[#This Row], [Total Latency (ms)]]-Table753523[[#This Row], [Prefill Latency (ms)]])/10^12*1000</f>
      </c>
      <c r="AA823" s="47">
        <f>Table753523[[#This Row], [Expected Prefill latency (ms)]]/Table753523[[#This Row], [Prefill Latency (ms)]]</f>
      </c>
      <c r="AB823" s="30">
        <f>Table753523[[#This Row], [Expected TPOT (ms)]]/Table753523[[#This Row], [TPOT (ms)]]</f>
      </c>
      <c r="AC823" s="50">
        <f>Table753523[[#This Row], [Prefill TFLOPS]]/989.5</f>
      </c>
      <c r="AD823" s="32">
        <f>Table753523[[#This Row], [Decode TFLOPS]]/1979</f>
      </c>
      <c r="AE8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4" customHeight="1" ht="17.25">
      <c r="A824" s="20">
        <v>8</v>
      </c>
      <c r="B824" s="34">
        <v>70</v>
      </c>
      <c r="C824" s="35">
        <f>Table753523[[#This Row], [Active Parameters (BN)]]/8</f>
      </c>
      <c r="D824" s="20">
        <v>32</v>
      </c>
      <c r="E824" s="20">
        <v>512</v>
      </c>
      <c r="F824" s="23">
        <v>16</v>
      </c>
      <c r="G824" s="23">
        <v>14</v>
      </c>
      <c r="H824" s="23">
        <v>448</v>
      </c>
      <c r="I824" s="43">
        <v>4350</v>
      </c>
      <c r="J824" s="24">
        <v>91.72710821</v>
      </c>
      <c r="K824" s="24">
        <v>5.788990218</v>
      </c>
      <c r="L824" s="24">
        <v>2.418383772</v>
      </c>
      <c r="M824" s="24">
        <v>751.4263863</v>
      </c>
      <c r="N824" s="24">
        <v>828.814667</v>
      </c>
      <c r="O824" s="44">
        <v>11.21932425</v>
      </c>
      <c r="P824" s="44">
        <v>11.04334935</v>
      </c>
      <c r="Q824" s="25">
        <f>Table753523[[#This Row], [Total Latency (sec)]]*1000</f>
      </c>
      <c r="R824" s="25">
        <f>Table753523[[#This Row], [Total Latency (ms)]]-Table753523[[#This Row], [Prefill Latency (ms)]]</f>
      </c>
      <c r="S824" s="26">
        <f>Table753523[[#This Row], [Output tokens generated]]*1000/Table753523[[#This Row], [Total Latency (ms)]]/Table753523[[#This Row], [No. H200 GPU on single server]]</f>
      </c>
      <c r="T824" s="26">
        <f>Table753523[[#This Row], [Input tokens]]*1000/(989.5*10^12)*(2*10^9*Table753523[[#This Row], [Active Parameters per GPU (BN)]])</f>
      </c>
      <c r="U824" s="27">
        <f>Table753523[[#This Row], [Active Parameters per GPU (BN)]]*10^9*2/4800/1024^3*1000</f>
      </c>
      <c r="V824" s="27">
        <f>1979/2*10^12*Table753523[[#This Row], [No. H200 GPU on single server]]/2/70/10^9</f>
      </c>
      <c r="W824" s="46">
        <f>(Table753523[[#This Row], [Input tokens]]+Table753523[[#This Row], [Output tokens generated]])/Table753523[[#This Row], [Total Latency (ms)]]*1000</f>
      </c>
      <c r="X824" s="47">
        <f>Table753523[[#This Row], [Total throughput]]/Table753523[[#This Row], [Estimated Max throughput tokens/s]]</f>
      </c>
      <c r="Y824" s="20">
        <f>2*Table753523[[#This Row], [Active Parameters per GPU (BN)]]*Table753523[[#This Row], [Input tokens]]*10^9/Table753523[[#This Row], [Prefill Latency (ms)]]/10^12*1000</f>
      </c>
      <c r="Z824" s="26">
        <f>2*Table753523[[#This Row], [Active Parameters per GPU (BN)]]*Table753523[[#This Row], [Output tokens generated]]*10^9/(Table753523[[#This Row], [Total Latency (ms)]]-Table753523[[#This Row], [Prefill Latency (ms)]])/10^12*1000</f>
      </c>
      <c r="AA824" s="47">
        <f>Table753523[[#This Row], [Expected Prefill latency (ms)]]/Table753523[[#This Row], [Prefill Latency (ms)]]</f>
      </c>
      <c r="AB824" s="30">
        <f>Table753523[[#This Row], [Expected TPOT (ms)]]/Table753523[[#This Row], [TPOT (ms)]]</f>
      </c>
      <c r="AC824" s="50">
        <f>Table753523[[#This Row], [Prefill TFLOPS]]/989.5</f>
      </c>
      <c r="AD824" s="32">
        <f>Table753523[[#This Row], [Decode TFLOPS]]/1979</f>
      </c>
      <c r="AE8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5" customHeight="1" ht="17.25">
      <c r="A825" s="20">
        <v>8</v>
      </c>
      <c r="B825" s="34">
        <v>70</v>
      </c>
      <c r="C825" s="35">
        <f>Table753523[[#This Row], [Active Parameters (BN)]]/8</f>
      </c>
      <c r="D825" s="20">
        <v>32</v>
      </c>
      <c r="E825" s="20">
        <v>1024</v>
      </c>
      <c r="F825" s="23">
        <v>1</v>
      </c>
      <c r="G825" s="23">
        <v>1</v>
      </c>
      <c r="H825" s="23">
        <v>32</v>
      </c>
      <c r="I825" s="43">
        <v>407</v>
      </c>
      <c r="J825" s="24">
        <v>172.106787</v>
      </c>
      <c r="K825" s="24">
        <v>4.621435958</v>
      </c>
      <c r="L825" s="24">
        <v>0.216382962</v>
      </c>
      <c r="M825" s="24">
        <v>88.06786542</v>
      </c>
      <c r="N825" s="24">
        <v>94.9921202</v>
      </c>
      <c r="O825" s="44">
        <v>10.95767243</v>
      </c>
      <c r="P825" s="44">
        <v>10.93073243</v>
      </c>
      <c r="Q825" s="25">
        <f>Table753523[[#This Row], [Total Latency (sec)]]*1000</f>
      </c>
      <c r="R825" s="25">
        <f>Table753523[[#This Row], [Total Latency (ms)]]-Table753523[[#This Row], [Prefill Latency (ms)]]</f>
      </c>
      <c r="S825" s="26">
        <f>Table753523[[#This Row], [Output tokens generated]]*1000/Table753523[[#This Row], [Total Latency (ms)]]/Table753523[[#This Row], [No. H200 GPU on single server]]</f>
      </c>
      <c r="T825" s="26">
        <f>Table753523[[#This Row], [Input tokens]]*1000/(989.5*10^12)*(2*10^9*Table753523[[#This Row], [Active Parameters per GPU (BN)]])</f>
      </c>
      <c r="U825" s="27">
        <f>Table753523[[#This Row], [Active Parameters per GPU (BN)]]*10^9*2/4800/1024^3*1000</f>
      </c>
      <c r="V825" s="27">
        <f>1979/2*10^12*Table753523[[#This Row], [No. H200 GPU on single server]]/2/70/10^9</f>
      </c>
      <c r="W825" s="46">
        <f>(Table753523[[#This Row], [Input tokens]]+Table753523[[#This Row], [Output tokens generated]])/Table753523[[#This Row], [Total Latency (ms)]]*1000</f>
      </c>
      <c r="X825" s="47">
        <f>Table753523[[#This Row], [Total throughput]]/Table753523[[#This Row], [Estimated Max throughput tokens/s]]</f>
      </c>
      <c r="Y825" s="20">
        <f>2*Table753523[[#This Row], [Active Parameters per GPU (BN)]]*Table753523[[#This Row], [Input tokens]]*10^9/Table753523[[#This Row], [Prefill Latency (ms)]]/10^12*1000</f>
      </c>
      <c r="Z825" s="26">
        <f>2*Table753523[[#This Row], [Active Parameters per GPU (BN)]]*Table753523[[#This Row], [Output tokens generated]]*10^9/(Table753523[[#This Row], [Total Latency (ms)]]-Table753523[[#This Row], [Prefill Latency (ms)]])/10^12*1000</f>
      </c>
      <c r="AA825" s="47">
        <f>Table753523[[#This Row], [Expected Prefill latency (ms)]]/Table753523[[#This Row], [Prefill Latency (ms)]]</f>
      </c>
      <c r="AB825" s="30">
        <f>Table753523[[#This Row], [Expected TPOT (ms)]]/Table753523[[#This Row], [TPOT (ms)]]</f>
      </c>
      <c r="AC825" s="50">
        <f>Table753523[[#This Row], [Prefill TFLOPS]]/989.5</f>
      </c>
      <c r="AD825" s="32">
        <f>Table753523[[#This Row], [Decode TFLOPS]]/1979</f>
      </c>
      <c r="AE8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6" customHeight="1" ht="17.25">
      <c r="A826" s="20">
        <v>8</v>
      </c>
      <c r="B826" s="34">
        <v>70</v>
      </c>
      <c r="C826" s="35">
        <f>Table753523[[#This Row], [Active Parameters (BN)]]/8</f>
      </c>
      <c r="D826" s="20">
        <v>32</v>
      </c>
      <c r="E826" s="20">
        <v>1024</v>
      </c>
      <c r="F826" s="23">
        <v>2</v>
      </c>
      <c r="G826" s="23">
        <v>2</v>
      </c>
      <c r="H826" s="23">
        <v>64</v>
      </c>
      <c r="I826" s="43">
        <v>263</v>
      </c>
      <c r="J826" s="24">
        <v>128.1495135</v>
      </c>
      <c r="K826" s="24">
        <v>1.74152359</v>
      </c>
      <c r="L826" s="24">
        <v>1.148419701</v>
      </c>
      <c r="M826" s="24">
        <v>151.0171906</v>
      </c>
      <c r="N826" s="24">
        <v>187.7666211</v>
      </c>
      <c r="O826" s="44">
        <v>11.02426682</v>
      </c>
      <c r="P826" s="44">
        <v>10.97867618</v>
      </c>
      <c r="Q826" s="25">
        <f>Table753523[[#This Row], [Total Latency (sec)]]*1000</f>
      </c>
      <c r="R826" s="25">
        <f>Table753523[[#This Row], [Total Latency (ms)]]-Table753523[[#This Row], [Prefill Latency (ms)]]</f>
      </c>
      <c r="S826" s="26">
        <f>Table753523[[#This Row], [Output tokens generated]]*1000/Table753523[[#This Row], [Total Latency (ms)]]/Table753523[[#This Row], [No. H200 GPU on single server]]</f>
      </c>
      <c r="T826" s="26">
        <f>Table753523[[#This Row], [Input tokens]]*1000/(989.5*10^12)*(2*10^9*Table753523[[#This Row], [Active Parameters per GPU (BN)]])</f>
      </c>
      <c r="U826" s="27">
        <f>Table753523[[#This Row], [Active Parameters per GPU (BN)]]*10^9*2/4800/1024^3*1000</f>
      </c>
      <c r="V826" s="27">
        <f>1979/2*10^12*Table753523[[#This Row], [No. H200 GPU on single server]]/2/70/10^9</f>
      </c>
      <c r="W826" s="46">
        <f>(Table753523[[#This Row], [Input tokens]]+Table753523[[#This Row], [Output tokens generated]])/Table753523[[#This Row], [Total Latency (ms)]]*1000</f>
      </c>
      <c r="X826" s="47">
        <f>Table753523[[#This Row], [Total throughput]]/Table753523[[#This Row], [Estimated Max throughput tokens/s]]</f>
      </c>
      <c r="Y826" s="20">
        <f>2*Table753523[[#This Row], [Active Parameters per GPU (BN)]]*Table753523[[#This Row], [Input tokens]]*10^9/Table753523[[#This Row], [Prefill Latency (ms)]]/10^12*1000</f>
      </c>
      <c r="Z826" s="26">
        <f>2*Table753523[[#This Row], [Active Parameters per GPU (BN)]]*Table753523[[#This Row], [Output tokens generated]]*10^9/(Table753523[[#This Row], [Total Latency (ms)]]-Table753523[[#This Row], [Prefill Latency (ms)]])/10^12*1000</f>
      </c>
      <c r="AA826" s="47">
        <f>Table753523[[#This Row], [Expected Prefill latency (ms)]]/Table753523[[#This Row], [Prefill Latency (ms)]]</f>
      </c>
      <c r="AB826" s="30">
        <f>Table753523[[#This Row], [Expected TPOT (ms)]]/Table753523[[#This Row], [TPOT (ms)]]</f>
      </c>
      <c r="AC826" s="50">
        <f>Table753523[[#This Row], [Prefill TFLOPS]]/989.5</f>
      </c>
      <c r="AD826" s="32">
        <f>Table753523[[#This Row], [Decode TFLOPS]]/1979</f>
      </c>
      <c r="AE8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7" customHeight="1" ht="17.25">
      <c r="A827" s="20">
        <v>8</v>
      </c>
      <c r="B827" s="34">
        <v>70</v>
      </c>
      <c r="C827" s="35">
        <f>Table753523[[#This Row], [Active Parameters (BN)]]/8</f>
      </c>
      <c r="D827" s="20">
        <v>32</v>
      </c>
      <c r="E827" s="20">
        <v>1024</v>
      </c>
      <c r="F827" s="23">
        <v>4</v>
      </c>
      <c r="G827" s="23">
        <v>4</v>
      </c>
      <c r="H827" s="23">
        <v>128</v>
      </c>
      <c r="I827" s="43">
        <v>1854</v>
      </c>
      <c r="J827" s="24">
        <v>74.6031075</v>
      </c>
      <c r="K827" s="24">
        <v>8.549273318</v>
      </c>
      <c r="L827" s="24">
        <v>0.467876023</v>
      </c>
      <c r="M827" s="24">
        <v>216.8605367</v>
      </c>
      <c r="N827" s="24">
        <v>231.8325694</v>
      </c>
      <c r="O827" s="44">
        <v>10.47942907</v>
      </c>
      <c r="P827" s="44">
        <v>10.53647239</v>
      </c>
      <c r="Q827" s="25">
        <f>Table753523[[#This Row], [Total Latency (sec)]]*1000</f>
      </c>
      <c r="R827" s="25">
        <f>Table753523[[#This Row], [Total Latency (ms)]]-Table753523[[#This Row], [Prefill Latency (ms)]]</f>
      </c>
      <c r="S827" s="26">
        <f>Table753523[[#This Row], [Output tokens generated]]*1000/Table753523[[#This Row], [Total Latency (ms)]]/Table753523[[#This Row], [No. H200 GPU on single server]]</f>
      </c>
      <c r="T827" s="26">
        <f>Table753523[[#This Row], [Input tokens]]*1000/(989.5*10^12)*(2*10^9*Table753523[[#This Row], [Active Parameters per GPU (BN)]])</f>
      </c>
      <c r="U827" s="27">
        <f>Table753523[[#This Row], [Active Parameters per GPU (BN)]]*10^9*2/4800/1024^3*1000</f>
      </c>
      <c r="V827" s="27">
        <f>1979/2*10^12*Table753523[[#This Row], [No. H200 GPU on single server]]/2/70/10^9</f>
      </c>
      <c r="W827" s="46">
        <f>(Table753523[[#This Row], [Input tokens]]+Table753523[[#This Row], [Output tokens generated]])/Table753523[[#This Row], [Total Latency (ms)]]*1000</f>
      </c>
      <c r="X827" s="47">
        <f>Table753523[[#This Row], [Total throughput]]/Table753523[[#This Row], [Estimated Max throughput tokens/s]]</f>
      </c>
      <c r="Y827" s="20">
        <f>2*Table753523[[#This Row], [Active Parameters per GPU (BN)]]*Table753523[[#This Row], [Input tokens]]*10^9/Table753523[[#This Row], [Prefill Latency (ms)]]/10^12*1000</f>
      </c>
      <c r="Z827" s="26">
        <f>2*Table753523[[#This Row], [Active Parameters per GPU (BN)]]*Table753523[[#This Row], [Output tokens generated]]*10^9/(Table753523[[#This Row], [Total Latency (ms)]]-Table753523[[#This Row], [Prefill Latency (ms)]])/10^12*1000</f>
      </c>
      <c r="AA827" s="47">
        <f>Table753523[[#This Row], [Expected Prefill latency (ms)]]/Table753523[[#This Row], [Prefill Latency (ms)]]</f>
      </c>
      <c r="AB827" s="30">
        <f>Table753523[[#This Row], [Expected TPOT (ms)]]/Table753523[[#This Row], [TPOT (ms)]]</f>
      </c>
      <c r="AC827" s="50">
        <f>Table753523[[#This Row], [Prefill TFLOPS]]/989.5</f>
      </c>
      <c r="AD827" s="32">
        <f>Table753523[[#This Row], [Decode TFLOPS]]/1979</f>
      </c>
      <c r="AE8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8" customHeight="1" ht="17.25">
      <c r="A828" s="20">
        <v>8</v>
      </c>
      <c r="B828" s="34">
        <v>70</v>
      </c>
      <c r="C828" s="35">
        <f>Table753523[[#This Row], [Active Parameters (BN)]]/8</f>
      </c>
      <c r="D828" s="20">
        <v>32</v>
      </c>
      <c r="E828" s="20">
        <v>1024</v>
      </c>
      <c r="F828" s="23">
        <v>8</v>
      </c>
      <c r="G828" s="23">
        <v>7</v>
      </c>
      <c r="H828" s="23">
        <v>224</v>
      </c>
      <c r="I828" s="43">
        <v>4064</v>
      </c>
      <c r="J828" s="24">
        <v>73.59305057</v>
      </c>
      <c r="K828" s="24">
        <v>10.83355478</v>
      </c>
      <c r="L828" s="24">
        <v>0.646140638</v>
      </c>
      <c r="M828" s="24">
        <v>375.1307933</v>
      </c>
      <c r="N828" s="24">
        <v>395.8072937</v>
      </c>
      <c r="O828" s="44">
        <v>10.44108004</v>
      </c>
      <c r="P828" s="44">
        <v>10.41617291</v>
      </c>
      <c r="Q828" s="25">
        <f>Table753523[[#This Row], [Total Latency (sec)]]*1000</f>
      </c>
      <c r="R828" s="25">
        <f>Table753523[[#This Row], [Total Latency (ms)]]-Table753523[[#This Row], [Prefill Latency (ms)]]</f>
      </c>
      <c r="S828" s="26">
        <f>Table753523[[#This Row], [Output tokens generated]]*1000/Table753523[[#This Row], [Total Latency (ms)]]/Table753523[[#This Row], [No. H200 GPU on single server]]</f>
      </c>
      <c r="T828" s="26">
        <f>Table753523[[#This Row], [Input tokens]]*1000/(989.5*10^12)*(2*10^9*Table753523[[#This Row], [Active Parameters per GPU (BN)]])</f>
      </c>
      <c r="U828" s="27">
        <f>Table753523[[#This Row], [Active Parameters per GPU (BN)]]*10^9*2/4800/1024^3*1000</f>
      </c>
      <c r="V828" s="27">
        <f>1979/2*10^12*Table753523[[#This Row], [No. H200 GPU on single server]]/2/70/10^9</f>
      </c>
      <c r="W828" s="46">
        <f>(Table753523[[#This Row], [Input tokens]]+Table753523[[#This Row], [Output tokens generated]])/Table753523[[#This Row], [Total Latency (ms)]]*1000</f>
      </c>
      <c r="X828" s="47">
        <f>Table753523[[#This Row], [Total throughput]]/Table753523[[#This Row], [Estimated Max throughput tokens/s]]</f>
      </c>
      <c r="Y828" s="20">
        <f>2*Table753523[[#This Row], [Active Parameters per GPU (BN)]]*Table753523[[#This Row], [Input tokens]]*10^9/Table753523[[#This Row], [Prefill Latency (ms)]]/10^12*1000</f>
      </c>
      <c r="Z828" s="26">
        <f>2*Table753523[[#This Row], [Active Parameters per GPU (BN)]]*Table753523[[#This Row], [Output tokens generated]]*10^9/(Table753523[[#This Row], [Total Latency (ms)]]-Table753523[[#This Row], [Prefill Latency (ms)]])/10^12*1000</f>
      </c>
      <c r="AA828" s="47">
        <f>Table753523[[#This Row], [Expected Prefill latency (ms)]]/Table753523[[#This Row], [Prefill Latency (ms)]]</f>
      </c>
      <c r="AB828" s="30">
        <f>Table753523[[#This Row], [Expected TPOT (ms)]]/Table753523[[#This Row], [TPOT (ms)]]</f>
      </c>
      <c r="AC828" s="50">
        <f>Table753523[[#This Row], [Prefill TFLOPS]]/989.5</f>
      </c>
      <c r="AD828" s="32">
        <f>Table753523[[#This Row], [Decode TFLOPS]]/1979</f>
      </c>
      <c r="AE8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29" customHeight="1" ht="17.25">
      <c r="A829" s="20">
        <v>8</v>
      </c>
      <c r="B829" s="34">
        <v>70</v>
      </c>
      <c r="C829" s="35">
        <f>Table753523[[#This Row], [Active Parameters (BN)]]/8</f>
      </c>
      <c r="D829" s="20">
        <v>32</v>
      </c>
      <c r="E829" s="20">
        <v>1024</v>
      </c>
      <c r="F829" s="23">
        <v>16</v>
      </c>
      <c r="G829" s="23">
        <v>14</v>
      </c>
      <c r="H829" s="23">
        <v>448</v>
      </c>
      <c r="I829" s="43">
        <v>7571</v>
      </c>
      <c r="J829" s="24">
        <v>91.6289731</v>
      </c>
      <c r="K829" s="24">
        <v>11.18467403</v>
      </c>
      <c r="L829" s="24">
        <v>1.251712831</v>
      </c>
      <c r="M829" s="24">
        <v>676.9084174</v>
      </c>
      <c r="N829" s="24">
        <v>716.963228</v>
      </c>
      <c r="O829" s="44">
        <v>11.11942594</v>
      </c>
      <c r="P829" s="44">
        <v>10.88609792</v>
      </c>
      <c r="Q829" s="25">
        <f>Table753523[[#This Row], [Total Latency (sec)]]*1000</f>
      </c>
      <c r="R829" s="25">
        <f>Table753523[[#This Row], [Total Latency (ms)]]-Table753523[[#This Row], [Prefill Latency (ms)]]</f>
      </c>
      <c r="S829" s="26">
        <f>Table753523[[#This Row], [Output tokens generated]]*1000/Table753523[[#This Row], [Total Latency (ms)]]/Table753523[[#This Row], [No. H200 GPU on single server]]</f>
      </c>
      <c r="T829" s="26">
        <f>Table753523[[#This Row], [Input tokens]]*1000/(989.5*10^12)*(2*10^9*Table753523[[#This Row], [Active Parameters per GPU (BN)]])</f>
      </c>
      <c r="U829" s="27">
        <f>Table753523[[#This Row], [Active Parameters per GPU (BN)]]*10^9*2/4800/1024^3*1000</f>
      </c>
      <c r="V829" s="27">
        <f>1979/2*10^12*Table753523[[#This Row], [No. H200 GPU on single server]]/2/70/10^9</f>
      </c>
      <c r="W829" s="46">
        <f>(Table753523[[#This Row], [Input tokens]]+Table753523[[#This Row], [Output tokens generated]])/Table753523[[#This Row], [Total Latency (ms)]]*1000</f>
      </c>
      <c r="X829" s="47">
        <f>Table753523[[#This Row], [Total throughput]]/Table753523[[#This Row], [Estimated Max throughput tokens/s]]</f>
      </c>
      <c r="Y829" s="20">
        <f>2*Table753523[[#This Row], [Active Parameters per GPU (BN)]]*Table753523[[#This Row], [Input tokens]]*10^9/Table753523[[#This Row], [Prefill Latency (ms)]]/10^12*1000</f>
      </c>
      <c r="Z829" s="26">
        <f>2*Table753523[[#This Row], [Active Parameters per GPU (BN)]]*Table753523[[#This Row], [Output tokens generated]]*10^9/(Table753523[[#This Row], [Total Latency (ms)]]-Table753523[[#This Row], [Prefill Latency (ms)]])/10^12*1000</f>
      </c>
      <c r="AA829" s="47">
        <f>Table753523[[#This Row], [Expected Prefill latency (ms)]]/Table753523[[#This Row], [Prefill Latency (ms)]]</f>
      </c>
      <c r="AB829" s="30">
        <f>Table753523[[#This Row], [Expected TPOT (ms)]]/Table753523[[#This Row], [TPOT (ms)]]</f>
      </c>
      <c r="AC829" s="50">
        <f>Table753523[[#This Row], [Prefill TFLOPS]]/989.5</f>
      </c>
      <c r="AD829" s="32">
        <f>Table753523[[#This Row], [Decode TFLOPS]]/1979</f>
      </c>
      <c r="AE8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0" customHeight="1" ht="17.25">
      <c r="A830" s="20">
        <v>8</v>
      </c>
      <c r="B830" s="34">
        <v>70</v>
      </c>
      <c r="C830" s="35">
        <f>Table753523[[#This Row], [Active Parameters (BN)]]/8</f>
      </c>
      <c r="D830" s="20">
        <v>32</v>
      </c>
      <c r="E830" s="20">
        <v>2048</v>
      </c>
      <c r="F830" s="23">
        <v>1</v>
      </c>
      <c r="G830" s="23">
        <v>1</v>
      </c>
      <c r="H830" s="23">
        <v>32</v>
      </c>
      <c r="I830" s="43">
        <v>407</v>
      </c>
      <c r="J830" s="24">
        <v>170.8418961</v>
      </c>
      <c r="K830" s="24">
        <v>4.621459874</v>
      </c>
      <c r="L830" s="24">
        <v>0.216381842</v>
      </c>
      <c r="M830" s="24">
        <v>88.06740967</v>
      </c>
      <c r="N830" s="24">
        <v>94.99162861</v>
      </c>
      <c r="O830" s="44">
        <v>10.96076834</v>
      </c>
      <c r="P830" s="44">
        <v>10.9362257</v>
      </c>
      <c r="Q830" s="25">
        <f>Table753523[[#This Row], [Total Latency (sec)]]*1000</f>
      </c>
      <c r="R830" s="25">
        <f>Table753523[[#This Row], [Total Latency (ms)]]-Table753523[[#This Row], [Prefill Latency (ms)]]</f>
      </c>
      <c r="S830" s="26">
        <f>Table753523[[#This Row], [Output tokens generated]]*1000/Table753523[[#This Row], [Total Latency (ms)]]/Table753523[[#This Row], [No. H200 GPU on single server]]</f>
      </c>
      <c r="T830" s="26">
        <f>Table753523[[#This Row], [Input tokens]]*1000/(989.5*10^12)*(2*10^9*Table753523[[#This Row], [Active Parameters per GPU (BN)]])</f>
      </c>
      <c r="U830" s="27">
        <f>Table753523[[#This Row], [Active Parameters per GPU (BN)]]*10^9*2/4800/1024^3*1000</f>
      </c>
      <c r="V830" s="27">
        <f>1979/2*10^12*Table753523[[#This Row], [No. H200 GPU on single server]]/2/70/10^9</f>
      </c>
      <c r="W830" s="46">
        <f>(Table753523[[#This Row], [Input tokens]]+Table753523[[#This Row], [Output tokens generated]])/Table753523[[#This Row], [Total Latency (ms)]]*1000</f>
      </c>
      <c r="X830" s="47">
        <f>Table753523[[#This Row], [Total throughput]]/Table753523[[#This Row], [Estimated Max throughput tokens/s]]</f>
      </c>
      <c r="Y830" s="20">
        <f>2*Table753523[[#This Row], [Active Parameters per GPU (BN)]]*Table753523[[#This Row], [Input tokens]]*10^9/Table753523[[#This Row], [Prefill Latency (ms)]]/10^12*1000</f>
      </c>
      <c r="Z830" s="26">
        <f>2*Table753523[[#This Row], [Active Parameters per GPU (BN)]]*Table753523[[#This Row], [Output tokens generated]]*10^9/(Table753523[[#This Row], [Total Latency (ms)]]-Table753523[[#This Row], [Prefill Latency (ms)]])/10^12*1000</f>
      </c>
      <c r="AA830" s="47">
        <f>Table753523[[#This Row], [Expected Prefill latency (ms)]]/Table753523[[#This Row], [Prefill Latency (ms)]]</f>
      </c>
      <c r="AB830" s="30">
        <f>Table753523[[#This Row], [Expected TPOT (ms)]]/Table753523[[#This Row], [TPOT (ms)]]</f>
      </c>
      <c r="AC830" s="50">
        <f>Table753523[[#This Row], [Prefill TFLOPS]]/989.5</f>
      </c>
      <c r="AD830" s="32">
        <f>Table753523[[#This Row], [Decode TFLOPS]]/1979</f>
      </c>
      <c r="AE8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1" customHeight="1" ht="17.25">
      <c r="A831" s="20">
        <v>8</v>
      </c>
      <c r="B831" s="34">
        <v>70</v>
      </c>
      <c r="C831" s="35">
        <f>Table753523[[#This Row], [Active Parameters (BN)]]/8</f>
      </c>
      <c r="D831" s="20">
        <v>32</v>
      </c>
      <c r="E831" s="20">
        <v>2048</v>
      </c>
      <c r="F831" s="23">
        <v>2</v>
      </c>
      <c r="G831" s="23">
        <v>2</v>
      </c>
      <c r="H831" s="23">
        <v>64</v>
      </c>
      <c r="I831" s="43">
        <v>263</v>
      </c>
      <c r="J831" s="24">
        <v>126.6679781</v>
      </c>
      <c r="K831" s="24">
        <v>1.739542943</v>
      </c>
      <c r="L831" s="24">
        <v>1.149727294</v>
      </c>
      <c r="M831" s="24">
        <v>151.1891391</v>
      </c>
      <c r="N831" s="24">
        <v>187.9804125</v>
      </c>
      <c r="O831" s="44">
        <v>11.01015839</v>
      </c>
      <c r="P831" s="44">
        <v>10.96462732</v>
      </c>
      <c r="Q831" s="25">
        <f>Table753523[[#This Row], [Total Latency (sec)]]*1000</f>
      </c>
      <c r="R831" s="25">
        <f>Table753523[[#This Row], [Total Latency (ms)]]-Table753523[[#This Row], [Prefill Latency (ms)]]</f>
      </c>
      <c r="S831" s="26">
        <f>Table753523[[#This Row], [Output tokens generated]]*1000/Table753523[[#This Row], [Total Latency (ms)]]/Table753523[[#This Row], [No. H200 GPU on single server]]</f>
      </c>
      <c r="T831" s="26">
        <f>Table753523[[#This Row], [Input tokens]]*1000/(989.5*10^12)*(2*10^9*Table753523[[#This Row], [Active Parameters per GPU (BN)]])</f>
      </c>
      <c r="U831" s="27">
        <f>Table753523[[#This Row], [Active Parameters per GPU (BN)]]*10^9*2/4800/1024^3*1000</f>
      </c>
      <c r="V831" s="27">
        <f>1979/2*10^12*Table753523[[#This Row], [No. H200 GPU on single server]]/2/70/10^9</f>
      </c>
      <c r="W831" s="46">
        <f>(Table753523[[#This Row], [Input tokens]]+Table753523[[#This Row], [Output tokens generated]])/Table753523[[#This Row], [Total Latency (ms)]]*1000</f>
      </c>
      <c r="X831" s="47">
        <f>Table753523[[#This Row], [Total throughput]]/Table753523[[#This Row], [Estimated Max throughput tokens/s]]</f>
      </c>
      <c r="Y831" s="20">
        <f>2*Table753523[[#This Row], [Active Parameters per GPU (BN)]]*Table753523[[#This Row], [Input tokens]]*10^9/Table753523[[#This Row], [Prefill Latency (ms)]]/10^12*1000</f>
      </c>
      <c r="Z831" s="26">
        <f>2*Table753523[[#This Row], [Active Parameters per GPU (BN)]]*Table753523[[#This Row], [Output tokens generated]]*10^9/(Table753523[[#This Row], [Total Latency (ms)]]-Table753523[[#This Row], [Prefill Latency (ms)]])/10^12*1000</f>
      </c>
      <c r="AA831" s="47">
        <f>Table753523[[#This Row], [Expected Prefill latency (ms)]]/Table753523[[#This Row], [Prefill Latency (ms)]]</f>
      </c>
      <c r="AB831" s="30">
        <f>Table753523[[#This Row], [Expected TPOT (ms)]]/Table753523[[#This Row], [TPOT (ms)]]</f>
      </c>
      <c r="AC831" s="50">
        <f>Table753523[[#This Row], [Prefill TFLOPS]]/989.5</f>
      </c>
      <c r="AD831" s="32">
        <f>Table753523[[#This Row], [Decode TFLOPS]]/1979</f>
      </c>
      <c r="AE8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2" customHeight="1" ht="17.25">
      <c r="A832" s="20">
        <v>8</v>
      </c>
      <c r="B832" s="34">
        <v>70</v>
      </c>
      <c r="C832" s="35">
        <f>Table753523[[#This Row], [Active Parameters (BN)]]/8</f>
      </c>
      <c r="D832" s="20">
        <v>32</v>
      </c>
      <c r="E832" s="20">
        <v>2048</v>
      </c>
      <c r="F832" s="23">
        <v>4</v>
      </c>
      <c r="G832" s="23">
        <v>4</v>
      </c>
      <c r="H832" s="23">
        <v>128</v>
      </c>
      <c r="I832" s="43">
        <v>1854</v>
      </c>
      <c r="J832" s="24">
        <v>77.35908797</v>
      </c>
      <c r="K832" s="24">
        <v>8.552609738</v>
      </c>
      <c r="L832" s="24">
        <v>0.467693502</v>
      </c>
      <c r="M832" s="24">
        <v>216.7759382</v>
      </c>
      <c r="N832" s="24">
        <v>231.7421303</v>
      </c>
      <c r="O832" s="44">
        <v>10.48080196</v>
      </c>
      <c r="P832" s="44">
        <v>10.53899415</v>
      </c>
      <c r="Q832" s="25">
        <f>Table753523[[#This Row], [Total Latency (sec)]]*1000</f>
      </c>
      <c r="R832" s="25">
        <f>Table753523[[#This Row], [Total Latency (ms)]]-Table753523[[#This Row], [Prefill Latency (ms)]]</f>
      </c>
      <c r="S832" s="26">
        <f>Table753523[[#This Row], [Output tokens generated]]*1000/Table753523[[#This Row], [Total Latency (ms)]]/Table753523[[#This Row], [No. H200 GPU on single server]]</f>
      </c>
      <c r="T832" s="26">
        <f>Table753523[[#This Row], [Input tokens]]*1000/(989.5*10^12)*(2*10^9*Table753523[[#This Row], [Active Parameters per GPU (BN)]])</f>
      </c>
      <c r="U832" s="27">
        <f>Table753523[[#This Row], [Active Parameters per GPU (BN)]]*10^9*2/4800/1024^3*1000</f>
      </c>
      <c r="V832" s="27">
        <f>1979/2*10^12*Table753523[[#This Row], [No. H200 GPU on single server]]/2/70/10^9</f>
      </c>
      <c r="W832" s="46">
        <f>(Table753523[[#This Row], [Input tokens]]+Table753523[[#This Row], [Output tokens generated]])/Table753523[[#This Row], [Total Latency (ms)]]*1000</f>
      </c>
      <c r="X832" s="47">
        <f>Table753523[[#This Row], [Total throughput]]/Table753523[[#This Row], [Estimated Max throughput tokens/s]]</f>
      </c>
      <c r="Y832" s="20">
        <f>2*Table753523[[#This Row], [Active Parameters per GPU (BN)]]*Table753523[[#This Row], [Input tokens]]*10^9/Table753523[[#This Row], [Prefill Latency (ms)]]/10^12*1000</f>
      </c>
      <c r="Z832" s="26">
        <f>2*Table753523[[#This Row], [Active Parameters per GPU (BN)]]*Table753523[[#This Row], [Output tokens generated]]*10^9/(Table753523[[#This Row], [Total Latency (ms)]]-Table753523[[#This Row], [Prefill Latency (ms)]])/10^12*1000</f>
      </c>
      <c r="AA832" s="47">
        <f>Table753523[[#This Row], [Expected Prefill latency (ms)]]/Table753523[[#This Row], [Prefill Latency (ms)]]</f>
      </c>
      <c r="AB832" s="30">
        <f>Table753523[[#This Row], [Expected TPOT (ms)]]/Table753523[[#This Row], [TPOT (ms)]]</f>
      </c>
      <c r="AC832" s="50">
        <f>Table753523[[#This Row], [Prefill TFLOPS]]/989.5</f>
      </c>
      <c r="AD832" s="32">
        <f>Table753523[[#This Row], [Decode TFLOPS]]/1979</f>
      </c>
      <c r="AE8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3" customHeight="1" ht="17.25">
      <c r="A833" s="20">
        <v>8</v>
      </c>
      <c r="B833" s="34">
        <v>70</v>
      </c>
      <c r="C833" s="35">
        <f>Table753523[[#This Row], [Active Parameters (BN)]]/8</f>
      </c>
      <c r="D833" s="20">
        <v>32</v>
      </c>
      <c r="E833" s="20">
        <v>2048</v>
      </c>
      <c r="F833" s="23">
        <v>8</v>
      </c>
      <c r="G833" s="23">
        <v>7</v>
      </c>
      <c r="H833" s="23">
        <v>224</v>
      </c>
      <c r="I833" s="43">
        <v>6112</v>
      </c>
      <c r="J833" s="24">
        <v>80.90860872</v>
      </c>
      <c r="K833" s="24">
        <v>22.11605541</v>
      </c>
      <c r="L833" s="24">
        <v>0.316512139</v>
      </c>
      <c r="M833" s="24">
        <v>276.3603132</v>
      </c>
      <c r="N833" s="24">
        <v>286.4887017</v>
      </c>
      <c r="O833" s="44">
        <v>10.52285004</v>
      </c>
      <c r="P833" s="44">
        <v>10.61699494</v>
      </c>
      <c r="Q833" s="25">
        <f>Table753523[[#This Row], [Total Latency (sec)]]*1000</f>
      </c>
      <c r="R833" s="25">
        <f>Table753523[[#This Row], [Total Latency (ms)]]-Table753523[[#This Row], [Prefill Latency (ms)]]</f>
      </c>
      <c r="S833" s="26">
        <f>Table753523[[#This Row], [Output tokens generated]]*1000/Table753523[[#This Row], [Total Latency (ms)]]/Table753523[[#This Row], [No. H200 GPU on single server]]</f>
      </c>
      <c r="T833" s="26">
        <f>Table753523[[#This Row], [Input tokens]]*1000/(989.5*10^12)*(2*10^9*Table753523[[#This Row], [Active Parameters per GPU (BN)]])</f>
      </c>
      <c r="U833" s="27">
        <f>Table753523[[#This Row], [Active Parameters per GPU (BN)]]*10^9*2/4800/1024^3*1000</f>
      </c>
      <c r="V833" s="27">
        <f>1979/2*10^12*Table753523[[#This Row], [No. H200 GPU on single server]]/2/70/10^9</f>
      </c>
      <c r="W833" s="46">
        <f>(Table753523[[#This Row], [Input tokens]]+Table753523[[#This Row], [Output tokens generated]])/Table753523[[#This Row], [Total Latency (ms)]]*1000</f>
      </c>
      <c r="X833" s="47">
        <f>Table753523[[#This Row], [Total throughput]]/Table753523[[#This Row], [Estimated Max throughput tokens/s]]</f>
      </c>
      <c r="Y833" s="20">
        <f>2*Table753523[[#This Row], [Active Parameters per GPU (BN)]]*Table753523[[#This Row], [Input tokens]]*10^9/Table753523[[#This Row], [Prefill Latency (ms)]]/10^12*1000</f>
      </c>
      <c r="Z833" s="26">
        <f>2*Table753523[[#This Row], [Active Parameters per GPU (BN)]]*Table753523[[#This Row], [Output tokens generated]]*10^9/(Table753523[[#This Row], [Total Latency (ms)]]-Table753523[[#This Row], [Prefill Latency (ms)]])/10^12*1000</f>
      </c>
      <c r="AA833" s="47">
        <f>Table753523[[#This Row], [Expected Prefill latency (ms)]]/Table753523[[#This Row], [Prefill Latency (ms)]]</f>
      </c>
      <c r="AB833" s="30">
        <f>Table753523[[#This Row], [Expected TPOT (ms)]]/Table753523[[#This Row], [TPOT (ms)]]</f>
      </c>
      <c r="AC833" s="50">
        <f>Table753523[[#This Row], [Prefill TFLOPS]]/989.5</f>
      </c>
      <c r="AD833" s="32">
        <f>Table753523[[#This Row], [Decode TFLOPS]]/1979</f>
      </c>
      <c r="AE8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4" customHeight="1" ht="17.25">
      <c r="A834" s="20">
        <v>8</v>
      </c>
      <c r="B834" s="34">
        <v>70</v>
      </c>
      <c r="C834" s="35">
        <f>Table753523[[#This Row], [Active Parameters (BN)]]/8</f>
      </c>
      <c r="D834" s="20">
        <v>32</v>
      </c>
      <c r="E834" s="20">
        <v>2048</v>
      </c>
      <c r="F834" s="23">
        <v>16</v>
      </c>
      <c r="G834" s="23">
        <v>14</v>
      </c>
      <c r="H834" s="23">
        <v>448</v>
      </c>
      <c r="I834" s="43">
        <v>11253</v>
      </c>
      <c r="J834" s="24">
        <v>88.69652164</v>
      </c>
      <c r="K834" s="24">
        <v>21.803016</v>
      </c>
      <c r="L834" s="24">
        <v>0.642112999</v>
      </c>
      <c r="M834" s="24">
        <v>516.1212559</v>
      </c>
      <c r="N834" s="24">
        <v>536.6688719</v>
      </c>
      <c r="O834" s="44">
        <v>11.00602748</v>
      </c>
      <c r="P834" s="44">
        <v>10.64079368</v>
      </c>
      <c r="Q834" s="25">
        <f>Table753523[[#This Row], [Total Latency (sec)]]*1000</f>
      </c>
      <c r="R834" s="25">
        <f>Table753523[[#This Row], [Total Latency (ms)]]-Table753523[[#This Row], [Prefill Latency (ms)]]</f>
      </c>
      <c r="S834" s="26">
        <f>Table753523[[#This Row], [Output tokens generated]]*1000/Table753523[[#This Row], [Total Latency (ms)]]/Table753523[[#This Row], [No. H200 GPU on single server]]</f>
      </c>
      <c r="T834" s="26">
        <f>Table753523[[#This Row], [Input tokens]]*1000/(989.5*10^12)*(2*10^9*Table753523[[#This Row], [Active Parameters per GPU (BN)]])</f>
      </c>
      <c r="U834" s="27">
        <f>Table753523[[#This Row], [Active Parameters per GPU (BN)]]*10^9*2/4800/1024^3*1000</f>
      </c>
      <c r="V834" s="27">
        <f>1979/2*10^12*Table753523[[#This Row], [No. H200 GPU on single server]]/2/70/10^9</f>
      </c>
      <c r="W834" s="46">
        <f>(Table753523[[#This Row], [Input tokens]]+Table753523[[#This Row], [Output tokens generated]])/Table753523[[#This Row], [Total Latency (ms)]]*1000</f>
      </c>
      <c r="X834" s="47">
        <f>Table753523[[#This Row], [Total throughput]]/Table753523[[#This Row], [Estimated Max throughput tokens/s]]</f>
      </c>
      <c r="Y834" s="20">
        <f>2*Table753523[[#This Row], [Active Parameters per GPU (BN)]]*Table753523[[#This Row], [Input tokens]]*10^9/Table753523[[#This Row], [Prefill Latency (ms)]]/10^12*1000</f>
      </c>
      <c r="Z834" s="26">
        <f>2*Table753523[[#This Row], [Active Parameters per GPU (BN)]]*Table753523[[#This Row], [Output tokens generated]]*10^9/(Table753523[[#This Row], [Total Latency (ms)]]-Table753523[[#This Row], [Prefill Latency (ms)]])/10^12*1000</f>
      </c>
      <c r="AA834" s="47">
        <f>Table753523[[#This Row], [Expected Prefill latency (ms)]]/Table753523[[#This Row], [Prefill Latency (ms)]]</f>
      </c>
      <c r="AB834" s="30">
        <f>Table753523[[#This Row], [Expected TPOT (ms)]]/Table753523[[#This Row], [TPOT (ms)]]</f>
      </c>
      <c r="AC834" s="50">
        <f>Table753523[[#This Row], [Prefill TFLOPS]]/989.5</f>
      </c>
      <c r="AD834" s="32">
        <f>Table753523[[#This Row], [Decode TFLOPS]]/1979</f>
      </c>
      <c r="AE8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5" customHeight="1" ht="17.25">
      <c r="A835" s="20">
        <v>8</v>
      </c>
      <c r="B835" s="34">
        <v>70</v>
      </c>
      <c r="C835" s="35">
        <f>Table753523[[#This Row], [Active Parameters (BN)]]/8</f>
      </c>
      <c r="D835" s="20">
        <v>32</v>
      </c>
      <c r="E835" s="20">
        <v>4096</v>
      </c>
      <c r="F835" s="23">
        <v>1</v>
      </c>
      <c r="G835" s="23">
        <v>1</v>
      </c>
      <c r="H835" s="23">
        <v>32</v>
      </c>
      <c r="I835" s="43">
        <v>407</v>
      </c>
      <c r="J835" s="24">
        <v>169.637711</v>
      </c>
      <c r="K835" s="24">
        <v>4.615886322</v>
      </c>
      <c r="L835" s="24">
        <v>0.216643117</v>
      </c>
      <c r="M835" s="24">
        <v>88.17374857</v>
      </c>
      <c r="N835" s="24">
        <v>95.10632831</v>
      </c>
      <c r="O835" s="44">
        <v>10.95012814</v>
      </c>
      <c r="P835" s="44">
        <v>10.92544291</v>
      </c>
      <c r="Q835" s="25">
        <f>Table753523[[#This Row], [Total Latency (sec)]]*1000</f>
      </c>
      <c r="R835" s="25">
        <f>Table753523[[#This Row], [Total Latency (ms)]]-Table753523[[#This Row], [Prefill Latency (ms)]]</f>
      </c>
      <c r="S835" s="26">
        <f>Table753523[[#This Row], [Output tokens generated]]*1000/Table753523[[#This Row], [Total Latency (ms)]]/Table753523[[#This Row], [No. H200 GPU on single server]]</f>
      </c>
      <c r="T835" s="26">
        <f>Table753523[[#This Row], [Input tokens]]*1000/(989.5*10^12)*(2*10^9*Table753523[[#This Row], [Active Parameters per GPU (BN)]])</f>
      </c>
      <c r="U835" s="27">
        <f>Table753523[[#This Row], [Active Parameters per GPU (BN)]]*10^9*2/4800/1024^3*1000</f>
      </c>
      <c r="V835" s="27">
        <f>1979/2*10^12*Table753523[[#This Row], [No. H200 GPU on single server]]/2/70/10^9</f>
      </c>
      <c r="W835" s="46">
        <f>(Table753523[[#This Row], [Input tokens]]+Table753523[[#This Row], [Output tokens generated]])/Table753523[[#This Row], [Total Latency (ms)]]*1000</f>
      </c>
      <c r="X835" s="47">
        <f>Table753523[[#This Row], [Total throughput]]/Table753523[[#This Row], [Estimated Max throughput tokens/s]]</f>
      </c>
      <c r="Y835" s="20">
        <f>2*Table753523[[#This Row], [Active Parameters per GPU (BN)]]*Table753523[[#This Row], [Input tokens]]*10^9/Table753523[[#This Row], [Prefill Latency (ms)]]/10^12*1000</f>
      </c>
      <c r="Z835" s="26">
        <f>2*Table753523[[#This Row], [Active Parameters per GPU (BN)]]*Table753523[[#This Row], [Output tokens generated]]*10^9/(Table753523[[#This Row], [Total Latency (ms)]]-Table753523[[#This Row], [Prefill Latency (ms)]])/10^12*1000</f>
      </c>
      <c r="AA835" s="47">
        <f>Table753523[[#This Row], [Expected Prefill latency (ms)]]/Table753523[[#This Row], [Prefill Latency (ms)]]</f>
      </c>
      <c r="AB835" s="30">
        <f>Table753523[[#This Row], [Expected TPOT (ms)]]/Table753523[[#This Row], [TPOT (ms)]]</f>
      </c>
      <c r="AC835" s="50">
        <f>Table753523[[#This Row], [Prefill TFLOPS]]/989.5</f>
      </c>
      <c r="AD835" s="32">
        <f>Table753523[[#This Row], [Decode TFLOPS]]/1979</f>
      </c>
      <c r="AE8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6" customHeight="1" ht="17.25">
      <c r="A836" s="20">
        <v>8</v>
      </c>
      <c r="B836" s="34">
        <v>70</v>
      </c>
      <c r="C836" s="35">
        <f>Table753523[[#This Row], [Active Parameters (BN)]]/8</f>
      </c>
      <c r="D836" s="20">
        <v>32</v>
      </c>
      <c r="E836" s="20">
        <v>4096</v>
      </c>
      <c r="F836" s="23">
        <v>2</v>
      </c>
      <c r="G836" s="23">
        <v>2</v>
      </c>
      <c r="H836" s="23">
        <v>64</v>
      </c>
      <c r="I836" s="43">
        <v>263</v>
      </c>
      <c r="J836" s="24">
        <v>126.5813964</v>
      </c>
      <c r="K836" s="24">
        <v>1.739490276</v>
      </c>
      <c r="L836" s="24">
        <v>1.149762104</v>
      </c>
      <c r="M836" s="24">
        <v>151.1937167</v>
      </c>
      <c r="N836" s="24">
        <v>187.986104</v>
      </c>
      <c r="O836" s="44">
        <v>11.02022198</v>
      </c>
      <c r="P836" s="44">
        <v>10.97419054</v>
      </c>
      <c r="Q836" s="25">
        <f>Table753523[[#This Row], [Total Latency (sec)]]*1000</f>
      </c>
      <c r="R836" s="25">
        <f>Table753523[[#This Row], [Total Latency (ms)]]-Table753523[[#This Row], [Prefill Latency (ms)]]</f>
      </c>
      <c r="S836" s="26">
        <f>Table753523[[#This Row], [Output tokens generated]]*1000/Table753523[[#This Row], [Total Latency (ms)]]/Table753523[[#This Row], [No. H200 GPU on single server]]</f>
      </c>
      <c r="T836" s="26">
        <f>Table753523[[#This Row], [Input tokens]]*1000/(989.5*10^12)*(2*10^9*Table753523[[#This Row], [Active Parameters per GPU (BN)]])</f>
      </c>
      <c r="U836" s="27">
        <f>Table753523[[#This Row], [Active Parameters per GPU (BN)]]*10^9*2/4800/1024^3*1000</f>
      </c>
      <c r="V836" s="27">
        <f>1979/2*10^12*Table753523[[#This Row], [No. H200 GPU on single server]]/2/70/10^9</f>
      </c>
      <c r="W836" s="46">
        <f>(Table753523[[#This Row], [Input tokens]]+Table753523[[#This Row], [Output tokens generated]])/Table753523[[#This Row], [Total Latency (ms)]]*1000</f>
      </c>
      <c r="X836" s="47">
        <f>Table753523[[#This Row], [Total throughput]]/Table753523[[#This Row], [Estimated Max throughput tokens/s]]</f>
      </c>
      <c r="Y836" s="20">
        <f>2*Table753523[[#This Row], [Active Parameters per GPU (BN)]]*Table753523[[#This Row], [Input tokens]]*10^9/Table753523[[#This Row], [Prefill Latency (ms)]]/10^12*1000</f>
      </c>
      <c r="Z836" s="26">
        <f>2*Table753523[[#This Row], [Active Parameters per GPU (BN)]]*Table753523[[#This Row], [Output tokens generated]]*10^9/(Table753523[[#This Row], [Total Latency (ms)]]-Table753523[[#This Row], [Prefill Latency (ms)]])/10^12*1000</f>
      </c>
      <c r="AA836" s="47">
        <f>Table753523[[#This Row], [Expected Prefill latency (ms)]]/Table753523[[#This Row], [Prefill Latency (ms)]]</f>
      </c>
      <c r="AB836" s="30">
        <f>Table753523[[#This Row], [Expected TPOT (ms)]]/Table753523[[#This Row], [TPOT (ms)]]</f>
      </c>
      <c r="AC836" s="50">
        <f>Table753523[[#This Row], [Prefill TFLOPS]]/989.5</f>
      </c>
      <c r="AD836" s="32">
        <f>Table753523[[#This Row], [Decode TFLOPS]]/1979</f>
      </c>
      <c r="AE8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7" customHeight="1" ht="17.25">
      <c r="A837" s="20">
        <v>8</v>
      </c>
      <c r="B837" s="34">
        <v>70</v>
      </c>
      <c r="C837" s="35">
        <f>Table753523[[#This Row], [Active Parameters (BN)]]/8</f>
      </c>
      <c r="D837" s="20">
        <v>32</v>
      </c>
      <c r="E837" s="20">
        <v>4096</v>
      </c>
      <c r="F837" s="23">
        <v>4</v>
      </c>
      <c r="G837" s="23">
        <v>4</v>
      </c>
      <c r="H837" s="23">
        <v>128</v>
      </c>
      <c r="I837" s="43">
        <v>1854</v>
      </c>
      <c r="J837" s="24">
        <v>77.51804599</v>
      </c>
      <c r="K837" s="24">
        <v>8.550684243</v>
      </c>
      <c r="L837" s="24">
        <v>0.46779882</v>
      </c>
      <c r="M837" s="24">
        <v>216.8247531</v>
      </c>
      <c r="N837" s="24">
        <v>231.7943154</v>
      </c>
      <c r="O837" s="44">
        <v>10.47924474</v>
      </c>
      <c r="P837" s="44">
        <v>10.5371936</v>
      </c>
      <c r="Q837" s="25">
        <f>Table753523[[#This Row], [Total Latency (sec)]]*1000</f>
      </c>
      <c r="R837" s="25">
        <f>Table753523[[#This Row], [Total Latency (ms)]]-Table753523[[#This Row], [Prefill Latency (ms)]]</f>
      </c>
      <c r="S837" s="26">
        <f>Table753523[[#This Row], [Output tokens generated]]*1000/Table753523[[#This Row], [Total Latency (ms)]]/Table753523[[#This Row], [No. H200 GPU on single server]]</f>
      </c>
      <c r="T837" s="26">
        <f>Table753523[[#This Row], [Input tokens]]*1000/(989.5*10^12)*(2*10^9*Table753523[[#This Row], [Active Parameters per GPU (BN)]])</f>
      </c>
      <c r="U837" s="27">
        <f>Table753523[[#This Row], [Active Parameters per GPU (BN)]]*10^9*2/4800/1024^3*1000</f>
      </c>
      <c r="V837" s="27">
        <f>1979/2*10^12*Table753523[[#This Row], [No. H200 GPU on single server]]/2/70/10^9</f>
      </c>
      <c r="W837" s="46">
        <f>(Table753523[[#This Row], [Input tokens]]+Table753523[[#This Row], [Output tokens generated]])/Table753523[[#This Row], [Total Latency (ms)]]*1000</f>
      </c>
      <c r="X837" s="47">
        <f>Table753523[[#This Row], [Total throughput]]/Table753523[[#This Row], [Estimated Max throughput tokens/s]]</f>
      </c>
      <c r="Y837" s="20">
        <f>2*Table753523[[#This Row], [Active Parameters per GPU (BN)]]*Table753523[[#This Row], [Input tokens]]*10^9/Table753523[[#This Row], [Prefill Latency (ms)]]/10^12*1000</f>
      </c>
      <c r="Z837" s="26">
        <f>2*Table753523[[#This Row], [Active Parameters per GPU (BN)]]*Table753523[[#This Row], [Output tokens generated]]*10^9/(Table753523[[#This Row], [Total Latency (ms)]]-Table753523[[#This Row], [Prefill Latency (ms)]])/10^12*1000</f>
      </c>
      <c r="AA837" s="47">
        <f>Table753523[[#This Row], [Expected Prefill latency (ms)]]/Table753523[[#This Row], [Prefill Latency (ms)]]</f>
      </c>
      <c r="AB837" s="30">
        <f>Table753523[[#This Row], [Expected TPOT (ms)]]/Table753523[[#This Row], [TPOT (ms)]]</f>
      </c>
      <c r="AC837" s="50">
        <f>Table753523[[#This Row], [Prefill TFLOPS]]/989.5</f>
      </c>
      <c r="AD837" s="32">
        <f>Table753523[[#This Row], [Decode TFLOPS]]/1979</f>
      </c>
      <c r="AE8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8" customHeight="1" ht="17.25">
      <c r="A838" s="20">
        <v>8</v>
      </c>
      <c r="B838" s="34">
        <v>70</v>
      </c>
      <c r="C838" s="35">
        <f>Table753523[[#This Row], [Active Parameters (BN)]]/8</f>
      </c>
      <c r="D838" s="20">
        <v>32</v>
      </c>
      <c r="E838" s="20">
        <v>4096</v>
      </c>
      <c r="F838" s="23">
        <v>8</v>
      </c>
      <c r="G838" s="23">
        <v>7</v>
      </c>
      <c r="H838" s="23">
        <v>224</v>
      </c>
      <c r="I838" s="43">
        <v>10208</v>
      </c>
      <c r="J838" s="24">
        <v>76.14245515</v>
      </c>
      <c r="K838" s="24">
        <v>44.92710851</v>
      </c>
      <c r="L838" s="24">
        <v>0.155807935</v>
      </c>
      <c r="M838" s="24">
        <v>227.2124857</v>
      </c>
      <c r="N838" s="24">
        <v>232.1983396</v>
      </c>
      <c r="O838" s="44">
        <v>10.58307146</v>
      </c>
      <c r="P838" s="44">
        <v>10.82617936</v>
      </c>
      <c r="Q838" s="25">
        <f>Table753523[[#This Row], [Total Latency (sec)]]*1000</f>
      </c>
      <c r="R838" s="25">
        <f>Table753523[[#This Row], [Total Latency (ms)]]-Table753523[[#This Row], [Prefill Latency (ms)]]</f>
      </c>
      <c r="S838" s="26">
        <f>Table753523[[#This Row], [Output tokens generated]]*1000/Table753523[[#This Row], [Total Latency (ms)]]/Table753523[[#This Row], [No. H200 GPU on single server]]</f>
      </c>
      <c r="T838" s="26">
        <f>Table753523[[#This Row], [Input tokens]]*1000/(989.5*10^12)*(2*10^9*Table753523[[#This Row], [Active Parameters per GPU (BN)]])</f>
      </c>
      <c r="U838" s="27">
        <f>Table753523[[#This Row], [Active Parameters per GPU (BN)]]*10^9*2/4800/1024^3*1000</f>
      </c>
      <c r="V838" s="27">
        <f>1979/2*10^12*Table753523[[#This Row], [No. H200 GPU on single server]]/2/70/10^9</f>
      </c>
      <c r="W838" s="46">
        <f>(Table753523[[#This Row], [Input tokens]]+Table753523[[#This Row], [Output tokens generated]])/Table753523[[#This Row], [Total Latency (ms)]]*1000</f>
      </c>
      <c r="X838" s="47">
        <f>Table753523[[#This Row], [Total throughput]]/Table753523[[#This Row], [Estimated Max throughput tokens/s]]</f>
      </c>
      <c r="Y838" s="20">
        <f>2*Table753523[[#This Row], [Active Parameters per GPU (BN)]]*Table753523[[#This Row], [Input tokens]]*10^9/Table753523[[#This Row], [Prefill Latency (ms)]]/10^12*1000</f>
      </c>
      <c r="Z838" s="26">
        <f>2*Table753523[[#This Row], [Active Parameters per GPU (BN)]]*Table753523[[#This Row], [Output tokens generated]]*10^9/(Table753523[[#This Row], [Total Latency (ms)]]-Table753523[[#This Row], [Prefill Latency (ms)]])/10^12*1000</f>
      </c>
      <c r="AA838" s="47">
        <f>Table753523[[#This Row], [Expected Prefill latency (ms)]]/Table753523[[#This Row], [Prefill Latency (ms)]]</f>
      </c>
      <c r="AB838" s="30">
        <f>Table753523[[#This Row], [Expected TPOT (ms)]]/Table753523[[#This Row], [TPOT (ms)]]</f>
      </c>
      <c r="AC838" s="50">
        <f>Table753523[[#This Row], [Prefill TFLOPS]]/989.5</f>
      </c>
      <c r="AD838" s="32">
        <f>Table753523[[#This Row], [Decode TFLOPS]]/1979</f>
      </c>
      <c r="AE8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39" customHeight="1" ht="17.25">
      <c r="A839" s="20">
        <v>8</v>
      </c>
      <c r="B839" s="34">
        <v>70</v>
      </c>
      <c r="C839" s="35">
        <f>Table753523[[#This Row], [Active Parameters (BN)]]/8</f>
      </c>
      <c r="D839" s="20">
        <v>32</v>
      </c>
      <c r="E839" s="20">
        <v>4096</v>
      </c>
      <c r="F839" s="23">
        <v>16</v>
      </c>
      <c r="G839" s="23">
        <v>14</v>
      </c>
      <c r="H839" s="23">
        <v>448</v>
      </c>
      <c r="I839" s="43">
        <v>15001</v>
      </c>
      <c r="J839" s="24">
        <v>92.07202916</v>
      </c>
      <c r="K839" s="24">
        <v>43.13688897</v>
      </c>
      <c r="L839" s="24">
        <v>0.324548208</v>
      </c>
      <c r="M839" s="24">
        <v>347.7534045</v>
      </c>
      <c r="N839" s="24">
        <v>358.1389472</v>
      </c>
      <c r="O839" s="44">
        <v>11.07490719</v>
      </c>
      <c r="P839" s="44">
        <v>10.57174588</v>
      </c>
      <c r="Q839" s="25">
        <f>Table753523[[#This Row], [Total Latency (sec)]]*1000</f>
      </c>
      <c r="R839" s="25">
        <f>Table753523[[#This Row], [Total Latency (ms)]]-Table753523[[#This Row], [Prefill Latency (ms)]]</f>
      </c>
      <c r="S839" s="26">
        <f>Table753523[[#This Row], [Output tokens generated]]*1000/Table753523[[#This Row], [Total Latency (ms)]]/Table753523[[#This Row], [No. H200 GPU on single server]]</f>
      </c>
      <c r="T839" s="26">
        <f>Table753523[[#This Row], [Input tokens]]*1000/(989.5*10^12)*(2*10^9*Table753523[[#This Row], [Active Parameters per GPU (BN)]])</f>
      </c>
      <c r="U839" s="27">
        <f>Table753523[[#This Row], [Active Parameters per GPU (BN)]]*10^9*2/4800/1024^3*1000</f>
      </c>
      <c r="V839" s="27">
        <f>1979/2*10^12*Table753523[[#This Row], [No. H200 GPU on single server]]/2/70/10^9</f>
      </c>
      <c r="W839" s="46">
        <f>(Table753523[[#This Row], [Input tokens]]+Table753523[[#This Row], [Output tokens generated]])/Table753523[[#This Row], [Total Latency (ms)]]*1000</f>
      </c>
      <c r="X839" s="47">
        <f>Table753523[[#This Row], [Total throughput]]/Table753523[[#This Row], [Estimated Max throughput tokens/s]]</f>
      </c>
      <c r="Y839" s="20">
        <f>2*Table753523[[#This Row], [Active Parameters per GPU (BN)]]*Table753523[[#This Row], [Input tokens]]*10^9/Table753523[[#This Row], [Prefill Latency (ms)]]/10^12*1000</f>
      </c>
      <c r="Z839" s="26">
        <f>2*Table753523[[#This Row], [Active Parameters per GPU (BN)]]*Table753523[[#This Row], [Output tokens generated]]*10^9/(Table753523[[#This Row], [Total Latency (ms)]]-Table753523[[#This Row], [Prefill Latency (ms)]])/10^12*1000</f>
      </c>
      <c r="AA839" s="47">
        <f>Table753523[[#This Row], [Expected Prefill latency (ms)]]/Table753523[[#This Row], [Prefill Latency (ms)]]</f>
      </c>
      <c r="AB839" s="30">
        <f>Table753523[[#This Row], [Expected TPOT (ms)]]/Table753523[[#This Row], [TPOT (ms)]]</f>
      </c>
      <c r="AC839" s="50">
        <f>Table753523[[#This Row], [Prefill TFLOPS]]/989.5</f>
      </c>
      <c r="AD839" s="32">
        <f>Table753523[[#This Row], [Decode TFLOPS]]/1979</f>
      </c>
      <c r="AE8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0" customHeight="1" ht="17.25">
      <c r="A840" s="20">
        <v>8</v>
      </c>
      <c r="B840" s="34">
        <v>70</v>
      </c>
      <c r="C840" s="35">
        <f>Table753523[[#This Row], [Active Parameters (BN)]]/8</f>
      </c>
      <c r="D840" s="20">
        <v>64</v>
      </c>
      <c r="E840" s="20">
        <v>2</v>
      </c>
      <c r="F840" s="23">
        <v>1</v>
      </c>
      <c r="G840" s="23">
        <v>1</v>
      </c>
      <c r="H840" s="23">
        <v>64</v>
      </c>
      <c r="I840" s="43">
        <v>1</v>
      </c>
      <c r="J840" s="24">
        <v>198.861248</v>
      </c>
      <c r="K840" s="24">
        <v>0.210199705</v>
      </c>
      <c r="L840" s="24">
        <v>4.757380607</v>
      </c>
      <c r="M840" s="24">
        <v>4.757380607</v>
      </c>
      <c r="N840" s="24">
        <v>309.2297394</v>
      </c>
      <c r="O840" s="23">
        <v>0</v>
      </c>
      <c r="P840" s="44">
        <v>10.789864</v>
      </c>
      <c r="Q840" s="25">
        <f>Table753523[[#This Row], [Total Latency (sec)]]*1000</f>
      </c>
      <c r="R840" s="25">
        <f>Table753523[[#This Row], [Total Latency (ms)]]-Table753523[[#This Row], [Prefill Latency (ms)]]</f>
      </c>
      <c r="S840" s="26">
        <f>Table753523[[#This Row], [Output tokens generated]]*1000/Table753523[[#This Row], [Total Latency (ms)]]/Table753523[[#This Row], [No. H200 GPU on single server]]</f>
      </c>
      <c r="T840" s="26">
        <f>Table753523[[#This Row], [Input tokens]]*1000/(989.5*10^12)*(2*10^9*Table753523[[#This Row], [Active Parameters per GPU (BN)]])</f>
      </c>
      <c r="U840" s="27">
        <f>Table753523[[#This Row], [Active Parameters per GPU (BN)]]*10^9*2/4800/1024^3*1000</f>
      </c>
      <c r="V840" s="27">
        <f>1979/2*10^12*Table753523[[#This Row], [No. H200 GPU on single server]]/2/70/10^9</f>
      </c>
      <c r="W840" s="46">
        <f>(Table753523[[#This Row], [Input tokens]]+Table753523[[#This Row], [Output tokens generated]])/Table753523[[#This Row], [Total Latency (ms)]]*1000</f>
      </c>
      <c r="X840" s="47">
        <f>Table753523[[#This Row], [Total throughput]]/Table753523[[#This Row], [Estimated Max throughput tokens/s]]</f>
      </c>
      <c r="Y840" s="20">
        <f>2*Table753523[[#This Row], [Active Parameters per GPU (BN)]]*Table753523[[#This Row], [Input tokens]]*10^9/Table753523[[#This Row], [Prefill Latency (ms)]]/10^12*1000</f>
      </c>
      <c r="Z840" s="26">
        <f>2*Table753523[[#This Row], [Active Parameters per GPU (BN)]]*Table753523[[#This Row], [Output tokens generated]]*10^9/(Table753523[[#This Row], [Total Latency (ms)]]-Table753523[[#This Row], [Prefill Latency (ms)]])/10^12*1000</f>
      </c>
      <c r="AA840" s="47">
        <f>Table753523[[#This Row], [Expected Prefill latency (ms)]]/Table753523[[#This Row], [Prefill Latency (ms)]]</f>
      </c>
      <c r="AB840" s="30">
        <f>Table753523[[#This Row], [Expected TPOT (ms)]]/Table753523[[#This Row], [TPOT (ms)]]</f>
      </c>
      <c r="AC840" s="50">
        <f>Table753523[[#This Row], [Prefill TFLOPS]]/989.5</f>
      </c>
      <c r="AD840" s="32">
        <f>Table753523[[#This Row], [Decode TFLOPS]]/1979</f>
      </c>
      <c r="AE8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1" customHeight="1" ht="17.25">
      <c r="A841" s="20">
        <v>8</v>
      </c>
      <c r="B841" s="34">
        <v>70</v>
      </c>
      <c r="C841" s="35">
        <f>Table753523[[#This Row], [Active Parameters (BN)]]/8</f>
      </c>
      <c r="D841" s="20">
        <v>64</v>
      </c>
      <c r="E841" s="20">
        <v>2</v>
      </c>
      <c r="F841" s="23">
        <v>2</v>
      </c>
      <c r="G841" s="23">
        <v>1</v>
      </c>
      <c r="H841" s="23">
        <v>64</v>
      </c>
      <c r="I841" s="43">
        <v>1</v>
      </c>
      <c r="J841" s="24">
        <v>214.686545</v>
      </c>
      <c r="K841" s="24">
        <v>0.226039972</v>
      </c>
      <c r="L841" s="24">
        <v>4.423996302</v>
      </c>
      <c r="M841" s="24">
        <v>4.423996302</v>
      </c>
      <c r="N841" s="24">
        <v>287.5597597</v>
      </c>
      <c r="O841" s="23">
        <v>0</v>
      </c>
      <c r="P841" s="44">
        <v>10.94062603</v>
      </c>
      <c r="Q841" s="25">
        <f>Table753523[[#This Row], [Total Latency (sec)]]*1000</f>
      </c>
      <c r="R841" s="25">
        <f>Table753523[[#This Row], [Total Latency (ms)]]-Table753523[[#This Row], [Prefill Latency (ms)]]</f>
      </c>
      <c r="S841" s="26">
        <f>Table753523[[#This Row], [Output tokens generated]]*1000/Table753523[[#This Row], [Total Latency (ms)]]/Table753523[[#This Row], [No. H200 GPU on single server]]</f>
      </c>
      <c r="T841" s="26">
        <f>Table753523[[#This Row], [Input tokens]]*1000/(989.5*10^12)*(2*10^9*Table753523[[#This Row], [Active Parameters per GPU (BN)]])</f>
      </c>
      <c r="U841" s="27">
        <f>Table753523[[#This Row], [Active Parameters per GPU (BN)]]*10^9*2/4800/1024^3*1000</f>
      </c>
      <c r="V841" s="27">
        <f>1979/2*10^12*Table753523[[#This Row], [No. H200 GPU on single server]]/2/70/10^9</f>
      </c>
      <c r="W841" s="46">
        <f>(Table753523[[#This Row], [Input tokens]]+Table753523[[#This Row], [Output tokens generated]])/Table753523[[#This Row], [Total Latency (ms)]]*1000</f>
      </c>
      <c r="X841" s="47">
        <f>Table753523[[#This Row], [Total throughput]]/Table753523[[#This Row], [Estimated Max throughput tokens/s]]</f>
      </c>
      <c r="Y841" s="20">
        <f>2*Table753523[[#This Row], [Active Parameters per GPU (BN)]]*Table753523[[#This Row], [Input tokens]]*10^9/Table753523[[#This Row], [Prefill Latency (ms)]]/10^12*1000</f>
      </c>
      <c r="Z841" s="26">
        <f>2*Table753523[[#This Row], [Active Parameters per GPU (BN)]]*Table753523[[#This Row], [Output tokens generated]]*10^9/(Table753523[[#This Row], [Total Latency (ms)]]-Table753523[[#This Row], [Prefill Latency (ms)]])/10^12*1000</f>
      </c>
      <c r="AA841" s="47">
        <f>Table753523[[#This Row], [Expected Prefill latency (ms)]]/Table753523[[#This Row], [Prefill Latency (ms)]]</f>
      </c>
      <c r="AB841" s="30">
        <f>Table753523[[#This Row], [Expected TPOT (ms)]]/Table753523[[#This Row], [TPOT (ms)]]</f>
      </c>
      <c r="AC841" s="50">
        <f>Table753523[[#This Row], [Prefill TFLOPS]]/989.5</f>
      </c>
      <c r="AD841" s="32">
        <f>Table753523[[#This Row], [Decode TFLOPS]]/1979</f>
      </c>
      <c r="AE8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2" customHeight="1" ht="17.25">
      <c r="A842" s="20">
        <v>8</v>
      </c>
      <c r="B842" s="34">
        <v>70</v>
      </c>
      <c r="C842" s="35">
        <f>Table753523[[#This Row], [Active Parameters (BN)]]/8</f>
      </c>
      <c r="D842" s="20">
        <v>64</v>
      </c>
      <c r="E842" s="20">
        <v>2</v>
      </c>
      <c r="F842" s="23">
        <v>4</v>
      </c>
      <c r="G842" s="23">
        <v>3</v>
      </c>
      <c r="H842" s="23">
        <v>192</v>
      </c>
      <c r="I842" s="43">
        <v>5</v>
      </c>
      <c r="J842" s="24">
        <v>103.103107</v>
      </c>
      <c r="K842" s="24">
        <v>0.190091946</v>
      </c>
      <c r="L842" s="24">
        <v>15.78183644</v>
      </c>
      <c r="M842" s="24">
        <v>26.30306074</v>
      </c>
      <c r="N842" s="24">
        <v>1036.340593</v>
      </c>
      <c r="O842" s="44">
        <v>11.40709454</v>
      </c>
      <c r="P842" s="44">
        <v>11.25459032</v>
      </c>
      <c r="Q842" s="25">
        <f>Table753523[[#This Row], [Total Latency (sec)]]*1000</f>
      </c>
      <c r="R842" s="25">
        <f>Table753523[[#This Row], [Total Latency (ms)]]-Table753523[[#This Row], [Prefill Latency (ms)]]</f>
      </c>
      <c r="S842" s="26">
        <f>Table753523[[#This Row], [Output tokens generated]]*1000/Table753523[[#This Row], [Total Latency (ms)]]/Table753523[[#This Row], [No. H200 GPU on single server]]</f>
      </c>
      <c r="T842" s="26">
        <f>Table753523[[#This Row], [Input tokens]]*1000/(989.5*10^12)*(2*10^9*Table753523[[#This Row], [Active Parameters per GPU (BN)]])</f>
      </c>
      <c r="U842" s="27">
        <f>Table753523[[#This Row], [Active Parameters per GPU (BN)]]*10^9*2/4800/1024^3*1000</f>
      </c>
      <c r="V842" s="27">
        <f>1979/2*10^12*Table753523[[#This Row], [No. H200 GPU on single server]]/2/70/10^9</f>
      </c>
      <c r="W842" s="46">
        <f>(Table753523[[#This Row], [Input tokens]]+Table753523[[#This Row], [Output tokens generated]])/Table753523[[#This Row], [Total Latency (ms)]]*1000</f>
      </c>
      <c r="X842" s="47">
        <f>Table753523[[#This Row], [Total throughput]]/Table753523[[#This Row], [Estimated Max throughput tokens/s]]</f>
      </c>
      <c r="Y842" s="20">
        <f>2*Table753523[[#This Row], [Active Parameters per GPU (BN)]]*Table753523[[#This Row], [Input tokens]]*10^9/Table753523[[#This Row], [Prefill Latency (ms)]]/10^12*1000</f>
      </c>
      <c r="Z842" s="26">
        <f>2*Table753523[[#This Row], [Active Parameters per GPU (BN)]]*Table753523[[#This Row], [Output tokens generated]]*10^9/(Table753523[[#This Row], [Total Latency (ms)]]-Table753523[[#This Row], [Prefill Latency (ms)]])/10^12*1000</f>
      </c>
      <c r="AA842" s="47">
        <f>Table753523[[#This Row], [Expected Prefill latency (ms)]]/Table753523[[#This Row], [Prefill Latency (ms)]]</f>
      </c>
      <c r="AB842" s="30">
        <f>Table753523[[#This Row], [Expected TPOT (ms)]]/Table753523[[#This Row], [TPOT (ms)]]</f>
      </c>
      <c r="AC842" s="50">
        <f>Table753523[[#This Row], [Prefill TFLOPS]]/989.5</f>
      </c>
      <c r="AD842" s="32">
        <f>Table753523[[#This Row], [Decode TFLOPS]]/1979</f>
      </c>
      <c r="AE8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3" customHeight="1" ht="17.25">
      <c r="A843" s="20">
        <v>8</v>
      </c>
      <c r="B843" s="34">
        <v>70</v>
      </c>
      <c r="C843" s="35">
        <f>Table753523[[#This Row], [Active Parameters (BN)]]/8</f>
      </c>
      <c r="D843" s="20">
        <v>64</v>
      </c>
      <c r="E843" s="20">
        <v>2</v>
      </c>
      <c r="F843" s="23">
        <v>8</v>
      </c>
      <c r="G843" s="23">
        <v>6</v>
      </c>
      <c r="H843" s="23">
        <v>384</v>
      </c>
      <c r="I843" s="43">
        <v>10</v>
      </c>
      <c r="J843" s="24">
        <v>122.5171143</v>
      </c>
      <c r="K843" s="24">
        <v>0.246737418</v>
      </c>
      <c r="L843" s="24">
        <v>24.31734939</v>
      </c>
      <c r="M843" s="24">
        <v>40.52891564</v>
      </c>
      <c r="N843" s="24">
        <v>1596.839276</v>
      </c>
      <c r="O843" s="44">
        <v>7.762723748</v>
      </c>
      <c r="P843" s="44">
        <v>9.941129037</v>
      </c>
      <c r="Q843" s="25">
        <f>Table753523[[#This Row], [Total Latency (sec)]]*1000</f>
      </c>
      <c r="R843" s="25">
        <f>Table753523[[#This Row], [Total Latency (ms)]]-Table753523[[#This Row], [Prefill Latency (ms)]]</f>
      </c>
      <c r="S843" s="26">
        <f>Table753523[[#This Row], [Output tokens generated]]*1000/Table753523[[#This Row], [Total Latency (ms)]]/Table753523[[#This Row], [No. H200 GPU on single server]]</f>
      </c>
      <c r="T843" s="26">
        <f>Table753523[[#This Row], [Input tokens]]*1000/(989.5*10^12)*(2*10^9*Table753523[[#This Row], [Active Parameters per GPU (BN)]])</f>
      </c>
      <c r="U843" s="27">
        <f>Table753523[[#This Row], [Active Parameters per GPU (BN)]]*10^9*2/4800/1024^3*1000</f>
      </c>
      <c r="V843" s="27">
        <f>1979/2*10^12*Table753523[[#This Row], [No. H200 GPU on single server]]/2/70/10^9</f>
      </c>
      <c r="W843" s="46">
        <f>(Table753523[[#This Row], [Input tokens]]+Table753523[[#This Row], [Output tokens generated]])/Table753523[[#This Row], [Total Latency (ms)]]*1000</f>
      </c>
      <c r="X843" s="47">
        <f>Table753523[[#This Row], [Total throughput]]/Table753523[[#This Row], [Estimated Max throughput tokens/s]]</f>
      </c>
      <c r="Y843" s="20">
        <f>2*Table753523[[#This Row], [Active Parameters per GPU (BN)]]*Table753523[[#This Row], [Input tokens]]*10^9/Table753523[[#This Row], [Prefill Latency (ms)]]/10^12*1000</f>
      </c>
      <c r="Z843" s="26">
        <f>2*Table753523[[#This Row], [Active Parameters per GPU (BN)]]*Table753523[[#This Row], [Output tokens generated]]*10^9/(Table753523[[#This Row], [Total Latency (ms)]]-Table753523[[#This Row], [Prefill Latency (ms)]])/10^12*1000</f>
      </c>
      <c r="AA843" s="47">
        <f>Table753523[[#This Row], [Expected Prefill latency (ms)]]/Table753523[[#This Row], [Prefill Latency (ms)]]</f>
      </c>
      <c r="AB843" s="30">
        <f>Table753523[[#This Row], [Expected TPOT (ms)]]/Table753523[[#This Row], [TPOT (ms)]]</f>
      </c>
      <c r="AC843" s="50">
        <f>Table753523[[#This Row], [Prefill TFLOPS]]/989.5</f>
      </c>
      <c r="AD843" s="32">
        <f>Table753523[[#This Row], [Decode TFLOPS]]/1979</f>
      </c>
      <c r="AE8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4" customHeight="1" ht="17.25">
      <c r="A844" s="20">
        <v>8</v>
      </c>
      <c r="B844" s="34">
        <v>70</v>
      </c>
      <c r="C844" s="35">
        <f>Table753523[[#This Row], [Active Parameters (BN)]]/8</f>
      </c>
      <c r="D844" s="20">
        <v>64</v>
      </c>
      <c r="E844" s="20">
        <v>2</v>
      </c>
      <c r="F844" s="23">
        <v>16</v>
      </c>
      <c r="G844" s="23">
        <v>14</v>
      </c>
      <c r="H844" s="23">
        <v>896</v>
      </c>
      <c r="I844" s="43">
        <v>25</v>
      </c>
      <c r="J844" s="24">
        <v>137.7340572</v>
      </c>
      <c r="K844" s="24">
        <v>0.266423389</v>
      </c>
      <c r="L844" s="24">
        <v>52.54793901</v>
      </c>
      <c r="M844" s="24">
        <v>93.83560537</v>
      </c>
      <c r="N844" s="24">
        <v>3456.903702</v>
      </c>
      <c r="O844" s="44">
        <v>11.74112892</v>
      </c>
      <c r="P844" s="44">
        <v>12.18363091</v>
      </c>
      <c r="Q844" s="25">
        <f>Table753523[[#This Row], [Total Latency (sec)]]*1000</f>
      </c>
      <c r="R844" s="25">
        <f>Table753523[[#This Row], [Total Latency (ms)]]-Table753523[[#This Row], [Prefill Latency (ms)]]</f>
      </c>
      <c r="S844" s="26">
        <f>Table753523[[#This Row], [Output tokens generated]]*1000/Table753523[[#This Row], [Total Latency (ms)]]/Table753523[[#This Row], [No. H200 GPU on single server]]</f>
      </c>
      <c r="T844" s="26">
        <f>Table753523[[#This Row], [Input tokens]]*1000/(989.5*10^12)*(2*10^9*Table753523[[#This Row], [Active Parameters per GPU (BN)]])</f>
      </c>
      <c r="U844" s="27">
        <f>Table753523[[#This Row], [Active Parameters per GPU (BN)]]*10^9*2/4800/1024^3*1000</f>
      </c>
      <c r="V844" s="27">
        <f>1979/2*10^12*Table753523[[#This Row], [No. H200 GPU on single server]]/2/70/10^9</f>
      </c>
      <c r="W844" s="46">
        <f>(Table753523[[#This Row], [Input tokens]]+Table753523[[#This Row], [Output tokens generated]])/Table753523[[#This Row], [Total Latency (ms)]]*1000</f>
      </c>
      <c r="X844" s="47">
        <f>Table753523[[#This Row], [Total throughput]]/Table753523[[#This Row], [Estimated Max throughput tokens/s]]</f>
      </c>
      <c r="Y844" s="20">
        <f>2*Table753523[[#This Row], [Active Parameters per GPU (BN)]]*Table753523[[#This Row], [Input tokens]]*10^9/Table753523[[#This Row], [Prefill Latency (ms)]]/10^12*1000</f>
      </c>
      <c r="Z844" s="26">
        <f>2*Table753523[[#This Row], [Active Parameters per GPU (BN)]]*Table753523[[#This Row], [Output tokens generated]]*10^9/(Table753523[[#This Row], [Total Latency (ms)]]-Table753523[[#This Row], [Prefill Latency (ms)]])/10^12*1000</f>
      </c>
      <c r="AA844" s="47">
        <f>Table753523[[#This Row], [Expected Prefill latency (ms)]]/Table753523[[#This Row], [Prefill Latency (ms)]]</f>
      </c>
      <c r="AB844" s="30">
        <f>Table753523[[#This Row], [Expected TPOT (ms)]]/Table753523[[#This Row], [TPOT (ms)]]</f>
      </c>
      <c r="AC844" s="50">
        <f>Table753523[[#This Row], [Prefill TFLOPS]]/989.5</f>
      </c>
      <c r="AD844" s="32">
        <f>Table753523[[#This Row], [Decode TFLOPS]]/1979</f>
      </c>
      <c r="AE8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5" customHeight="1" ht="17.25">
      <c r="A845" s="20">
        <v>8</v>
      </c>
      <c r="B845" s="34">
        <v>70</v>
      </c>
      <c r="C845" s="35">
        <f>Table753523[[#This Row], [Active Parameters (BN)]]/8</f>
      </c>
      <c r="D845" s="20">
        <v>64</v>
      </c>
      <c r="E845" s="20">
        <v>4</v>
      </c>
      <c r="F845" s="23">
        <v>1</v>
      </c>
      <c r="G845" s="23">
        <v>1</v>
      </c>
      <c r="H845" s="23">
        <v>64</v>
      </c>
      <c r="I845" s="43">
        <v>4</v>
      </c>
      <c r="J845" s="24">
        <v>157.554933</v>
      </c>
      <c r="K845" s="24">
        <v>0.190191255</v>
      </c>
      <c r="L845" s="24">
        <v>5.257865301</v>
      </c>
      <c r="M845" s="24">
        <v>21.0314612</v>
      </c>
      <c r="N845" s="24">
        <v>357.5348405</v>
      </c>
      <c r="O845" s="44">
        <v>10.722878</v>
      </c>
      <c r="P845" s="44">
        <v>10.69676899</v>
      </c>
      <c r="Q845" s="25">
        <f>Table753523[[#This Row], [Total Latency (sec)]]*1000</f>
      </c>
      <c r="R845" s="25">
        <f>Table753523[[#This Row], [Total Latency (ms)]]-Table753523[[#This Row], [Prefill Latency (ms)]]</f>
      </c>
      <c r="S845" s="26">
        <f>Table753523[[#This Row], [Output tokens generated]]*1000/Table753523[[#This Row], [Total Latency (ms)]]/Table753523[[#This Row], [No. H200 GPU on single server]]</f>
      </c>
      <c r="T845" s="26">
        <f>Table753523[[#This Row], [Input tokens]]*1000/(989.5*10^12)*(2*10^9*Table753523[[#This Row], [Active Parameters per GPU (BN)]])</f>
      </c>
      <c r="U845" s="27">
        <f>Table753523[[#This Row], [Active Parameters per GPU (BN)]]*10^9*2/4800/1024^3*1000</f>
      </c>
      <c r="V845" s="27">
        <f>1979/2*10^12*Table753523[[#This Row], [No. H200 GPU on single server]]/2/70/10^9</f>
      </c>
      <c r="W845" s="46">
        <f>(Table753523[[#This Row], [Input tokens]]+Table753523[[#This Row], [Output tokens generated]])/Table753523[[#This Row], [Total Latency (ms)]]*1000</f>
      </c>
      <c r="X845" s="47">
        <f>Table753523[[#This Row], [Total throughput]]/Table753523[[#This Row], [Estimated Max throughput tokens/s]]</f>
      </c>
      <c r="Y845" s="20">
        <f>2*Table753523[[#This Row], [Active Parameters per GPU (BN)]]*Table753523[[#This Row], [Input tokens]]*10^9/Table753523[[#This Row], [Prefill Latency (ms)]]/10^12*1000</f>
      </c>
      <c r="Z845" s="26">
        <f>2*Table753523[[#This Row], [Active Parameters per GPU (BN)]]*Table753523[[#This Row], [Output tokens generated]]*10^9/(Table753523[[#This Row], [Total Latency (ms)]]-Table753523[[#This Row], [Prefill Latency (ms)]])/10^12*1000</f>
      </c>
      <c r="AA845" s="47">
        <f>Table753523[[#This Row], [Expected Prefill latency (ms)]]/Table753523[[#This Row], [Prefill Latency (ms)]]</f>
      </c>
      <c r="AB845" s="30">
        <f>Table753523[[#This Row], [Expected TPOT (ms)]]/Table753523[[#This Row], [TPOT (ms)]]</f>
      </c>
      <c r="AC845" s="50">
        <f>Table753523[[#This Row], [Prefill TFLOPS]]/989.5</f>
      </c>
      <c r="AD845" s="32">
        <f>Table753523[[#This Row], [Decode TFLOPS]]/1979</f>
      </c>
      <c r="AE8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6" customHeight="1" ht="17.25">
      <c r="A846" s="20">
        <v>8</v>
      </c>
      <c r="B846" s="34">
        <v>70</v>
      </c>
      <c r="C846" s="35">
        <f>Table753523[[#This Row], [Active Parameters (BN)]]/8</f>
      </c>
      <c r="D846" s="20">
        <v>64</v>
      </c>
      <c r="E846" s="20">
        <v>4</v>
      </c>
      <c r="F846" s="23">
        <v>2</v>
      </c>
      <c r="G846" s="23">
        <v>1</v>
      </c>
      <c r="H846" s="23">
        <v>64</v>
      </c>
      <c r="I846" s="43">
        <v>4</v>
      </c>
      <c r="J846" s="24">
        <v>157.62906</v>
      </c>
      <c r="K846" s="24">
        <v>0.190283706</v>
      </c>
      <c r="L846" s="24">
        <v>5.255310722</v>
      </c>
      <c r="M846" s="24">
        <v>21.02124289</v>
      </c>
      <c r="N846" s="24">
        <v>357.3611291</v>
      </c>
      <c r="O846" s="44">
        <v>10.76655001</v>
      </c>
      <c r="P846" s="44">
        <v>10.74201633</v>
      </c>
      <c r="Q846" s="25">
        <f>Table753523[[#This Row], [Total Latency (sec)]]*1000</f>
      </c>
      <c r="R846" s="25">
        <f>Table753523[[#This Row], [Total Latency (ms)]]-Table753523[[#This Row], [Prefill Latency (ms)]]</f>
      </c>
      <c r="S846" s="26">
        <f>Table753523[[#This Row], [Output tokens generated]]*1000/Table753523[[#This Row], [Total Latency (ms)]]/Table753523[[#This Row], [No. H200 GPU on single server]]</f>
      </c>
      <c r="T846" s="26">
        <f>Table753523[[#This Row], [Input tokens]]*1000/(989.5*10^12)*(2*10^9*Table753523[[#This Row], [Active Parameters per GPU (BN)]])</f>
      </c>
      <c r="U846" s="27">
        <f>Table753523[[#This Row], [Active Parameters per GPU (BN)]]*10^9*2/4800/1024^3*1000</f>
      </c>
      <c r="V846" s="27">
        <f>1979/2*10^12*Table753523[[#This Row], [No. H200 GPU on single server]]/2/70/10^9</f>
      </c>
      <c r="W846" s="46">
        <f>(Table753523[[#This Row], [Input tokens]]+Table753523[[#This Row], [Output tokens generated]])/Table753523[[#This Row], [Total Latency (ms)]]*1000</f>
      </c>
      <c r="X846" s="47">
        <f>Table753523[[#This Row], [Total throughput]]/Table753523[[#This Row], [Estimated Max throughput tokens/s]]</f>
      </c>
      <c r="Y846" s="20">
        <f>2*Table753523[[#This Row], [Active Parameters per GPU (BN)]]*Table753523[[#This Row], [Input tokens]]*10^9/Table753523[[#This Row], [Prefill Latency (ms)]]/10^12*1000</f>
      </c>
      <c r="Z846" s="26">
        <f>2*Table753523[[#This Row], [Active Parameters per GPU (BN)]]*Table753523[[#This Row], [Output tokens generated]]*10^9/(Table753523[[#This Row], [Total Latency (ms)]]-Table753523[[#This Row], [Prefill Latency (ms)]])/10^12*1000</f>
      </c>
      <c r="AA846" s="47">
        <f>Table753523[[#This Row], [Expected Prefill latency (ms)]]/Table753523[[#This Row], [Prefill Latency (ms)]]</f>
      </c>
      <c r="AB846" s="30">
        <f>Table753523[[#This Row], [Expected TPOT (ms)]]/Table753523[[#This Row], [TPOT (ms)]]</f>
      </c>
      <c r="AC846" s="50">
        <f>Table753523[[#This Row], [Prefill TFLOPS]]/989.5</f>
      </c>
      <c r="AD846" s="32">
        <f>Table753523[[#This Row], [Decode TFLOPS]]/1979</f>
      </c>
      <c r="AE8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7" customHeight="1" ht="17.25">
      <c r="A847" s="20">
        <v>8</v>
      </c>
      <c r="B847" s="34">
        <v>70</v>
      </c>
      <c r="C847" s="35">
        <f>Table753523[[#This Row], [Active Parameters (BN)]]/8</f>
      </c>
      <c r="D847" s="20">
        <v>64</v>
      </c>
      <c r="E847" s="20">
        <v>4</v>
      </c>
      <c r="F847" s="23">
        <v>4</v>
      </c>
      <c r="G847" s="23">
        <v>3</v>
      </c>
      <c r="H847" s="23">
        <v>192</v>
      </c>
      <c r="I847" s="43">
        <v>12</v>
      </c>
      <c r="J847" s="24">
        <v>71.02103031</v>
      </c>
      <c r="K847" s="24">
        <v>0.190180373</v>
      </c>
      <c r="L847" s="24">
        <v>15.77449845</v>
      </c>
      <c r="M847" s="24">
        <v>63.09799381</v>
      </c>
      <c r="N847" s="24">
        <v>1072.665895</v>
      </c>
      <c r="O847" s="44">
        <v>10.16356955</v>
      </c>
      <c r="P847" s="44">
        <v>10.10325155</v>
      </c>
      <c r="Q847" s="25">
        <f>Table753523[[#This Row], [Total Latency (sec)]]*1000</f>
      </c>
      <c r="R847" s="25">
        <f>Table753523[[#This Row], [Total Latency (ms)]]-Table753523[[#This Row], [Prefill Latency (ms)]]</f>
      </c>
      <c r="S847" s="26">
        <f>Table753523[[#This Row], [Output tokens generated]]*1000/Table753523[[#This Row], [Total Latency (ms)]]/Table753523[[#This Row], [No. H200 GPU on single server]]</f>
      </c>
      <c r="T847" s="26">
        <f>Table753523[[#This Row], [Input tokens]]*1000/(989.5*10^12)*(2*10^9*Table753523[[#This Row], [Active Parameters per GPU (BN)]])</f>
      </c>
      <c r="U847" s="27">
        <f>Table753523[[#This Row], [Active Parameters per GPU (BN)]]*10^9*2/4800/1024^3*1000</f>
      </c>
      <c r="V847" s="27">
        <f>1979/2*10^12*Table753523[[#This Row], [No. H200 GPU on single server]]/2/70/10^9</f>
      </c>
      <c r="W847" s="46">
        <f>(Table753523[[#This Row], [Input tokens]]+Table753523[[#This Row], [Output tokens generated]])/Table753523[[#This Row], [Total Latency (ms)]]*1000</f>
      </c>
      <c r="X847" s="47">
        <f>Table753523[[#This Row], [Total throughput]]/Table753523[[#This Row], [Estimated Max throughput tokens/s]]</f>
      </c>
      <c r="Y847" s="20">
        <f>2*Table753523[[#This Row], [Active Parameters per GPU (BN)]]*Table753523[[#This Row], [Input tokens]]*10^9/Table753523[[#This Row], [Prefill Latency (ms)]]/10^12*1000</f>
      </c>
      <c r="Z847" s="26">
        <f>2*Table753523[[#This Row], [Active Parameters per GPU (BN)]]*Table753523[[#This Row], [Output tokens generated]]*10^9/(Table753523[[#This Row], [Total Latency (ms)]]-Table753523[[#This Row], [Prefill Latency (ms)]])/10^12*1000</f>
      </c>
      <c r="AA847" s="47">
        <f>Table753523[[#This Row], [Expected Prefill latency (ms)]]/Table753523[[#This Row], [Prefill Latency (ms)]]</f>
      </c>
      <c r="AB847" s="30">
        <f>Table753523[[#This Row], [Expected TPOT (ms)]]/Table753523[[#This Row], [TPOT (ms)]]</f>
      </c>
      <c r="AC847" s="50">
        <f>Table753523[[#This Row], [Prefill TFLOPS]]/989.5</f>
      </c>
      <c r="AD847" s="32">
        <f>Table753523[[#This Row], [Decode TFLOPS]]/1979</f>
      </c>
      <c r="AE8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8" customHeight="1" ht="17.25">
      <c r="A848" s="20">
        <v>8</v>
      </c>
      <c r="B848" s="34">
        <v>70</v>
      </c>
      <c r="C848" s="35">
        <f>Table753523[[#This Row], [Active Parameters (BN)]]/8</f>
      </c>
      <c r="D848" s="20">
        <v>64</v>
      </c>
      <c r="E848" s="20">
        <v>4</v>
      </c>
      <c r="F848" s="23">
        <v>8</v>
      </c>
      <c r="G848" s="23">
        <v>6</v>
      </c>
      <c r="H848" s="23">
        <v>384</v>
      </c>
      <c r="I848" s="43">
        <v>22</v>
      </c>
      <c r="J848" s="24">
        <v>90.78940037</v>
      </c>
      <c r="K848" s="24">
        <v>0.208021541</v>
      </c>
      <c r="L848" s="24">
        <v>28.84316677</v>
      </c>
      <c r="M848" s="24">
        <v>105.7582782</v>
      </c>
      <c r="N848" s="24">
        <v>1951.720952</v>
      </c>
      <c r="O848" s="44">
        <v>13.10975255</v>
      </c>
      <c r="P848" s="44">
        <v>10.15083441</v>
      </c>
      <c r="Q848" s="25">
        <f>Table753523[[#This Row], [Total Latency (sec)]]*1000</f>
      </c>
      <c r="R848" s="25">
        <f>Table753523[[#This Row], [Total Latency (ms)]]-Table753523[[#This Row], [Prefill Latency (ms)]]</f>
      </c>
      <c r="S848" s="26">
        <f>Table753523[[#This Row], [Output tokens generated]]*1000/Table753523[[#This Row], [Total Latency (ms)]]/Table753523[[#This Row], [No. H200 GPU on single server]]</f>
      </c>
      <c r="T848" s="26">
        <f>Table753523[[#This Row], [Input tokens]]*1000/(989.5*10^12)*(2*10^9*Table753523[[#This Row], [Active Parameters per GPU (BN)]])</f>
      </c>
      <c r="U848" s="27">
        <f>Table753523[[#This Row], [Active Parameters per GPU (BN)]]*10^9*2/4800/1024^3*1000</f>
      </c>
      <c r="V848" s="27">
        <f>1979/2*10^12*Table753523[[#This Row], [No. H200 GPU on single server]]/2/70/10^9</f>
      </c>
      <c r="W848" s="46">
        <f>(Table753523[[#This Row], [Input tokens]]+Table753523[[#This Row], [Output tokens generated]])/Table753523[[#This Row], [Total Latency (ms)]]*1000</f>
      </c>
      <c r="X848" s="47">
        <f>Table753523[[#This Row], [Total throughput]]/Table753523[[#This Row], [Estimated Max throughput tokens/s]]</f>
      </c>
      <c r="Y848" s="20">
        <f>2*Table753523[[#This Row], [Active Parameters per GPU (BN)]]*Table753523[[#This Row], [Input tokens]]*10^9/Table753523[[#This Row], [Prefill Latency (ms)]]/10^12*1000</f>
      </c>
      <c r="Z848" s="26">
        <f>2*Table753523[[#This Row], [Active Parameters per GPU (BN)]]*Table753523[[#This Row], [Output tokens generated]]*10^9/(Table753523[[#This Row], [Total Latency (ms)]]-Table753523[[#This Row], [Prefill Latency (ms)]])/10^12*1000</f>
      </c>
      <c r="AA848" s="47">
        <f>Table753523[[#This Row], [Expected Prefill latency (ms)]]/Table753523[[#This Row], [Prefill Latency (ms)]]</f>
      </c>
      <c r="AB848" s="30">
        <f>Table753523[[#This Row], [Expected TPOT (ms)]]/Table753523[[#This Row], [TPOT (ms)]]</f>
      </c>
      <c r="AC848" s="50">
        <f>Table753523[[#This Row], [Prefill TFLOPS]]/989.5</f>
      </c>
      <c r="AD848" s="32">
        <f>Table753523[[#This Row], [Decode TFLOPS]]/1979</f>
      </c>
      <c r="AE8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49" customHeight="1" ht="17.25">
      <c r="A849" s="20">
        <v>8</v>
      </c>
      <c r="B849" s="34">
        <v>70</v>
      </c>
      <c r="C849" s="35">
        <f>Table753523[[#This Row], [Active Parameters (BN)]]/8</f>
      </c>
      <c r="D849" s="20">
        <v>64</v>
      </c>
      <c r="E849" s="20">
        <v>4</v>
      </c>
      <c r="F849" s="23">
        <v>16</v>
      </c>
      <c r="G849" s="23">
        <v>14</v>
      </c>
      <c r="H849" s="23">
        <v>896</v>
      </c>
      <c r="I849" s="43">
        <v>54</v>
      </c>
      <c r="J849" s="24">
        <v>108.5313438</v>
      </c>
      <c r="K849" s="24">
        <v>0.231376927</v>
      </c>
      <c r="L849" s="24">
        <v>60.50732967</v>
      </c>
      <c r="M849" s="24">
        <v>233.3854144</v>
      </c>
      <c r="N849" s="24">
        <v>4105.854513</v>
      </c>
      <c r="O849" s="44">
        <v>12.32720158</v>
      </c>
      <c r="P849" s="44">
        <v>10.78613844</v>
      </c>
      <c r="Q849" s="25">
        <f>Table753523[[#This Row], [Total Latency (sec)]]*1000</f>
      </c>
      <c r="R849" s="25">
        <f>Table753523[[#This Row], [Total Latency (ms)]]-Table753523[[#This Row], [Prefill Latency (ms)]]</f>
      </c>
      <c r="S849" s="26">
        <f>Table753523[[#This Row], [Output tokens generated]]*1000/Table753523[[#This Row], [Total Latency (ms)]]/Table753523[[#This Row], [No. H200 GPU on single server]]</f>
      </c>
      <c r="T849" s="26">
        <f>Table753523[[#This Row], [Input tokens]]*1000/(989.5*10^12)*(2*10^9*Table753523[[#This Row], [Active Parameters per GPU (BN)]])</f>
      </c>
      <c r="U849" s="27">
        <f>Table753523[[#This Row], [Active Parameters per GPU (BN)]]*10^9*2/4800/1024^3*1000</f>
      </c>
      <c r="V849" s="27">
        <f>1979/2*10^12*Table753523[[#This Row], [No. H200 GPU on single server]]/2/70/10^9</f>
      </c>
      <c r="W849" s="46">
        <f>(Table753523[[#This Row], [Input tokens]]+Table753523[[#This Row], [Output tokens generated]])/Table753523[[#This Row], [Total Latency (ms)]]*1000</f>
      </c>
      <c r="X849" s="47">
        <f>Table753523[[#This Row], [Total throughput]]/Table753523[[#This Row], [Estimated Max throughput tokens/s]]</f>
      </c>
      <c r="Y849" s="20">
        <f>2*Table753523[[#This Row], [Active Parameters per GPU (BN)]]*Table753523[[#This Row], [Input tokens]]*10^9/Table753523[[#This Row], [Prefill Latency (ms)]]/10^12*1000</f>
      </c>
      <c r="Z849" s="26">
        <f>2*Table753523[[#This Row], [Active Parameters per GPU (BN)]]*Table753523[[#This Row], [Output tokens generated]]*10^9/(Table753523[[#This Row], [Total Latency (ms)]]-Table753523[[#This Row], [Prefill Latency (ms)]])/10^12*1000</f>
      </c>
      <c r="AA849" s="47">
        <f>Table753523[[#This Row], [Expected Prefill latency (ms)]]/Table753523[[#This Row], [Prefill Latency (ms)]]</f>
      </c>
      <c r="AB849" s="30">
        <f>Table753523[[#This Row], [Expected TPOT (ms)]]/Table753523[[#This Row], [TPOT (ms)]]</f>
      </c>
      <c r="AC849" s="50">
        <f>Table753523[[#This Row], [Prefill TFLOPS]]/989.5</f>
      </c>
      <c r="AD849" s="32">
        <f>Table753523[[#This Row], [Decode TFLOPS]]/1979</f>
      </c>
      <c r="AE8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0" customHeight="1" ht="17.25">
      <c r="A850" s="20">
        <v>8</v>
      </c>
      <c r="B850" s="34">
        <v>70</v>
      </c>
      <c r="C850" s="35">
        <f>Table753523[[#This Row], [Active Parameters (BN)]]/8</f>
      </c>
      <c r="D850" s="20">
        <v>64</v>
      </c>
      <c r="E850" s="20">
        <v>8</v>
      </c>
      <c r="F850" s="23">
        <v>1</v>
      </c>
      <c r="G850" s="23">
        <v>1</v>
      </c>
      <c r="H850" s="23">
        <v>64</v>
      </c>
      <c r="I850" s="43">
        <v>8</v>
      </c>
      <c r="J850" s="24">
        <v>172.009364</v>
      </c>
      <c r="K850" s="24">
        <v>0.248131332</v>
      </c>
      <c r="L850" s="24">
        <v>4.030123854</v>
      </c>
      <c r="M850" s="24">
        <v>32.24099083</v>
      </c>
      <c r="N850" s="24">
        <v>290.1689175</v>
      </c>
      <c r="O850" s="44">
        <v>10.79195771</v>
      </c>
      <c r="P850" s="44">
        <v>10.77979229</v>
      </c>
      <c r="Q850" s="25">
        <f>Table753523[[#This Row], [Total Latency (sec)]]*1000</f>
      </c>
      <c r="R850" s="25">
        <f>Table753523[[#This Row], [Total Latency (ms)]]-Table753523[[#This Row], [Prefill Latency (ms)]]</f>
      </c>
      <c r="S850" s="26">
        <f>Table753523[[#This Row], [Output tokens generated]]*1000/Table753523[[#This Row], [Total Latency (ms)]]/Table753523[[#This Row], [No. H200 GPU on single server]]</f>
      </c>
      <c r="T850" s="26">
        <f>Table753523[[#This Row], [Input tokens]]*1000/(989.5*10^12)*(2*10^9*Table753523[[#This Row], [Active Parameters per GPU (BN)]])</f>
      </c>
      <c r="U850" s="27">
        <f>Table753523[[#This Row], [Active Parameters per GPU (BN)]]*10^9*2/4800/1024^3*1000</f>
      </c>
      <c r="V850" s="27">
        <f>1979/2*10^12*Table753523[[#This Row], [No. H200 GPU on single server]]/2/70/10^9</f>
      </c>
      <c r="W850" s="46">
        <f>(Table753523[[#This Row], [Input tokens]]+Table753523[[#This Row], [Output tokens generated]])/Table753523[[#This Row], [Total Latency (ms)]]*1000</f>
      </c>
      <c r="X850" s="47">
        <f>Table753523[[#This Row], [Total throughput]]/Table753523[[#This Row], [Estimated Max throughput tokens/s]]</f>
      </c>
      <c r="Y850" s="20">
        <f>2*Table753523[[#This Row], [Active Parameters per GPU (BN)]]*Table753523[[#This Row], [Input tokens]]*10^9/Table753523[[#This Row], [Prefill Latency (ms)]]/10^12*1000</f>
      </c>
      <c r="Z850" s="26">
        <f>2*Table753523[[#This Row], [Active Parameters per GPU (BN)]]*Table753523[[#This Row], [Output tokens generated]]*10^9/(Table753523[[#This Row], [Total Latency (ms)]]-Table753523[[#This Row], [Prefill Latency (ms)]])/10^12*1000</f>
      </c>
      <c r="AA850" s="47">
        <f>Table753523[[#This Row], [Expected Prefill latency (ms)]]/Table753523[[#This Row], [Prefill Latency (ms)]]</f>
      </c>
      <c r="AB850" s="30">
        <f>Table753523[[#This Row], [Expected TPOT (ms)]]/Table753523[[#This Row], [TPOT (ms)]]</f>
      </c>
      <c r="AC850" s="50">
        <f>Table753523[[#This Row], [Prefill TFLOPS]]/989.5</f>
      </c>
      <c r="AD850" s="32">
        <f>Table753523[[#This Row], [Decode TFLOPS]]/1979</f>
      </c>
      <c r="AE8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1" customHeight="1" ht="17.25">
      <c r="A851" s="20">
        <v>8</v>
      </c>
      <c r="B851" s="34">
        <v>70</v>
      </c>
      <c r="C851" s="35">
        <f>Table753523[[#This Row], [Active Parameters (BN)]]/8</f>
      </c>
      <c r="D851" s="20">
        <v>64</v>
      </c>
      <c r="E851" s="20">
        <v>8</v>
      </c>
      <c r="F851" s="23">
        <v>2</v>
      </c>
      <c r="G851" s="23">
        <v>1</v>
      </c>
      <c r="H851" s="23">
        <v>64</v>
      </c>
      <c r="I851" s="43">
        <v>8</v>
      </c>
      <c r="J851" s="24">
        <v>199.419848</v>
      </c>
      <c r="K851" s="24">
        <v>0.27799989</v>
      </c>
      <c r="L851" s="24">
        <v>3.597123725</v>
      </c>
      <c r="M851" s="24">
        <v>28.7769898</v>
      </c>
      <c r="N851" s="24">
        <v>258.9929082</v>
      </c>
      <c r="O851" s="44">
        <v>11.16949456</v>
      </c>
      <c r="P851" s="44">
        <v>11.15882929</v>
      </c>
      <c r="Q851" s="25">
        <f>Table753523[[#This Row], [Total Latency (sec)]]*1000</f>
      </c>
      <c r="R851" s="25">
        <f>Table753523[[#This Row], [Total Latency (ms)]]-Table753523[[#This Row], [Prefill Latency (ms)]]</f>
      </c>
      <c r="S851" s="26">
        <f>Table753523[[#This Row], [Output tokens generated]]*1000/Table753523[[#This Row], [Total Latency (ms)]]/Table753523[[#This Row], [No. H200 GPU on single server]]</f>
      </c>
      <c r="T851" s="26">
        <f>Table753523[[#This Row], [Input tokens]]*1000/(989.5*10^12)*(2*10^9*Table753523[[#This Row], [Active Parameters per GPU (BN)]])</f>
      </c>
      <c r="U851" s="27">
        <f>Table753523[[#This Row], [Active Parameters per GPU (BN)]]*10^9*2/4800/1024^3*1000</f>
      </c>
      <c r="V851" s="27">
        <f>1979/2*10^12*Table753523[[#This Row], [No. H200 GPU on single server]]/2/70/10^9</f>
      </c>
      <c r="W851" s="46">
        <f>(Table753523[[#This Row], [Input tokens]]+Table753523[[#This Row], [Output tokens generated]])/Table753523[[#This Row], [Total Latency (ms)]]*1000</f>
      </c>
      <c r="X851" s="47">
        <f>Table753523[[#This Row], [Total throughput]]/Table753523[[#This Row], [Estimated Max throughput tokens/s]]</f>
      </c>
      <c r="Y851" s="20">
        <f>2*Table753523[[#This Row], [Active Parameters per GPU (BN)]]*Table753523[[#This Row], [Input tokens]]*10^9/Table753523[[#This Row], [Prefill Latency (ms)]]/10^12*1000</f>
      </c>
      <c r="Z851" s="26">
        <f>2*Table753523[[#This Row], [Active Parameters per GPU (BN)]]*Table753523[[#This Row], [Output tokens generated]]*10^9/(Table753523[[#This Row], [Total Latency (ms)]]-Table753523[[#This Row], [Prefill Latency (ms)]])/10^12*1000</f>
      </c>
      <c r="AA851" s="47">
        <f>Table753523[[#This Row], [Expected Prefill latency (ms)]]/Table753523[[#This Row], [Prefill Latency (ms)]]</f>
      </c>
      <c r="AB851" s="30">
        <f>Table753523[[#This Row], [Expected TPOT (ms)]]/Table753523[[#This Row], [TPOT (ms)]]</f>
      </c>
      <c r="AC851" s="50">
        <f>Table753523[[#This Row], [Prefill TFLOPS]]/989.5</f>
      </c>
      <c r="AD851" s="32">
        <f>Table753523[[#This Row], [Decode TFLOPS]]/1979</f>
      </c>
      <c r="AE8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2" customHeight="1" ht="17.25">
      <c r="A852" s="20">
        <v>8</v>
      </c>
      <c r="B852" s="34">
        <v>70</v>
      </c>
      <c r="C852" s="35">
        <f>Table753523[[#This Row], [Active Parameters (BN)]]/8</f>
      </c>
      <c r="D852" s="20">
        <v>64</v>
      </c>
      <c r="E852" s="20">
        <v>8</v>
      </c>
      <c r="F852" s="23">
        <v>4</v>
      </c>
      <c r="G852" s="23">
        <v>3</v>
      </c>
      <c r="H852" s="23">
        <v>192</v>
      </c>
      <c r="I852" s="43">
        <v>24</v>
      </c>
      <c r="J852" s="24">
        <v>61.18465366</v>
      </c>
      <c r="K852" s="24">
        <v>0.223048893</v>
      </c>
      <c r="L852" s="24">
        <v>13.44996588</v>
      </c>
      <c r="M852" s="24">
        <v>107.5997271</v>
      </c>
      <c r="N852" s="24">
        <v>968.3975436</v>
      </c>
      <c r="O852" s="44">
        <v>10.35586477</v>
      </c>
      <c r="P852" s="44">
        <v>10.32984144</v>
      </c>
      <c r="Q852" s="25">
        <f>Table753523[[#This Row], [Total Latency (sec)]]*1000</f>
      </c>
      <c r="R852" s="25">
        <f>Table753523[[#This Row], [Total Latency (ms)]]-Table753523[[#This Row], [Prefill Latency (ms)]]</f>
      </c>
      <c r="S852" s="26">
        <f>Table753523[[#This Row], [Output tokens generated]]*1000/Table753523[[#This Row], [Total Latency (ms)]]/Table753523[[#This Row], [No. H200 GPU on single server]]</f>
      </c>
      <c r="T852" s="26">
        <f>Table753523[[#This Row], [Input tokens]]*1000/(989.5*10^12)*(2*10^9*Table753523[[#This Row], [Active Parameters per GPU (BN)]])</f>
      </c>
      <c r="U852" s="27">
        <f>Table753523[[#This Row], [Active Parameters per GPU (BN)]]*10^9*2/4800/1024^3*1000</f>
      </c>
      <c r="V852" s="27">
        <f>1979/2*10^12*Table753523[[#This Row], [No. H200 GPU on single server]]/2/70/10^9</f>
      </c>
      <c r="W852" s="46">
        <f>(Table753523[[#This Row], [Input tokens]]+Table753523[[#This Row], [Output tokens generated]])/Table753523[[#This Row], [Total Latency (ms)]]*1000</f>
      </c>
      <c r="X852" s="47">
        <f>Table753523[[#This Row], [Total throughput]]/Table753523[[#This Row], [Estimated Max throughput tokens/s]]</f>
      </c>
      <c r="Y852" s="20">
        <f>2*Table753523[[#This Row], [Active Parameters per GPU (BN)]]*Table753523[[#This Row], [Input tokens]]*10^9/Table753523[[#This Row], [Prefill Latency (ms)]]/10^12*1000</f>
      </c>
      <c r="Z852" s="26">
        <f>2*Table753523[[#This Row], [Active Parameters per GPU (BN)]]*Table753523[[#This Row], [Output tokens generated]]*10^9/(Table753523[[#This Row], [Total Latency (ms)]]-Table753523[[#This Row], [Prefill Latency (ms)]])/10^12*1000</f>
      </c>
      <c r="AA852" s="47">
        <f>Table753523[[#This Row], [Expected Prefill latency (ms)]]/Table753523[[#This Row], [Prefill Latency (ms)]]</f>
      </c>
      <c r="AB852" s="30">
        <f>Table753523[[#This Row], [Expected TPOT (ms)]]/Table753523[[#This Row], [TPOT (ms)]]</f>
      </c>
      <c r="AC852" s="50">
        <f>Table753523[[#This Row], [Prefill TFLOPS]]/989.5</f>
      </c>
      <c r="AD852" s="32">
        <f>Table753523[[#This Row], [Decode TFLOPS]]/1979</f>
      </c>
      <c r="AE8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3" customHeight="1" ht="17.25">
      <c r="A853" s="20">
        <v>8</v>
      </c>
      <c r="B853" s="34">
        <v>70</v>
      </c>
      <c r="C853" s="35">
        <f>Table753523[[#This Row], [Active Parameters (BN)]]/8</f>
      </c>
      <c r="D853" s="20">
        <v>64</v>
      </c>
      <c r="E853" s="20">
        <v>8</v>
      </c>
      <c r="F853" s="23">
        <v>8</v>
      </c>
      <c r="G853" s="23">
        <v>6</v>
      </c>
      <c r="H853" s="23">
        <v>384</v>
      </c>
      <c r="I853" s="43">
        <v>46</v>
      </c>
      <c r="J853" s="24">
        <v>72.71576799</v>
      </c>
      <c r="K853" s="24">
        <v>0.259309998</v>
      </c>
      <c r="L853" s="24">
        <v>23.13832882</v>
      </c>
      <c r="M853" s="24">
        <v>177.3938543</v>
      </c>
      <c r="N853" s="24">
        <v>1658.246899</v>
      </c>
      <c r="O853" s="44">
        <v>10.92981698</v>
      </c>
      <c r="P853" s="44">
        <v>10.71038188</v>
      </c>
      <c r="Q853" s="25">
        <f>Table753523[[#This Row], [Total Latency (sec)]]*1000</f>
      </c>
      <c r="R853" s="25">
        <f>Table753523[[#This Row], [Total Latency (ms)]]-Table753523[[#This Row], [Prefill Latency (ms)]]</f>
      </c>
      <c r="S853" s="26">
        <f>Table753523[[#This Row], [Output tokens generated]]*1000/Table753523[[#This Row], [Total Latency (ms)]]/Table753523[[#This Row], [No. H200 GPU on single server]]</f>
      </c>
      <c r="T853" s="26">
        <f>Table753523[[#This Row], [Input tokens]]*1000/(989.5*10^12)*(2*10^9*Table753523[[#This Row], [Active Parameters per GPU (BN)]])</f>
      </c>
      <c r="U853" s="27">
        <f>Table753523[[#This Row], [Active Parameters per GPU (BN)]]*10^9*2/4800/1024^3*1000</f>
      </c>
      <c r="V853" s="27">
        <f>1979/2*10^12*Table753523[[#This Row], [No. H200 GPU on single server]]/2/70/10^9</f>
      </c>
      <c r="W853" s="46">
        <f>(Table753523[[#This Row], [Input tokens]]+Table753523[[#This Row], [Output tokens generated]])/Table753523[[#This Row], [Total Latency (ms)]]*1000</f>
      </c>
      <c r="X853" s="47">
        <f>Table753523[[#This Row], [Total throughput]]/Table753523[[#This Row], [Estimated Max throughput tokens/s]]</f>
      </c>
      <c r="Y853" s="20">
        <f>2*Table753523[[#This Row], [Active Parameters per GPU (BN)]]*Table753523[[#This Row], [Input tokens]]*10^9/Table753523[[#This Row], [Prefill Latency (ms)]]/10^12*1000</f>
      </c>
      <c r="Z853" s="26">
        <f>2*Table753523[[#This Row], [Active Parameters per GPU (BN)]]*Table753523[[#This Row], [Output tokens generated]]*10^9/(Table753523[[#This Row], [Total Latency (ms)]]-Table753523[[#This Row], [Prefill Latency (ms)]])/10^12*1000</f>
      </c>
      <c r="AA853" s="47">
        <f>Table753523[[#This Row], [Expected Prefill latency (ms)]]/Table753523[[#This Row], [Prefill Latency (ms)]]</f>
      </c>
      <c r="AB853" s="30">
        <f>Table753523[[#This Row], [Expected TPOT (ms)]]/Table753523[[#This Row], [TPOT (ms)]]</f>
      </c>
      <c r="AC853" s="50">
        <f>Table753523[[#This Row], [Prefill TFLOPS]]/989.5</f>
      </c>
      <c r="AD853" s="32">
        <f>Table753523[[#This Row], [Decode TFLOPS]]/1979</f>
      </c>
      <c r="AE8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4" customHeight="1" ht="17.25">
      <c r="A854" s="20">
        <v>8</v>
      </c>
      <c r="B854" s="34">
        <v>70</v>
      </c>
      <c r="C854" s="35">
        <f>Table753523[[#This Row], [Active Parameters (BN)]]/8</f>
      </c>
      <c r="D854" s="20">
        <v>64</v>
      </c>
      <c r="E854" s="20">
        <v>8</v>
      </c>
      <c r="F854" s="23">
        <v>16</v>
      </c>
      <c r="G854" s="23">
        <v>14</v>
      </c>
      <c r="H854" s="23">
        <v>896</v>
      </c>
      <c r="I854" s="43">
        <v>109</v>
      </c>
      <c r="J854" s="24">
        <v>100.2196933</v>
      </c>
      <c r="K854" s="24">
        <v>0.272651309</v>
      </c>
      <c r="L854" s="24">
        <v>51.34763537</v>
      </c>
      <c r="M854" s="24">
        <v>399.7780183</v>
      </c>
      <c r="N854" s="24">
        <v>3686.026682</v>
      </c>
      <c r="O854" s="44">
        <v>11.95175937</v>
      </c>
      <c r="P854" s="44">
        <v>11.62802854</v>
      </c>
      <c r="Q854" s="25">
        <f>Table753523[[#This Row], [Total Latency (sec)]]*1000</f>
      </c>
      <c r="R854" s="25">
        <f>Table753523[[#This Row], [Total Latency (ms)]]-Table753523[[#This Row], [Prefill Latency (ms)]]</f>
      </c>
      <c r="S854" s="26">
        <f>Table753523[[#This Row], [Output tokens generated]]*1000/Table753523[[#This Row], [Total Latency (ms)]]/Table753523[[#This Row], [No. H200 GPU on single server]]</f>
      </c>
      <c r="T854" s="26">
        <f>Table753523[[#This Row], [Input tokens]]*1000/(989.5*10^12)*(2*10^9*Table753523[[#This Row], [Active Parameters per GPU (BN)]])</f>
      </c>
      <c r="U854" s="27">
        <f>Table753523[[#This Row], [Active Parameters per GPU (BN)]]*10^9*2/4800/1024^3*1000</f>
      </c>
      <c r="V854" s="27">
        <f>1979/2*10^12*Table753523[[#This Row], [No. H200 GPU on single server]]/2/70/10^9</f>
      </c>
      <c r="W854" s="46">
        <f>(Table753523[[#This Row], [Input tokens]]+Table753523[[#This Row], [Output tokens generated]])/Table753523[[#This Row], [Total Latency (ms)]]*1000</f>
      </c>
      <c r="X854" s="47">
        <f>Table753523[[#This Row], [Total throughput]]/Table753523[[#This Row], [Estimated Max throughput tokens/s]]</f>
      </c>
      <c r="Y854" s="20">
        <f>2*Table753523[[#This Row], [Active Parameters per GPU (BN)]]*Table753523[[#This Row], [Input tokens]]*10^9/Table753523[[#This Row], [Prefill Latency (ms)]]/10^12*1000</f>
      </c>
      <c r="Z854" s="26">
        <f>2*Table753523[[#This Row], [Active Parameters per GPU (BN)]]*Table753523[[#This Row], [Output tokens generated]]*10^9/(Table753523[[#This Row], [Total Latency (ms)]]-Table753523[[#This Row], [Prefill Latency (ms)]])/10^12*1000</f>
      </c>
      <c r="AA854" s="47">
        <f>Table753523[[#This Row], [Expected Prefill latency (ms)]]/Table753523[[#This Row], [Prefill Latency (ms)]]</f>
      </c>
      <c r="AB854" s="30">
        <f>Table753523[[#This Row], [Expected TPOT (ms)]]/Table753523[[#This Row], [TPOT (ms)]]</f>
      </c>
      <c r="AC854" s="50">
        <f>Table753523[[#This Row], [Prefill TFLOPS]]/989.5</f>
      </c>
      <c r="AD854" s="32">
        <f>Table753523[[#This Row], [Decode TFLOPS]]/1979</f>
      </c>
      <c r="AE8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5" customHeight="1" ht="17.25">
      <c r="A855" s="20">
        <v>8</v>
      </c>
      <c r="B855" s="34">
        <v>70</v>
      </c>
      <c r="C855" s="35">
        <f>Table753523[[#This Row], [Active Parameters (BN)]]/8</f>
      </c>
      <c r="D855" s="20">
        <v>64</v>
      </c>
      <c r="E855" s="20">
        <v>16</v>
      </c>
      <c r="F855" s="23">
        <v>1</v>
      </c>
      <c r="G855" s="23">
        <v>1</v>
      </c>
      <c r="H855" s="23">
        <v>64</v>
      </c>
      <c r="I855" s="43">
        <v>16</v>
      </c>
      <c r="J855" s="24">
        <v>267.739189</v>
      </c>
      <c r="K855" s="24">
        <v>0.431795722</v>
      </c>
      <c r="L855" s="24">
        <v>2.315909929</v>
      </c>
      <c r="M855" s="24">
        <v>37.05455887</v>
      </c>
      <c r="N855" s="24">
        <v>185.2727943</v>
      </c>
      <c r="O855" s="44">
        <v>10.90714706</v>
      </c>
      <c r="P855" s="44">
        <v>10.90220087</v>
      </c>
      <c r="Q855" s="25">
        <f>Table753523[[#This Row], [Total Latency (sec)]]*1000</f>
      </c>
      <c r="R855" s="25">
        <f>Table753523[[#This Row], [Total Latency (ms)]]-Table753523[[#This Row], [Prefill Latency (ms)]]</f>
      </c>
      <c r="S855" s="26">
        <f>Table753523[[#This Row], [Output tokens generated]]*1000/Table753523[[#This Row], [Total Latency (ms)]]/Table753523[[#This Row], [No. H200 GPU on single server]]</f>
      </c>
      <c r="T855" s="26">
        <f>Table753523[[#This Row], [Input tokens]]*1000/(989.5*10^12)*(2*10^9*Table753523[[#This Row], [Active Parameters per GPU (BN)]])</f>
      </c>
      <c r="U855" s="27">
        <f>Table753523[[#This Row], [Active Parameters per GPU (BN)]]*10^9*2/4800/1024^3*1000</f>
      </c>
      <c r="V855" s="27">
        <f>1979/2*10^12*Table753523[[#This Row], [No. H200 GPU on single server]]/2/70/10^9</f>
      </c>
      <c r="W855" s="46">
        <f>(Table753523[[#This Row], [Input tokens]]+Table753523[[#This Row], [Output tokens generated]])/Table753523[[#This Row], [Total Latency (ms)]]*1000</f>
      </c>
      <c r="X855" s="47">
        <f>Table753523[[#This Row], [Total throughput]]/Table753523[[#This Row], [Estimated Max throughput tokens/s]]</f>
      </c>
      <c r="Y855" s="20">
        <f>2*Table753523[[#This Row], [Active Parameters per GPU (BN)]]*Table753523[[#This Row], [Input tokens]]*10^9/Table753523[[#This Row], [Prefill Latency (ms)]]/10^12*1000</f>
      </c>
      <c r="Z855" s="26">
        <f>2*Table753523[[#This Row], [Active Parameters per GPU (BN)]]*Table753523[[#This Row], [Output tokens generated]]*10^9/(Table753523[[#This Row], [Total Latency (ms)]]-Table753523[[#This Row], [Prefill Latency (ms)]])/10^12*1000</f>
      </c>
      <c r="AA855" s="47">
        <f>Table753523[[#This Row], [Expected Prefill latency (ms)]]/Table753523[[#This Row], [Prefill Latency (ms)]]</f>
      </c>
      <c r="AB855" s="30">
        <f>Table753523[[#This Row], [Expected TPOT (ms)]]/Table753523[[#This Row], [TPOT (ms)]]</f>
      </c>
      <c r="AC855" s="50">
        <f>Table753523[[#This Row], [Prefill TFLOPS]]/989.5</f>
      </c>
      <c r="AD855" s="32">
        <f>Table753523[[#This Row], [Decode TFLOPS]]/1979</f>
      </c>
      <c r="AE8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6" customHeight="1" ht="17.25">
      <c r="A856" s="20">
        <v>8</v>
      </c>
      <c r="B856" s="34">
        <v>70</v>
      </c>
      <c r="C856" s="35">
        <f>Table753523[[#This Row], [Active Parameters (BN)]]/8</f>
      </c>
      <c r="D856" s="20">
        <v>64</v>
      </c>
      <c r="E856" s="20">
        <v>16</v>
      </c>
      <c r="F856" s="23">
        <v>2</v>
      </c>
      <c r="G856" s="23">
        <v>1</v>
      </c>
      <c r="H856" s="23">
        <v>64</v>
      </c>
      <c r="I856" s="43">
        <v>16</v>
      </c>
      <c r="J856" s="24">
        <v>278.7990279</v>
      </c>
      <c r="K856" s="24">
        <v>0.444002288</v>
      </c>
      <c r="L856" s="24">
        <v>2.252240646</v>
      </c>
      <c r="M856" s="24">
        <v>36.03585033</v>
      </c>
      <c r="N856" s="24">
        <v>180.1792517</v>
      </c>
      <c r="O856" s="44">
        <v>10.98910434</v>
      </c>
      <c r="P856" s="44">
        <v>10.98382187</v>
      </c>
      <c r="Q856" s="25">
        <f>Table753523[[#This Row], [Total Latency (sec)]]*1000</f>
      </c>
      <c r="R856" s="25">
        <f>Table753523[[#This Row], [Total Latency (ms)]]-Table753523[[#This Row], [Prefill Latency (ms)]]</f>
      </c>
      <c r="S856" s="26">
        <f>Table753523[[#This Row], [Output tokens generated]]*1000/Table753523[[#This Row], [Total Latency (ms)]]/Table753523[[#This Row], [No. H200 GPU on single server]]</f>
      </c>
      <c r="T856" s="26">
        <f>Table753523[[#This Row], [Input tokens]]*1000/(989.5*10^12)*(2*10^9*Table753523[[#This Row], [Active Parameters per GPU (BN)]])</f>
      </c>
      <c r="U856" s="27">
        <f>Table753523[[#This Row], [Active Parameters per GPU (BN)]]*10^9*2/4800/1024^3*1000</f>
      </c>
      <c r="V856" s="27">
        <f>1979/2*10^12*Table753523[[#This Row], [No. H200 GPU on single server]]/2/70/10^9</f>
      </c>
      <c r="W856" s="46">
        <f>(Table753523[[#This Row], [Input tokens]]+Table753523[[#This Row], [Output tokens generated]])/Table753523[[#This Row], [Total Latency (ms)]]*1000</f>
      </c>
      <c r="X856" s="47">
        <f>Table753523[[#This Row], [Total throughput]]/Table753523[[#This Row], [Estimated Max throughput tokens/s]]</f>
      </c>
      <c r="Y856" s="20">
        <f>2*Table753523[[#This Row], [Active Parameters per GPU (BN)]]*Table753523[[#This Row], [Input tokens]]*10^9/Table753523[[#This Row], [Prefill Latency (ms)]]/10^12*1000</f>
      </c>
      <c r="Z856" s="26">
        <f>2*Table753523[[#This Row], [Active Parameters per GPU (BN)]]*Table753523[[#This Row], [Output tokens generated]]*10^9/(Table753523[[#This Row], [Total Latency (ms)]]-Table753523[[#This Row], [Prefill Latency (ms)]])/10^12*1000</f>
      </c>
      <c r="AA856" s="47">
        <f>Table753523[[#This Row], [Expected Prefill latency (ms)]]/Table753523[[#This Row], [Prefill Latency (ms)]]</f>
      </c>
      <c r="AB856" s="30">
        <f>Table753523[[#This Row], [Expected TPOT (ms)]]/Table753523[[#This Row], [TPOT (ms)]]</f>
      </c>
      <c r="AC856" s="50">
        <f>Table753523[[#This Row], [Prefill TFLOPS]]/989.5</f>
      </c>
      <c r="AD856" s="32">
        <f>Table753523[[#This Row], [Decode TFLOPS]]/1979</f>
      </c>
      <c r="AE8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7" customHeight="1" ht="17.25">
      <c r="A857" s="20">
        <v>8</v>
      </c>
      <c r="B857" s="34">
        <v>70</v>
      </c>
      <c r="C857" s="35">
        <f>Table753523[[#This Row], [Active Parameters (BN)]]/8</f>
      </c>
      <c r="D857" s="20">
        <v>64</v>
      </c>
      <c r="E857" s="20">
        <v>16</v>
      </c>
      <c r="F857" s="23">
        <v>4</v>
      </c>
      <c r="G857" s="23">
        <v>3</v>
      </c>
      <c r="H857" s="23">
        <v>192</v>
      </c>
      <c r="I857" s="43">
        <v>48</v>
      </c>
      <c r="J857" s="24">
        <v>188.1909923</v>
      </c>
      <c r="K857" s="24">
        <v>0.455313739</v>
      </c>
      <c r="L857" s="24">
        <v>6.588863333</v>
      </c>
      <c r="M857" s="24">
        <v>105.4218133</v>
      </c>
      <c r="N857" s="24">
        <v>527.1090666</v>
      </c>
      <c r="O857" s="44">
        <v>10.3400258</v>
      </c>
      <c r="P857" s="44">
        <v>10.32897982</v>
      </c>
      <c r="Q857" s="25">
        <f>Table753523[[#This Row], [Total Latency (sec)]]*1000</f>
      </c>
      <c r="R857" s="25">
        <f>Table753523[[#This Row], [Total Latency (ms)]]-Table753523[[#This Row], [Prefill Latency (ms)]]</f>
      </c>
      <c r="S857" s="26">
        <f>Table753523[[#This Row], [Output tokens generated]]*1000/Table753523[[#This Row], [Total Latency (ms)]]/Table753523[[#This Row], [No. H200 GPU on single server]]</f>
      </c>
      <c r="T857" s="26">
        <f>Table753523[[#This Row], [Input tokens]]*1000/(989.5*10^12)*(2*10^9*Table753523[[#This Row], [Active Parameters per GPU (BN)]])</f>
      </c>
      <c r="U857" s="27">
        <f>Table753523[[#This Row], [Active Parameters per GPU (BN)]]*10^9*2/4800/1024^3*1000</f>
      </c>
      <c r="V857" s="27">
        <f>1979/2*10^12*Table753523[[#This Row], [No. H200 GPU on single server]]/2/70/10^9</f>
      </c>
      <c r="W857" s="46">
        <f>(Table753523[[#This Row], [Input tokens]]+Table753523[[#This Row], [Output tokens generated]])/Table753523[[#This Row], [Total Latency (ms)]]*1000</f>
      </c>
      <c r="X857" s="47">
        <f>Table753523[[#This Row], [Total throughput]]/Table753523[[#This Row], [Estimated Max throughput tokens/s]]</f>
      </c>
      <c r="Y857" s="20">
        <f>2*Table753523[[#This Row], [Active Parameters per GPU (BN)]]*Table753523[[#This Row], [Input tokens]]*10^9/Table753523[[#This Row], [Prefill Latency (ms)]]/10^12*1000</f>
      </c>
      <c r="Z857" s="26">
        <f>2*Table753523[[#This Row], [Active Parameters per GPU (BN)]]*Table753523[[#This Row], [Output tokens generated]]*10^9/(Table753523[[#This Row], [Total Latency (ms)]]-Table753523[[#This Row], [Prefill Latency (ms)]])/10^12*1000</f>
      </c>
      <c r="AA857" s="47">
        <f>Table753523[[#This Row], [Expected Prefill latency (ms)]]/Table753523[[#This Row], [Prefill Latency (ms)]]</f>
      </c>
      <c r="AB857" s="30">
        <f>Table753523[[#This Row], [Expected TPOT (ms)]]/Table753523[[#This Row], [TPOT (ms)]]</f>
      </c>
      <c r="AC857" s="50">
        <f>Table753523[[#This Row], [Prefill TFLOPS]]/989.5</f>
      </c>
      <c r="AD857" s="32">
        <f>Table753523[[#This Row], [Decode TFLOPS]]/1979</f>
      </c>
      <c r="AE8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8" customHeight="1" ht="17.25">
      <c r="A858" s="20">
        <v>8</v>
      </c>
      <c r="B858" s="34">
        <v>70</v>
      </c>
      <c r="C858" s="35">
        <f>Table753523[[#This Row], [Active Parameters (BN)]]/8</f>
      </c>
      <c r="D858" s="20">
        <v>64</v>
      </c>
      <c r="E858" s="20">
        <v>16</v>
      </c>
      <c r="F858" s="23">
        <v>8</v>
      </c>
      <c r="G858" s="23">
        <v>6</v>
      </c>
      <c r="H858" s="23">
        <v>384</v>
      </c>
      <c r="I858" s="43">
        <v>94</v>
      </c>
      <c r="J858" s="24">
        <v>210.4763297</v>
      </c>
      <c r="K858" s="24">
        <v>0.440617476</v>
      </c>
      <c r="L858" s="24">
        <v>13.6172538</v>
      </c>
      <c r="M858" s="24">
        <v>213.3369762</v>
      </c>
      <c r="N858" s="24">
        <v>1084.841219</v>
      </c>
      <c r="O858" s="44">
        <v>10.61042782</v>
      </c>
      <c r="P858" s="44">
        <v>10.80159403</v>
      </c>
      <c r="Q858" s="25">
        <f>Table753523[[#This Row], [Total Latency (sec)]]*1000</f>
      </c>
      <c r="R858" s="25">
        <f>Table753523[[#This Row], [Total Latency (ms)]]-Table753523[[#This Row], [Prefill Latency (ms)]]</f>
      </c>
      <c r="S858" s="26">
        <f>Table753523[[#This Row], [Output tokens generated]]*1000/Table753523[[#This Row], [Total Latency (ms)]]/Table753523[[#This Row], [No. H200 GPU on single server]]</f>
      </c>
      <c r="T858" s="26">
        <f>Table753523[[#This Row], [Input tokens]]*1000/(989.5*10^12)*(2*10^9*Table753523[[#This Row], [Active Parameters per GPU (BN)]])</f>
      </c>
      <c r="U858" s="27">
        <f>Table753523[[#This Row], [Active Parameters per GPU (BN)]]*10^9*2/4800/1024^3*1000</f>
      </c>
      <c r="V858" s="27">
        <f>1979/2*10^12*Table753523[[#This Row], [No. H200 GPU on single server]]/2/70/10^9</f>
      </c>
      <c r="W858" s="46">
        <f>(Table753523[[#This Row], [Input tokens]]+Table753523[[#This Row], [Output tokens generated]])/Table753523[[#This Row], [Total Latency (ms)]]*1000</f>
      </c>
      <c r="X858" s="47">
        <f>Table753523[[#This Row], [Total throughput]]/Table753523[[#This Row], [Estimated Max throughput tokens/s]]</f>
      </c>
      <c r="Y858" s="20">
        <f>2*Table753523[[#This Row], [Active Parameters per GPU (BN)]]*Table753523[[#This Row], [Input tokens]]*10^9/Table753523[[#This Row], [Prefill Latency (ms)]]/10^12*1000</f>
      </c>
      <c r="Z858" s="26">
        <f>2*Table753523[[#This Row], [Active Parameters per GPU (BN)]]*Table753523[[#This Row], [Output tokens generated]]*10^9/(Table753523[[#This Row], [Total Latency (ms)]]-Table753523[[#This Row], [Prefill Latency (ms)]])/10^12*1000</f>
      </c>
      <c r="AA858" s="47">
        <f>Table753523[[#This Row], [Expected Prefill latency (ms)]]/Table753523[[#This Row], [Prefill Latency (ms)]]</f>
      </c>
      <c r="AB858" s="30">
        <f>Table753523[[#This Row], [Expected TPOT (ms)]]/Table753523[[#This Row], [TPOT (ms)]]</f>
      </c>
      <c r="AC858" s="50">
        <f>Table753523[[#This Row], [Prefill TFLOPS]]/989.5</f>
      </c>
      <c r="AD858" s="32">
        <f>Table753523[[#This Row], [Decode TFLOPS]]/1979</f>
      </c>
      <c r="AE8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59" customHeight="1" ht="17.25">
      <c r="A859" s="20">
        <v>8</v>
      </c>
      <c r="B859" s="34">
        <v>70</v>
      </c>
      <c r="C859" s="35">
        <f>Table753523[[#This Row], [Active Parameters (BN)]]/8</f>
      </c>
      <c r="D859" s="20">
        <v>64</v>
      </c>
      <c r="E859" s="20">
        <v>16</v>
      </c>
      <c r="F859" s="23">
        <v>16</v>
      </c>
      <c r="G859" s="23">
        <v>14</v>
      </c>
      <c r="H859" s="23">
        <v>896</v>
      </c>
      <c r="I859" s="43">
        <v>211</v>
      </c>
      <c r="J859" s="24">
        <v>235.0951614</v>
      </c>
      <c r="K859" s="24">
        <v>0.483129514</v>
      </c>
      <c r="L859" s="24">
        <v>28.97773701</v>
      </c>
      <c r="M859" s="24">
        <v>436.7358935</v>
      </c>
      <c r="N859" s="24">
        <v>2291.311062</v>
      </c>
      <c r="O859" s="44">
        <v>12.68528817</v>
      </c>
      <c r="P859" s="44">
        <v>11.6071218</v>
      </c>
      <c r="Q859" s="25">
        <f>Table753523[[#This Row], [Total Latency (sec)]]*1000</f>
      </c>
      <c r="R859" s="25">
        <f>Table753523[[#This Row], [Total Latency (ms)]]-Table753523[[#This Row], [Prefill Latency (ms)]]</f>
      </c>
      <c r="S859" s="26">
        <f>Table753523[[#This Row], [Output tokens generated]]*1000/Table753523[[#This Row], [Total Latency (ms)]]/Table753523[[#This Row], [No. H200 GPU on single server]]</f>
      </c>
      <c r="T859" s="26">
        <f>Table753523[[#This Row], [Input tokens]]*1000/(989.5*10^12)*(2*10^9*Table753523[[#This Row], [Active Parameters per GPU (BN)]])</f>
      </c>
      <c r="U859" s="27">
        <f>Table753523[[#This Row], [Active Parameters per GPU (BN)]]*10^9*2/4800/1024^3*1000</f>
      </c>
      <c r="V859" s="27">
        <f>1979/2*10^12*Table753523[[#This Row], [No. H200 GPU on single server]]/2/70/10^9</f>
      </c>
      <c r="W859" s="46">
        <f>(Table753523[[#This Row], [Input tokens]]+Table753523[[#This Row], [Output tokens generated]])/Table753523[[#This Row], [Total Latency (ms)]]*1000</f>
      </c>
      <c r="X859" s="47">
        <f>Table753523[[#This Row], [Total throughput]]/Table753523[[#This Row], [Estimated Max throughput tokens/s]]</f>
      </c>
      <c r="Y859" s="20">
        <f>2*Table753523[[#This Row], [Active Parameters per GPU (BN)]]*Table753523[[#This Row], [Input tokens]]*10^9/Table753523[[#This Row], [Prefill Latency (ms)]]/10^12*1000</f>
      </c>
      <c r="Z859" s="26">
        <f>2*Table753523[[#This Row], [Active Parameters per GPU (BN)]]*Table753523[[#This Row], [Output tokens generated]]*10^9/(Table753523[[#This Row], [Total Latency (ms)]]-Table753523[[#This Row], [Prefill Latency (ms)]])/10^12*1000</f>
      </c>
      <c r="AA859" s="47">
        <f>Table753523[[#This Row], [Expected Prefill latency (ms)]]/Table753523[[#This Row], [Prefill Latency (ms)]]</f>
      </c>
      <c r="AB859" s="30">
        <f>Table753523[[#This Row], [Expected TPOT (ms)]]/Table753523[[#This Row], [TPOT (ms)]]</f>
      </c>
      <c r="AC859" s="50">
        <f>Table753523[[#This Row], [Prefill TFLOPS]]/989.5</f>
      </c>
      <c r="AD859" s="32">
        <f>Table753523[[#This Row], [Decode TFLOPS]]/1979</f>
      </c>
      <c r="AE8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0" customHeight="1" ht="17.25">
      <c r="A860" s="20">
        <v>8</v>
      </c>
      <c r="B860" s="34">
        <v>70</v>
      </c>
      <c r="C860" s="35">
        <f>Table753523[[#This Row], [Active Parameters (BN)]]/8</f>
      </c>
      <c r="D860" s="20">
        <v>64</v>
      </c>
      <c r="E860" s="20">
        <v>32</v>
      </c>
      <c r="F860" s="23">
        <v>1</v>
      </c>
      <c r="G860" s="23">
        <v>1</v>
      </c>
      <c r="H860" s="23">
        <v>64</v>
      </c>
      <c r="I860" s="43">
        <v>32</v>
      </c>
      <c r="J860" s="24">
        <v>177.445328</v>
      </c>
      <c r="K860" s="24">
        <v>0.51733158</v>
      </c>
      <c r="L860" s="24">
        <v>1.932996242</v>
      </c>
      <c r="M860" s="24">
        <v>61.85587975</v>
      </c>
      <c r="N860" s="24">
        <v>185.5676393</v>
      </c>
      <c r="O860" s="44">
        <v>10.94695929</v>
      </c>
      <c r="P860" s="44">
        <v>10.94430268</v>
      </c>
      <c r="Q860" s="25">
        <f>Table753523[[#This Row], [Total Latency (sec)]]*1000</f>
      </c>
      <c r="R860" s="25">
        <f>Table753523[[#This Row], [Total Latency (ms)]]-Table753523[[#This Row], [Prefill Latency (ms)]]</f>
      </c>
      <c r="S860" s="26">
        <f>Table753523[[#This Row], [Output tokens generated]]*1000/Table753523[[#This Row], [Total Latency (ms)]]/Table753523[[#This Row], [No. H200 GPU on single server]]</f>
      </c>
      <c r="T860" s="26">
        <f>Table753523[[#This Row], [Input tokens]]*1000/(989.5*10^12)*(2*10^9*Table753523[[#This Row], [Active Parameters per GPU (BN)]])</f>
      </c>
      <c r="U860" s="27">
        <f>Table753523[[#This Row], [Active Parameters per GPU (BN)]]*10^9*2/4800/1024^3*1000</f>
      </c>
      <c r="V860" s="27">
        <f>1979/2*10^12*Table753523[[#This Row], [No. H200 GPU on single server]]/2/70/10^9</f>
      </c>
      <c r="W860" s="46">
        <f>(Table753523[[#This Row], [Input tokens]]+Table753523[[#This Row], [Output tokens generated]])/Table753523[[#This Row], [Total Latency (ms)]]*1000</f>
      </c>
      <c r="X860" s="47">
        <f>Table753523[[#This Row], [Total throughput]]/Table753523[[#This Row], [Estimated Max throughput tokens/s]]</f>
      </c>
      <c r="Y860" s="20">
        <f>2*Table753523[[#This Row], [Active Parameters per GPU (BN)]]*Table753523[[#This Row], [Input tokens]]*10^9/Table753523[[#This Row], [Prefill Latency (ms)]]/10^12*1000</f>
      </c>
      <c r="Z860" s="26">
        <f>2*Table753523[[#This Row], [Active Parameters per GPU (BN)]]*Table753523[[#This Row], [Output tokens generated]]*10^9/(Table753523[[#This Row], [Total Latency (ms)]]-Table753523[[#This Row], [Prefill Latency (ms)]])/10^12*1000</f>
      </c>
      <c r="AA860" s="47">
        <f>Table753523[[#This Row], [Expected Prefill latency (ms)]]/Table753523[[#This Row], [Prefill Latency (ms)]]</f>
      </c>
      <c r="AB860" s="30">
        <f>Table753523[[#This Row], [Expected TPOT (ms)]]/Table753523[[#This Row], [TPOT (ms)]]</f>
      </c>
      <c r="AC860" s="50">
        <f>Table753523[[#This Row], [Prefill TFLOPS]]/989.5</f>
      </c>
      <c r="AD860" s="32">
        <f>Table753523[[#This Row], [Decode TFLOPS]]/1979</f>
      </c>
      <c r="AE8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1" customHeight="1" ht="17.25">
      <c r="A861" s="20">
        <v>8</v>
      </c>
      <c r="B861" s="34">
        <v>70</v>
      </c>
      <c r="C861" s="35">
        <f>Table753523[[#This Row], [Active Parameters (BN)]]/8</f>
      </c>
      <c r="D861" s="20">
        <v>64</v>
      </c>
      <c r="E861" s="20">
        <v>32</v>
      </c>
      <c r="F861" s="23">
        <v>2</v>
      </c>
      <c r="G861" s="23">
        <v>1</v>
      </c>
      <c r="H861" s="23">
        <v>64</v>
      </c>
      <c r="I861" s="43">
        <v>32</v>
      </c>
      <c r="J861" s="24">
        <v>180.8241709</v>
      </c>
      <c r="K861" s="24">
        <v>0.520658109</v>
      </c>
      <c r="L861" s="24">
        <v>1.920646164</v>
      </c>
      <c r="M861" s="24">
        <v>61.46067726</v>
      </c>
      <c r="N861" s="24">
        <v>184.3820318</v>
      </c>
      <c r="O861" s="44">
        <v>10.94795365</v>
      </c>
      <c r="P861" s="44">
        <v>10.945508</v>
      </c>
      <c r="Q861" s="25">
        <f>Table753523[[#This Row], [Total Latency (sec)]]*1000</f>
      </c>
      <c r="R861" s="25">
        <f>Table753523[[#This Row], [Total Latency (ms)]]-Table753523[[#This Row], [Prefill Latency (ms)]]</f>
      </c>
      <c r="S861" s="26">
        <f>Table753523[[#This Row], [Output tokens generated]]*1000/Table753523[[#This Row], [Total Latency (ms)]]/Table753523[[#This Row], [No. H200 GPU on single server]]</f>
      </c>
      <c r="T861" s="26">
        <f>Table753523[[#This Row], [Input tokens]]*1000/(989.5*10^12)*(2*10^9*Table753523[[#This Row], [Active Parameters per GPU (BN)]])</f>
      </c>
      <c r="U861" s="27">
        <f>Table753523[[#This Row], [Active Parameters per GPU (BN)]]*10^9*2/4800/1024^3*1000</f>
      </c>
      <c r="V861" s="27">
        <f>1979/2*10^12*Table753523[[#This Row], [No. H200 GPU on single server]]/2/70/10^9</f>
      </c>
      <c r="W861" s="46">
        <f>(Table753523[[#This Row], [Input tokens]]+Table753523[[#This Row], [Output tokens generated]])/Table753523[[#This Row], [Total Latency (ms)]]*1000</f>
      </c>
      <c r="X861" s="47">
        <f>Table753523[[#This Row], [Total throughput]]/Table753523[[#This Row], [Estimated Max throughput tokens/s]]</f>
      </c>
      <c r="Y861" s="20">
        <f>2*Table753523[[#This Row], [Active Parameters per GPU (BN)]]*Table753523[[#This Row], [Input tokens]]*10^9/Table753523[[#This Row], [Prefill Latency (ms)]]/10^12*1000</f>
      </c>
      <c r="Z861" s="26">
        <f>2*Table753523[[#This Row], [Active Parameters per GPU (BN)]]*Table753523[[#This Row], [Output tokens generated]]*10^9/(Table753523[[#This Row], [Total Latency (ms)]]-Table753523[[#This Row], [Prefill Latency (ms)]])/10^12*1000</f>
      </c>
      <c r="AA861" s="47">
        <f>Table753523[[#This Row], [Expected Prefill latency (ms)]]/Table753523[[#This Row], [Prefill Latency (ms)]]</f>
      </c>
      <c r="AB861" s="30">
        <f>Table753523[[#This Row], [Expected TPOT (ms)]]/Table753523[[#This Row], [TPOT (ms)]]</f>
      </c>
      <c r="AC861" s="50">
        <f>Table753523[[#This Row], [Prefill TFLOPS]]/989.5</f>
      </c>
      <c r="AD861" s="32">
        <f>Table753523[[#This Row], [Decode TFLOPS]]/1979</f>
      </c>
      <c r="AE8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2" customHeight="1" ht="17.25">
      <c r="A862" s="20">
        <v>8</v>
      </c>
      <c r="B862" s="34">
        <v>70</v>
      </c>
      <c r="C862" s="35">
        <f>Table753523[[#This Row], [Active Parameters (BN)]]/8</f>
      </c>
      <c r="D862" s="20">
        <v>64</v>
      </c>
      <c r="E862" s="20">
        <v>32</v>
      </c>
      <c r="F862" s="23">
        <v>4</v>
      </c>
      <c r="G862" s="23">
        <v>3</v>
      </c>
      <c r="H862" s="23">
        <v>192</v>
      </c>
      <c r="I862" s="43">
        <v>96</v>
      </c>
      <c r="J862" s="24">
        <v>101.8479983</v>
      </c>
      <c r="K862" s="24">
        <v>0.537249127</v>
      </c>
      <c r="L862" s="24">
        <v>5.584001628</v>
      </c>
      <c r="M862" s="24">
        <v>178.6880521</v>
      </c>
      <c r="N862" s="24">
        <v>536.0641563</v>
      </c>
      <c r="O862" s="44">
        <v>10.36707567</v>
      </c>
      <c r="P862" s="44">
        <v>10.36117257</v>
      </c>
      <c r="Q862" s="25">
        <f>Table753523[[#This Row], [Total Latency (sec)]]*1000</f>
      </c>
      <c r="R862" s="25">
        <f>Table753523[[#This Row], [Total Latency (ms)]]-Table753523[[#This Row], [Prefill Latency (ms)]]</f>
      </c>
      <c r="S862" s="26">
        <f>Table753523[[#This Row], [Output tokens generated]]*1000/Table753523[[#This Row], [Total Latency (ms)]]/Table753523[[#This Row], [No. H200 GPU on single server]]</f>
      </c>
      <c r="T862" s="26">
        <f>Table753523[[#This Row], [Input tokens]]*1000/(989.5*10^12)*(2*10^9*Table753523[[#This Row], [Active Parameters per GPU (BN)]])</f>
      </c>
      <c r="U862" s="27">
        <f>Table753523[[#This Row], [Active Parameters per GPU (BN)]]*10^9*2/4800/1024^3*1000</f>
      </c>
      <c r="V862" s="27">
        <f>1979/2*10^12*Table753523[[#This Row], [No. H200 GPU on single server]]/2/70/10^9</f>
      </c>
      <c r="W862" s="46">
        <f>(Table753523[[#This Row], [Input tokens]]+Table753523[[#This Row], [Output tokens generated]])/Table753523[[#This Row], [Total Latency (ms)]]*1000</f>
      </c>
      <c r="X862" s="47">
        <f>Table753523[[#This Row], [Total throughput]]/Table753523[[#This Row], [Estimated Max throughput tokens/s]]</f>
      </c>
      <c r="Y862" s="20">
        <f>2*Table753523[[#This Row], [Active Parameters per GPU (BN)]]*Table753523[[#This Row], [Input tokens]]*10^9/Table753523[[#This Row], [Prefill Latency (ms)]]/10^12*1000</f>
      </c>
      <c r="Z862" s="26">
        <f>2*Table753523[[#This Row], [Active Parameters per GPU (BN)]]*Table753523[[#This Row], [Output tokens generated]]*10^9/(Table753523[[#This Row], [Total Latency (ms)]]-Table753523[[#This Row], [Prefill Latency (ms)]])/10^12*1000</f>
      </c>
      <c r="AA862" s="47">
        <f>Table753523[[#This Row], [Expected Prefill latency (ms)]]/Table753523[[#This Row], [Prefill Latency (ms)]]</f>
      </c>
      <c r="AB862" s="30">
        <f>Table753523[[#This Row], [Expected TPOT (ms)]]/Table753523[[#This Row], [TPOT (ms)]]</f>
      </c>
      <c r="AC862" s="50">
        <f>Table753523[[#This Row], [Prefill TFLOPS]]/989.5</f>
      </c>
      <c r="AD862" s="32">
        <f>Table753523[[#This Row], [Decode TFLOPS]]/1979</f>
      </c>
      <c r="AE8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3" customHeight="1" ht="17.25">
      <c r="A863" s="20">
        <v>8</v>
      </c>
      <c r="B863" s="34">
        <v>70</v>
      </c>
      <c r="C863" s="35">
        <f>Table753523[[#This Row], [Active Parameters (BN)]]/8</f>
      </c>
      <c r="D863" s="20">
        <v>64</v>
      </c>
      <c r="E863" s="20">
        <v>32</v>
      </c>
      <c r="F863" s="23">
        <v>8</v>
      </c>
      <c r="G863" s="23">
        <v>6</v>
      </c>
      <c r="H863" s="23">
        <v>384</v>
      </c>
      <c r="I863" s="43">
        <v>190</v>
      </c>
      <c r="J863" s="24">
        <v>112.2431905</v>
      </c>
      <c r="K863" s="24">
        <v>0.551226786</v>
      </c>
      <c r="L863" s="24">
        <v>10.88481212</v>
      </c>
      <c r="M863" s="24">
        <v>344.6857171</v>
      </c>
      <c r="N863" s="24">
        <v>1041.313693</v>
      </c>
      <c r="O863" s="44">
        <v>10.53151785</v>
      </c>
      <c r="P863" s="44">
        <v>10.86839307</v>
      </c>
      <c r="Q863" s="25">
        <f>Table753523[[#This Row], [Total Latency (sec)]]*1000</f>
      </c>
      <c r="R863" s="25">
        <f>Table753523[[#This Row], [Total Latency (ms)]]-Table753523[[#This Row], [Prefill Latency (ms)]]</f>
      </c>
      <c r="S863" s="26">
        <f>Table753523[[#This Row], [Output tokens generated]]*1000/Table753523[[#This Row], [Total Latency (ms)]]/Table753523[[#This Row], [No. H200 GPU on single server]]</f>
      </c>
      <c r="T863" s="26">
        <f>Table753523[[#This Row], [Input tokens]]*1000/(989.5*10^12)*(2*10^9*Table753523[[#This Row], [Active Parameters per GPU (BN)]])</f>
      </c>
      <c r="U863" s="27">
        <f>Table753523[[#This Row], [Active Parameters per GPU (BN)]]*10^9*2/4800/1024^3*1000</f>
      </c>
      <c r="V863" s="27">
        <f>1979/2*10^12*Table753523[[#This Row], [No. H200 GPU on single server]]/2/70/10^9</f>
      </c>
      <c r="W863" s="46">
        <f>(Table753523[[#This Row], [Input tokens]]+Table753523[[#This Row], [Output tokens generated]])/Table753523[[#This Row], [Total Latency (ms)]]*1000</f>
      </c>
      <c r="X863" s="47">
        <f>Table753523[[#This Row], [Total throughput]]/Table753523[[#This Row], [Estimated Max throughput tokens/s]]</f>
      </c>
      <c r="Y863" s="20">
        <f>2*Table753523[[#This Row], [Active Parameters per GPU (BN)]]*Table753523[[#This Row], [Input tokens]]*10^9/Table753523[[#This Row], [Prefill Latency (ms)]]/10^12*1000</f>
      </c>
      <c r="Z863" s="26">
        <f>2*Table753523[[#This Row], [Active Parameters per GPU (BN)]]*Table753523[[#This Row], [Output tokens generated]]*10^9/(Table753523[[#This Row], [Total Latency (ms)]]-Table753523[[#This Row], [Prefill Latency (ms)]])/10^12*1000</f>
      </c>
      <c r="AA863" s="47">
        <f>Table753523[[#This Row], [Expected Prefill latency (ms)]]/Table753523[[#This Row], [Prefill Latency (ms)]]</f>
      </c>
      <c r="AB863" s="30">
        <f>Table753523[[#This Row], [Expected TPOT (ms)]]/Table753523[[#This Row], [TPOT (ms)]]</f>
      </c>
      <c r="AC863" s="50">
        <f>Table753523[[#This Row], [Prefill TFLOPS]]/989.5</f>
      </c>
      <c r="AD863" s="32">
        <f>Table753523[[#This Row], [Decode TFLOPS]]/1979</f>
      </c>
      <c r="AE8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4" customHeight="1" ht="17.25">
      <c r="A864" s="20">
        <v>8</v>
      </c>
      <c r="B864" s="34">
        <v>70</v>
      </c>
      <c r="C864" s="35">
        <f>Table753523[[#This Row], [Active Parameters (BN)]]/8</f>
      </c>
      <c r="D864" s="20">
        <v>64</v>
      </c>
      <c r="E864" s="20">
        <v>32</v>
      </c>
      <c r="F864" s="23">
        <v>16</v>
      </c>
      <c r="G864" s="23">
        <v>14</v>
      </c>
      <c r="H864" s="23">
        <v>896</v>
      </c>
      <c r="I864" s="43">
        <v>434</v>
      </c>
      <c r="J864" s="24">
        <v>135.9029873</v>
      </c>
      <c r="K864" s="24">
        <v>0.606042747</v>
      </c>
      <c r="L864" s="24">
        <v>23.10068072</v>
      </c>
      <c r="M864" s="24">
        <v>716.1211022</v>
      </c>
      <c r="N864" s="24">
        <v>2194.564668</v>
      </c>
      <c r="O864" s="44">
        <v>11.86453545</v>
      </c>
      <c r="P864" s="44">
        <v>11.59512524</v>
      </c>
      <c r="Q864" s="25">
        <f>Table753523[[#This Row], [Total Latency (sec)]]*1000</f>
      </c>
      <c r="R864" s="25">
        <f>Table753523[[#This Row], [Total Latency (ms)]]-Table753523[[#This Row], [Prefill Latency (ms)]]</f>
      </c>
      <c r="S864" s="26">
        <f>Table753523[[#This Row], [Output tokens generated]]*1000/Table753523[[#This Row], [Total Latency (ms)]]/Table753523[[#This Row], [No. H200 GPU on single server]]</f>
      </c>
      <c r="T864" s="26">
        <f>Table753523[[#This Row], [Input tokens]]*1000/(989.5*10^12)*(2*10^9*Table753523[[#This Row], [Active Parameters per GPU (BN)]])</f>
      </c>
      <c r="U864" s="27">
        <f>Table753523[[#This Row], [Active Parameters per GPU (BN)]]*10^9*2/4800/1024^3*1000</f>
      </c>
      <c r="V864" s="27">
        <f>1979/2*10^12*Table753523[[#This Row], [No. H200 GPU on single server]]/2/70/10^9</f>
      </c>
      <c r="W864" s="46">
        <f>(Table753523[[#This Row], [Input tokens]]+Table753523[[#This Row], [Output tokens generated]])/Table753523[[#This Row], [Total Latency (ms)]]*1000</f>
      </c>
      <c r="X864" s="47">
        <f>Table753523[[#This Row], [Total throughput]]/Table753523[[#This Row], [Estimated Max throughput tokens/s]]</f>
      </c>
      <c r="Y864" s="20">
        <f>2*Table753523[[#This Row], [Active Parameters per GPU (BN)]]*Table753523[[#This Row], [Input tokens]]*10^9/Table753523[[#This Row], [Prefill Latency (ms)]]/10^12*1000</f>
      </c>
      <c r="Z864" s="26">
        <f>2*Table753523[[#This Row], [Active Parameters per GPU (BN)]]*Table753523[[#This Row], [Output tokens generated]]*10^9/(Table753523[[#This Row], [Total Latency (ms)]]-Table753523[[#This Row], [Prefill Latency (ms)]])/10^12*1000</f>
      </c>
      <c r="AA864" s="47">
        <f>Table753523[[#This Row], [Expected Prefill latency (ms)]]/Table753523[[#This Row], [Prefill Latency (ms)]]</f>
      </c>
      <c r="AB864" s="30">
        <f>Table753523[[#This Row], [Expected TPOT (ms)]]/Table753523[[#This Row], [TPOT (ms)]]</f>
      </c>
      <c r="AC864" s="50">
        <f>Table753523[[#This Row], [Prefill TFLOPS]]/989.5</f>
      </c>
      <c r="AD864" s="32">
        <f>Table753523[[#This Row], [Decode TFLOPS]]/1979</f>
      </c>
      <c r="AE8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5" customHeight="1" ht="17.25">
      <c r="A865" s="20">
        <v>8</v>
      </c>
      <c r="B865" s="34">
        <v>70</v>
      </c>
      <c r="C865" s="35">
        <f>Table753523[[#This Row], [Active Parameters (BN)]]/8</f>
      </c>
      <c r="D865" s="20">
        <v>64</v>
      </c>
      <c r="E865" s="20">
        <v>64</v>
      </c>
      <c r="F865" s="23">
        <v>1</v>
      </c>
      <c r="G865" s="23">
        <v>1</v>
      </c>
      <c r="H865" s="23">
        <v>64</v>
      </c>
      <c r="I865" s="43">
        <v>64</v>
      </c>
      <c r="J865" s="24">
        <v>157.52267</v>
      </c>
      <c r="K865" s="24">
        <v>0.845909332</v>
      </c>
      <c r="L865" s="24">
        <v>1.182159792</v>
      </c>
      <c r="M865" s="24">
        <v>75.65822669</v>
      </c>
      <c r="N865" s="24">
        <v>151.3164534</v>
      </c>
      <c r="O865" s="44">
        <v>10.91916843</v>
      </c>
      <c r="P865" s="44">
        <v>10.91796173</v>
      </c>
      <c r="Q865" s="25">
        <f>Table753523[[#This Row], [Total Latency (sec)]]*1000</f>
      </c>
      <c r="R865" s="25">
        <f>Table753523[[#This Row], [Total Latency (ms)]]-Table753523[[#This Row], [Prefill Latency (ms)]]</f>
      </c>
      <c r="S865" s="26">
        <f>Table753523[[#This Row], [Output tokens generated]]*1000/Table753523[[#This Row], [Total Latency (ms)]]/Table753523[[#This Row], [No. H200 GPU on single server]]</f>
      </c>
      <c r="T865" s="26">
        <f>Table753523[[#This Row], [Input tokens]]*1000/(989.5*10^12)*(2*10^9*Table753523[[#This Row], [Active Parameters per GPU (BN)]])</f>
      </c>
      <c r="U865" s="27">
        <f>Table753523[[#This Row], [Active Parameters per GPU (BN)]]*10^9*2/4800/1024^3*1000</f>
      </c>
      <c r="V865" s="27">
        <f>1979/2*10^12*Table753523[[#This Row], [No. H200 GPU on single server]]/2/70/10^9</f>
      </c>
      <c r="W865" s="46">
        <f>(Table753523[[#This Row], [Input tokens]]+Table753523[[#This Row], [Output tokens generated]])/Table753523[[#This Row], [Total Latency (ms)]]*1000</f>
      </c>
      <c r="X865" s="47">
        <f>Table753523[[#This Row], [Total throughput]]/Table753523[[#This Row], [Estimated Max throughput tokens/s]]</f>
      </c>
      <c r="Y865" s="20">
        <f>2*Table753523[[#This Row], [Active Parameters per GPU (BN)]]*Table753523[[#This Row], [Input tokens]]*10^9/Table753523[[#This Row], [Prefill Latency (ms)]]/10^12*1000</f>
      </c>
      <c r="Z865" s="26">
        <f>2*Table753523[[#This Row], [Active Parameters per GPU (BN)]]*Table753523[[#This Row], [Output tokens generated]]*10^9/(Table753523[[#This Row], [Total Latency (ms)]]-Table753523[[#This Row], [Prefill Latency (ms)]])/10^12*1000</f>
      </c>
      <c r="AA865" s="47">
        <f>Table753523[[#This Row], [Expected Prefill latency (ms)]]/Table753523[[#This Row], [Prefill Latency (ms)]]</f>
      </c>
      <c r="AB865" s="30">
        <f>Table753523[[#This Row], [Expected TPOT (ms)]]/Table753523[[#This Row], [TPOT (ms)]]</f>
      </c>
      <c r="AC865" s="50">
        <f>Table753523[[#This Row], [Prefill TFLOPS]]/989.5</f>
      </c>
      <c r="AD865" s="32">
        <f>Table753523[[#This Row], [Decode TFLOPS]]/1979</f>
      </c>
      <c r="AE8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6" customHeight="1" ht="17.25">
      <c r="A866" s="20">
        <v>8</v>
      </c>
      <c r="B866" s="34">
        <v>70</v>
      </c>
      <c r="C866" s="35">
        <f>Table753523[[#This Row], [Active Parameters (BN)]]/8</f>
      </c>
      <c r="D866" s="20">
        <v>64</v>
      </c>
      <c r="E866" s="20">
        <v>64</v>
      </c>
      <c r="F866" s="23">
        <v>2</v>
      </c>
      <c r="G866" s="23">
        <v>1</v>
      </c>
      <c r="H866" s="23">
        <v>64</v>
      </c>
      <c r="I866" s="43">
        <v>64</v>
      </c>
      <c r="J866" s="24">
        <v>193.2290159</v>
      </c>
      <c r="K866" s="24">
        <v>0.884381508</v>
      </c>
      <c r="L866" s="24">
        <v>1.130733729</v>
      </c>
      <c r="M866" s="24">
        <v>72.36695863</v>
      </c>
      <c r="N866" s="24">
        <v>144.7339173</v>
      </c>
      <c r="O866" s="44">
        <v>10.96307706</v>
      </c>
      <c r="P866" s="44">
        <v>10.961795</v>
      </c>
      <c r="Q866" s="25">
        <f>Table753523[[#This Row], [Total Latency (sec)]]*1000</f>
      </c>
      <c r="R866" s="25">
        <f>Table753523[[#This Row], [Total Latency (ms)]]-Table753523[[#This Row], [Prefill Latency (ms)]]</f>
      </c>
      <c r="S866" s="26">
        <f>Table753523[[#This Row], [Output tokens generated]]*1000/Table753523[[#This Row], [Total Latency (ms)]]/Table753523[[#This Row], [No. H200 GPU on single server]]</f>
      </c>
      <c r="T866" s="26">
        <f>Table753523[[#This Row], [Input tokens]]*1000/(989.5*10^12)*(2*10^9*Table753523[[#This Row], [Active Parameters per GPU (BN)]])</f>
      </c>
      <c r="U866" s="27">
        <f>Table753523[[#This Row], [Active Parameters per GPU (BN)]]*10^9*2/4800/1024^3*1000</f>
      </c>
      <c r="V866" s="27">
        <f>1979/2*10^12*Table753523[[#This Row], [No. H200 GPU on single server]]/2/70/10^9</f>
      </c>
      <c r="W866" s="46">
        <f>(Table753523[[#This Row], [Input tokens]]+Table753523[[#This Row], [Output tokens generated]])/Table753523[[#This Row], [Total Latency (ms)]]*1000</f>
      </c>
      <c r="X866" s="47">
        <f>Table753523[[#This Row], [Total throughput]]/Table753523[[#This Row], [Estimated Max throughput tokens/s]]</f>
      </c>
      <c r="Y866" s="20">
        <f>2*Table753523[[#This Row], [Active Parameters per GPU (BN)]]*Table753523[[#This Row], [Input tokens]]*10^9/Table753523[[#This Row], [Prefill Latency (ms)]]/10^12*1000</f>
      </c>
      <c r="Z866" s="26">
        <f>2*Table753523[[#This Row], [Active Parameters per GPU (BN)]]*Table753523[[#This Row], [Output tokens generated]]*10^9/(Table753523[[#This Row], [Total Latency (ms)]]-Table753523[[#This Row], [Prefill Latency (ms)]])/10^12*1000</f>
      </c>
      <c r="AA866" s="47">
        <f>Table753523[[#This Row], [Expected Prefill latency (ms)]]/Table753523[[#This Row], [Prefill Latency (ms)]]</f>
      </c>
      <c r="AB866" s="30">
        <f>Table753523[[#This Row], [Expected TPOT (ms)]]/Table753523[[#This Row], [TPOT (ms)]]</f>
      </c>
      <c r="AC866" s="50">
        <f>Table753523[[#This Row], [Prefill TFLOPS]]/989.5</f>
      </c>
      <c r="AD866" s="32">
        <f>Table753523[[#This Row], [Decode TFLOPS]]/1979</f>
      </c>
      <c r="AE8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7" customHeight="1" ht="17.25">
      <c r="A867" s="20">
        <v>8</v>
      </c>
      <c r="B867" s="34">
        <v>70</v>
      </c>
      <c r="C867" s="35">
        <f>Table753523[[#This Row], [Active Parameters (BN)]]/8</f>
      </c>
      <c r="D867" s="20">
        <v>64</v>
      </c>
      <c r="E867" s="20">
        <v>64</v>
      </c>
      <c r="F867" s="23">
        <v>4</v>
      </c>
      <c r="G867" s="23">
        <v>3</v>
      </c>
      <c r="H867" s="23">
        <v>192</v>
      </c>
      <c r="I867" s="43">
        <v>192</v>
      </c>
      <c r="J867" s="24">
        <v>67.70824532</v>
      </c>
      <c r="K867" s="24">
        <v>0.809821267</v>
      </c>
      <c r="L867" s="24">
        <v>3.704521136</v>
      </c>
      <c r="M867" s="24">
        <v>237.0893527</v>
      </c>
      <c r="N867" s="24">
        <v>474.1787054</v>
      </c>
      <c r="O867" s="44">
        <v>10.3374413</v>
      </c>
      <c r="P867" s="44">
        <v>10.33465549</v>
      </c>
      <c r="Q867" s="25">
        <f>Table753523[[#This Row], [Total Latency (sec)]]*1000</f>
      </c>
      <c r="R867" s="25">
        <f>Table753523[[#This Row], [Total Latency (ms)]]-Table753523[[#This Row], [Prefill Latency (ms)]]</f>
      </c>
      <c r="S867" s="26">
        <f>Table753523[[#This Row], [Output tokens generated]]*1000/Table753523[[#This Row], [Total Latency (ms)]]/Table753523[[#This Row], [No. H200 GPU on single server]]</f>
      </c>
      <c r="T867" s="26">
        <f>Table753523[[#This Row], [Input tokens]]*1000/(989.5*10^12)*(2*10^9*Table753523[[#This Row], [Active Parameters per GPU (BN)]])</f>
      </c>
      <c r="U867" s="27">
        <f>Table753523[[#This Row], [Active Parameters per GPU (BN)]]*10^9*2/4800/1024^3*1000</f>
      </c>
      <c r="V867" s="27">
        <f>1979/2*10^12*Table753523[[#This Row], [No. H200 GPU on single server]]/2/70/10^9</f>
      </c>
      <c r="W867" s="46">
        <f>(Table753523[[#This Row], [Input tokens]]+Table753523[[#This Row], [Output tokens generated]])/Table753523[[#This Row], [Total Latency (ms)]]*1000</f>
      </c>
      <c r="X867" s="47">
        <f>Table753523[[#This Row], [Total throughput]]/Table753523[[#This Row], [Estimated Max throughput tokens/s]]</f>
      </c>
      <c r="Y867" s="20">
        <f>2*Table753523[[#This Row], [Active Parameters per GPU (BN)]]*Table753523[[#This Row], [Input tokens]]*10^9/Table753523[[#This Row], [Prefill Latency (ms)]]/10^12*1000</f>
      </c>
      <c r="Z867" s="26">
        <f>2*Table753523[[#This Row], [Active Parameters per GPU (BN)]]*Table753523[[#This Row], [Output tokens generated]]*10^9/(Table753523[[#This Row], [Total Latency (ms)]]-Table753523[[#This Row], [Prefill Latency (ms)]])/10^12*1000</f>
      </c>
      <c r="AA867" s="47">
        <f>Table753523[[#This Row], [Expected Prefill latency (ms)]]/Table753523[[#This Row], [Prefill Latency (ms)]]</f>
      </c>
      <c r="AB867" s="30">
        <f>Table753523[[#This Row], [Expected TPOT (ms)]]/Table753523[[#This Row], [TPOT (ms)]]</f>
      </c>
      <c r="AC867" s="50">
        <f>Table753523[[#This Row], [Prefill TFLOPS]]/989.5</f>
      </c>
      <c r="AD867" s="32">
        <f>Table753523[[#This Row], [Decode TFLOPS]]/1979</f>
      </c>
      <c r="AE8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8" customHeight="1" ht="17.25">
      <c r="A868" s="20">
        <v>8</v>
      </c>
      <c r="B868" s="34">
        <v>70</v>
      </c>
      <c r="C868" s="35">
        <f>Table753523[[#This Row], [Active Parameters (BN)]]/8</f>
      </c>
      <c r="D868" s="20">
        <v>64</v>
      </c>
      <c r="E868" s="20">
        <v>64</v>
      </c>
      <c r="F868" s="23">
        <v>8</v>
      </c>
      <c r="G868" s="23">
        <v>6</v>
      </c>
      <c r="H868" s="23">
        <v>384</v>
      </c>
      <c r="I868" s="43">
        <v>382</v>
      </c>
      <c r="J868" s="24">
        <v>73.06404435</v>
      </c>
      <c r="K868" s="24">
        <v>0.853846333</v>
      </c>
      <c r="L868" s="24">
        <v>7.027025553</v>
      </c>
      <c r="M868" s="24">
        <v>447.3872935</v>
      </c>
      <c r="N868" s="24">
        <v>897.1169289</v>
      </c>
      <c r="O868" s="44">
        <v>10.48885248</v>
      </c>
      <c r="P868" s="44">
        <v>10.88753075</v>
      </c>
      <c r="Q868" s="25">
        <f>Table753523[[#This Row], [Total Latency (sec)]]*1000</f>
      </c>
      <c r="R868" s="25">
        <f>Table753523[[#This Row], [Total Latency (ms)]]-Table753523[[#This Row], [Prefill Latency (ms)]]</f>
      </c>
      <c r="S868" s="26">
        <f>Table753523[[#This Row], [Output tokens generated]]*1000/Table753523[[#This Row], [Total Latency (ms)]]/Table753523[[#This Row], [No. H200 GPU on single server]]</f>
      </c>
      <c r="T868" s="26">
        <f>Table753523[[#This Row], [Input tokens]]*1000/(989.5*10^12)*(2*10^9*Table753523[[#This Row], [Active Parameters per GPU (BN)]])</f>
      </c>
      <c r="U868" s="27">
        <f>Table753523[[#This Row], [Active Parameters per GPU (BN)]]*10^9*2/4800/1024^3*1000</f>
      </c>
      <c r="V868" s="27">
        <f>1979/2*10^12*Table753523[[#This Row], [No. H200 GPU on single server]]/2/70/10^9</f>
      </c>
      <c r="W868" s="46">
        <f>(Table753523[[#This Row], [Input tokens]]+Table753523[[#This Row], [Output tokens generated]])/Table753523[[#This Row], [Total Latency (ms)]]*1000</f>
      </c>
      <c r="X868" s="47">
        <f>Table753523[[#This Row], [Total throughput]]/Table753523[[#This Row], [Estimated Max throughput tokens/s]]</f>
      </c>
      <c r="Y868" s="20">
        <f>2*Table753523[[#This Row], [Active Parameters per GPU (BN)]]*Table753523[[#This Row], [Input tokens]]*10^9/Table753523[[#This Row], [Prefill Latency (ms)]]/10^12*1000</f>
      </c>
      <c r="Z868" s="26">
        <f>2*Table753523[[#This Row], [Active Parameters per GPU (BN)]]*Table753523[[#This Row], [Output tokens generated]]*10^9/(Table753523[[#This Row], [Total Latency (ms)]]-Table753523[[#This Row], [Prefill Latency (ms)]])/10^12*1000</f>
      </c>
      <c r="AA868" s="47">
        <f>Table753523[[#This Row], [Expected Prefill latency (ms)]]/Table753523[[#This Row], [Prefill Latency (ms)]]</f>
      </c>
      <c r="AB868" s="30">
        <f>Table753523[[#This Row], [Expected TPOT (ms)]]/Table753523[[#This Row], [TPOT (ms)]]</f>
      </c>
      <c r="AC868" s="50">
        <f>Table753523[[#This Row], [Prefill TFLOPS]]/989.5</f>
      </c>
      <c r="AD868" s="32">
        <f>Table753523[[#This Row], [Decode TFLOPS]]/1979</f>
      </c>
      <c r="AE8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69" customHeight="1" ht="17.25">
      <c r="A869" s="20">
        <v>8</v>
      </c>
      <c r="B869" s="34">
        <v>70</v>
      </c>
      <c r="C869" s="35">
        <f>Table753523[[#This Row], [Active Parameters (BN)]]/8</f>
      </c>
      <c r="D869" s="20">
        <v>64</v>
      </c>
      <c r="E869" s="20">
        <v>64</v>
      </c>
      <c r="F869" s="23">
        <v>16</v>
      </c>
      <c r="G869" s="23">
        <v>14</v>
      </c>
      <c r="H869" s="23">
        <v>896</v>
      </c>
      <c r="I869" s="43">
        <v>886</v>
      </c>
      <c r="J869" s="24">
        <v>102.0428222</v>
      </c>
      <c r="K869" s="24">
        <v>0.970518267</v>
      </c>
      <c r="L869" s="24">
        <v>14.42528232</v>
      </c>
      <c r="M869" s="24">
        <v>912.9142955</v>
      </c>
      <c r="N869" s="24">
        <v>1836.132364</v>
      </c>
      <c r="O869" s="44">
        <v>11.67478809</v>
      </c>
      <c r="P869" s="44">
        <v>11.7302448</v>
      </c>
      <c r="Q869" s="25">
        <f>Table753523[[#This Row], [Total Latency (sec)]]*1000</f>
      </c>
      <c r="R869" s="25">
        <f>Table753523[[#This Row], [Total Latency (ms)]]-Table753523[[#This Row], [Prefill Latency (ms)]]</f>
      </c>
      <c r="S869" s="26">
        <f>Table753523[[#This Row], [Output tokens generated]]*1000/Table753523[[#This Row], [Total Latency (ms)]]/Table753523[[#This Row], [No. H200 GPU on single server]]</f>
      </c>
      <c r="T869" s="26">
        <f>Table753523[[#This Row], [Input tokens]]*1000/(989.5*10^12)*(2*10^9*Table753523[[#This Row], [Active Parameters per GPU (BN)]])</f>
      </c>
      <c r="U869" s="27">
        <f>Table753523[[#This Row], [Active Parameters per GPU (BN)]]*10^9*2/4800/1024^3*1000</f>
      </c>
      <c r="V869" s="27">
        <f>1979/2*10^12*Table753523[[#This Row], [No. H200 GPU on single server]]/2/70/10^9</f>
      </c>
      <c r="W869" s="46">
        <f>(Table753523[[#This Row], [Input tokens]]+Table753523[[#This Row], [Output tokens generated]])/Table753523[[#This Row], [Total Latency (ms)]]*1000</f>
      </c>
      <c r="X869" s="47">
        <f>Table753523[[#This Row], [Total throughput]]/Table753523[[#This Row], [Estimated Max throughput tokens/s]]</f>
      </c>
      <c r="Y869" s="20">
        <f>2*Table753523[[#This Row], [Active Parameters per GPU (BN)]]*Table753523[[#This Row], [Input tokens]]*10^9/Table753523[[#This Row], [Prefill Latency (ms)]]/10^12*1000</f>
      </c>
      <c r="Z869" s="26">
        <f>2*Table753523[[#This Row], [Active Parameters per GPU (BN)]]*Table753523[[#This Row], [Output tokens generated]]*10^9/(Table753523[[#This Row], [Total Latency (ms)]]-Table753523[[#This Row], [Prefill Latency (ms)]])/10^12*1000</f>
      </c>
      <c r="AA869" s="47">
        <f>Table753523[[#This Row], [Expected Prefill latency (ms)]]/Table753523[[#This Row], [Prefill Latency (ms)]]</f>
      </c>
      <c r="AB869" s="30">
        <f>Table753523[[#This Row], [Expected TPOT (ms)]]/Table753523[[#This Row], [TPOT (ms)]]</f>
      </c>
      <c r="AC869" s="50">
        <f>Table753523[[#This Row], [Prefill TFLOPS]]/989.5</f>
      </c>
      <c r="AD869" s="32">
        <f>Table753523[[#This Row], [Decode TFLOPS]]/1979</f>
      </c>
      <c r="AE8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0" customHeight="1" ht="17.25">
      <c r="A870" s="20">
        <v>8</v>
      </c>
      <c r="B870" s="34">
        <v>70</v>
      </c>
      <c r="C870" s="35">
        <f>Table753523[[#This Row], [Active Parameters (BN)]]/8</f>
      </c>
      <c r="D870" s="20">
        <v>64</v>
      </c>
      <c r="E870" s="20">
        <v>128</v>
      </c>
      <c r="F870" s="23">
        <v>1</v>
      </c>
      <c r="G870" s="23">
        <v>1</v>
      </c>
      <c r="H870" s="23">
        <v>64</v>
      </c>
      <c r="I870" s="43">
        <v>114</v>
      </c>
      <c r="J870" s="24">
        <v>124.4318601</v>
      </c>
      <c r="K870" s="24">
        <v>1.367628294</v>
      </c>
      <c r="L870" s="24">
        <v>0.731192828</v>
      </c>
      <c r="M870" s="24">
        <v>83.3559824</v>
      </c>
      <c r="N870" s="24">
        <v>130.1523234</v>
      </c>
      <c r="O870" s="44">
        <v>10.99733917</v>
      </c>
      <c r="P870" s="44">
        <v>10.90168451</v>
      </c>
      <c r="Q870" s="25">
        <f>Table753523[[#This Row], [Total Latency (sec)]]*1000</f>
      </c>
      <c r="R870" s="25">
        <f>Table753523[[#This Row], [Total Latency (ms)]]-Table753523[[#This Row], [Prefill Latency (ms)]]</f>
      </c>
      <c r="S870" s="26">
        <f>Table753523[[#This Row], [Output tokens generated]]*1000/Table753523[[#This Row], [Total Latency (ms)]]/Table753523[[#This Row], [No. H200 GPU on single server]]</f>
      </c>
      <c r="T870" s="26">
        <f>Table753523[[#This Row], [Input tokens]]*1000/(989.5*10^12)*(2*10^9*Table753523[[#This Row], [Active Parameters per GPU (BN)]])</f>
      </c>
      <c r="U870" s="27">
        <f>Table753523[[#This Row], [Active Parameters per GPU (BN)]]*10^9*2/4800/1024^3*1000</f>
      </c>
      <c r="V870" s="27">
        <f>1979/2*10^12*Table753523[[#This Row], [No. H200 GPU on single server]]/2/70/10^9</f>
      </c>
      <c r="W870" s="46">
        <f>(Table753523[[#This Row], [Input tokens]]+Table753523[[#This Row], [Output tokens generated]])/Table753523[[#This Row], [Total Latency (ms)]]*1000</f>
      </c>
      <c r="X870" s="47">
        <f>Table753523[[#This Row], [Total throughput]]/Table753523[[#This Row], [Estimated Max throughput tokens/s]]</f>
      </c>
      <c r="Y870" s="20">
        <f>2*Table753523[[#This Row], [Active Parameters per GPU (BN)]]*Table753523[[#This Row], [Input tokens]]*10^9/Table753523[[#This Row], [Prefill Latency (ms)]]/10^12*1000</f>
      </c>
      <c r="Z870" s="26">
        <f>2*Table753523[[#This Row], [Active Parameters per GPU (BN)]]*Table753523[[#This Row], [Output tokens generated]]*10^9/(Table753523[[#This Row], [Total Latency (ms)]]-Table753523[[#This Row], [Prefill Latency (ms)]])/10^12*1000</f>
      </c>
      <c r="AA870" s="47">
        <f>Table753523[[#This Row], [Expected Prefill latency (ms)]]/Table753523[[#This Row], [Prefill Latency (ms)]]</f>
      </c>
      <c r="AB870" s="30">
        <f>Table753523[[#This Row], [Expected TPOT (ms)]]/Table753523[[#This Row], [TPOT (ms)]]</f>
      </c>
      <c r="AC870" s="50">
        <f>Table753523[[#This Row], [Prefill TFLOPS]]/989.5</f>
      </c>
      <c r="AD870" s="32">
        <f>Table753523[[#This Row], [Decode TFLOPS]]/1979</f>
      </c>
      <c r="AE8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1" customHeight="1" ht="17.25">
      <c r="A871" s="20">
        <v>8</v>
      </c>
      <c r="B871" s="34">
        <v>70</v>
      </c>
      <c r="C871" s="35">
        <f>Table753523[[#This Row], [Active Parameters (BN)]]/8</f>
      </c>
      <c r="D871" s="20">
        <v>64</v>
      </c>
      <c r="E871" s="20">
        <v>128</v>
      </c>
      <c r="F871" s="23">
        <v>2</v>
      </c>
      <c r="G871" s="23">
        <v>1</v>
      </c>
      <c r="H871" s="23">
        <v>64</v>
      </c>
      <c r="I871" s="43">
        <v>114</v>
      </c>
      <c r="J871" s="24">
        <v>193.2233791</v>
      </c>
      <c r="K871" s="24">
        <v>1.442144983</v>
      </c>
      <c r="L871" s="24">
        <v>0.693411558</v>
      </c>
      <c r="M871" s="24">
        <v>79.04891765</v>
      </c>
      <c r="N871" s="24">
        <v>123.4272574</v>
      </c>
      <c r="O871" s="44">
        <v>11.04821345</v>
      </c>
      <c r="P871" s="44">
        <v>10.95114157</v>
      </c>
      <c r="Q871" s="25">
        <f>Table753523[[#This Row], [Total Latency (sec)]]*1000</f>
      </c>
      <c r="R871" s="25">
        <f>Table753523[[#This Row], [Total Latency (ms)]]-Table753523[[#This Row], [Prefill Latency (ms)]]</f>
      </c>
      <c r="S871" s="26">
        <f>Table753523[[#This Row], [Output tokens generated]]*1000/Table753523[[#This Row], [Total Latency (ms)]]/Table753523[[#This Row], [No. H200 GPU on single server]]</f>
      </c>
      <c r="T871" s="26">
        <f>Table753523[[#This Row], [Input tokens]]*1000/(989.5*10^12)*(2*10^9*Table753523[[#This Row], [Active Parameters per GPU (BN)]])</f>
      </c>
      <c r="U871" s="27">
        <f>Table753523[[#This Row], [Active Parameters per GPU (BN)]]*10^9*2/4800/1024^3*1000</f>
      </c>
      <c r="V871" s="27">
        <f>1979/2*10^12*Table753523[[#This Row], [No. H200 GPU on single server]]/2/70/10^9</f>
      </c>
      <c r="W871" s="46">
        <f>(Table753523[[#This Row], [Input tokens]]+Table753523[[#This Row], [Output tokens generated]])/Table753523[[#This Row], [Total Latency (ms)]]*1000</f>
      </c>
      <c r="X871" s="47">
        <f>Table753523[[#This Row], [Total throughput]]/Table753523[[#This Row], [Estimated Max throughput tokens/s]]</f>
      </c>
      <c r="Y871" s="20">
        <f>2*Table753523[[#This Row], [Active Parameters per GPU (BN)]]*Table753523[[#This Row], [Input tokens]]*10^9/Table753523[[#This Row], [Prefill Latency (ms)]]/10^12*1000</f>
      </c>
      <c r="Z871" s="26">
        <f>2*Table753523[[#This Row], [Active Parameters per GPU (BN)]]*Table753523[[#This Row], [Output tokens generated]]*10^9/(Table753523[[#This Row], [Total Latency (ms)]]-Table753523[[#This Row], [Prefill Latency (ms)]])/10^12*1000</f>
      </c>
      <c r="AA871" s="47">
        <f>Table753523[[#This Row], [Expected Prefill latency (ms)]]/Table753523[[#This Row], [Prefill Latency (ms)]]</f>
      </c>
      <c r="AB871" s="30">
        <f>Table753523[[#This Row], [Expected TPOT (ms)]]/Table753523[[#This Row], [TPOT (ms)]]</f>
      </c>
      <c r="AC871" s="50">
        <f>Table753523[[#This Row], [Prefill TFLOPS]]/989.5</f>
      </c>
      <c r="AD871" s="32">
        <f>Table753523[[#This Row], [Decode TFLOPS]]/1979</f>
      </c>
      <c r="AE8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2" customHeight="1" ht="17.25">
      <c r="A872" s="20">
        <v>8</v>
      </c>
      <c r="B872" s="34">
        <v>70</v>
      </c>
      <c r="C872" s="35">
        <f>Table753523[[#This Row], [Active Parameters (BN)]]/8</f>
      </c>
      <c r="D872" s="20">
        <v>64</v>
      </c>
      <c r="E872" s="20">
        <v>128</v>
      </c>
      <c r="F872" s="23">
        <v>4</v>
      </c>
      <c r="G872" s="23">
        <v>3</v>
      </c>
      <c r="H872" s="23">
        <v>192</v>
      </c>
      <c r="I872" s="43">
        <v>371</v>
      </c>
      <c r="J872" s="24">
        <v>64.35335265</v>
      </c>
      <c r="K872" s="24">
        <v>1.518179109</v>
      </c>
      <c r="L872" s="24">
        <v>1.97605143</v>
      </c>
      <c r="M872" s="24">
        <v>244.3716936</v>
      </c>
      <c r="N872" s="24">
        <v>370.8389851</v>
      </c>
      <c r="O872" s="44">
        <v>10.39526801</v>
      </c>
      <c r="P872" s="44">
        <v>10.36476871</v>
      </c>
      <c r="Q872" s="25">
        <f>Table753523[[#This Row], [Total Latency (sec)]]*1000</f>
      </c>
      <c r="R872" s="25">
        <f>Table753523[[#This Row], [Total Latency (ms)]]-Table753523[[#This Row], [Prefill Latency (ms)]]</f>
      </c>
      <c r="S872" s="26">
        <f>Table753523[[#This Row], [Output tokens generated]]*1000/Table753523[[#This Row], [Total Latency (ms)]]/Table753523[[#This Row], [No. H200 GPU on single server]]</f>
      </c>
      <c r="T872" s="26">
        <f>Table753523[[#This Row], [Input tokens]]*1000/(989.5*10^12)*(2*10^9*Table753523[[#This Row], [Active Parameters per GPU (BN)]])</f>
      </c>
      <c r="U872" s="27">
        <f>Table753523[[#This Row], [Active Parameters per GPU (BN)]]*10^9*2/4800/1024^3*1000</f>
      </c>
      <c r="V872" s="27">
        <f>1979/2*10^12*Table753523[[#This Row], [No. H200 GPU on single server]]/2/70/10^9</f>
      </c>
      <c r="W872" s="46">
        <f>(Table753523[[#This Row], [Input tokens]]+Table753523[[#This Row], [Output tokens generated]])/Table753523[[#This Row], [Total Latency (ms)]]*1000</f>
      </c>
      <c r="X872" s="47">
        <f>Table753523[[#This Row], [Total throughput]]/Table753523[[#This Row], [Estimated Max throughput tokens/s]]</f>
      </c>
      <c r="Y872" s="20">
        <f>2*Table753523[[#This Row], [Active Parameters per GPU (BN)]]*Table753523[[#This Row], [Input tokens]]*10^9/Table753523[[#This Row], [Prefill Latency (ms)]]/10^12*1000</f>
      </c>
      <c r="Z872" s="26">
        <f>2*Table753523[[#This Row], [Active Parameters per GPU (BN)]]*Table753523[[#This Row], [Output tokens generated]]*10^9/(Table753523[[#This Row], [Total Latency (ms)]]-Table753523[[#This Row], [Prefill Latency (ms)]])/10^12*1000</f>
      </c>
      <c r="AA872" s="47">
        <f>Table753523[[#This Row], [Expected Prefill latency (ms)]]/Table753523[[#This Row], [Prefill Latency (ms)]]</f>
      </c>
      <c r="AB872" s="30">
        <f>Table753523[[#This Row], [Expected TPOT (ms)]]/Table753523[[#This Row], [TPOT (ms)]]</f>
      </c>
      <c r="AC872" s="50">
        <f>Table753523[[#This Row], [Prefill TFLOPS]]/989.5</f>
      </c>
      <c r="AD872" s="32">
        <f>Table753523[[#This Row], [Decode TFLOPS]]/1979</f>
      </c>
      <c r="AE8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3" customHeight="1" ht="17.25">
      <c r="A873" s="20">
        <v>8</v>
      </c>
      <c r="B873" s="34">
        <v>70</v>
      </c>
      <c r="C873" s="35">
        <f>Table753523[[#This Row], [Active Parameters (BN)]]/8</f>
      </c>
      <c r="D873" s="20">
        <v>64</v>
      </c>
      <c r="E873" s="20">
        <v>128</v>
      </c>
      <c r="F873" s="23">
        <v>8</v>
      </c>
      <c r="G873" s="23">
        <v>6</v>
      </c>
      <c r="H873" s="23">
        <v>384</v>
      </c>
      <c r="I873" s="43">
        <v>753</v>
      </c>
      <c r="J873" s="24">
        <v>73.45667414</v>
      </c>
      <c r="K873" s="24">
        <v>1.488727381</v>
      </c>
      <c r="L873" s="24">
        <v>4.030287934</v>
      </c>
      <c r="M873" s="24">
        <v>505.8011357</v>
      </c>
      <c r="N873" s="24">
        <v>763.7395634</v>
      </c>
      <c r="O873" s="44">
        <v>10.4669096</v>
      </c>
      <c r="P873" s="44">
        <v>10.88556355</v>
      </c>
      <c r="Q873" s="25">
        <f>Table753523[[#This Row], [Total Latency (sec)]]*1000</f>
      </c>
      <c r="R873" s="25">
        <f>Table753523[[#This Row], [Total Latency (ms)]]-Table753523[[#This Row], [Prefill Latency (ms)]]</f>
      </c>
      <c r="S873" s="26">
        <f>Table753523[[#This Row], [Output tokens generated]]*1000/Table753523[[#This Row], [Total Latency (ms)]]/Table753523[[#This Row], [No. H200 GPU on single server]]</f>
      </c>
      <c r="T873" s="26">
        <f>Table753523[[#This Row], [Input tokens]]*1000/(989.5*10^12)*(2*10^9*Table753523[[#This Row], [Active Parameters per GPU (BN)]])</f>
      </c>
      <c r="U873" s="27">
        <f>Table753523[[#This Row], [Active Parameters per GPU (BN)]]*10^9*2/4800/1024^3*1000</f>
      </c>
      <c r="V873" s="27">
        <f>1979/2*10^12*Table753523[[#This Row], [No. H200 GPU on single server]]/2/70/10^9</f>
      </c>
      <c r="W873" s="46">
        <f>(Table753523[[#This Row], [Input tokens]]+Table753523[[#This Row], [Output tokens generated]])/Table753523[[#This Row], [Total Latency (ms)]]*1000</f>
      </c>
      <c r="X873" s="47">
        <f>Table753523[[#This Row], [Total throughput]]/Table753523[[#This Row], [Estimated Max throughput tokens/s]]</f>
      </c>
      <c r="Y873" s="20">
        <f>2*Table753523[[#This Row], [Active Parameters per GPU (BN)]]*Table753523[[#This Row], [Input tokens]]*10^9/Table753523[[#This Row], [Prefill Latency (ms)]]/10^12*1000</f>
      </c>
      <c r="Z873" s="26">
        <f>2*Table753523[[#This Row], [Active Parameters per GPU (BN)]]*Table753523[[#This Row], [Output tokens generated]]*10^9/(Table753523[[#This Row], [Total Latency (ms)]]-Table753523[[#This Row], [Prefill Latency (ms)]])/10^12*1000</f>
      </c>
      <c r="AA873" s="47">
        <f>Table753523[[#This Row], [Expected Prefill latency (ms)]]/Table753523[[#This Row], [Prefill Latency (ms)]]</f>
      </c>
      <c r="AB873" s="30">
        <f>Table753523[[#This Row], [Expected TPOT (ms)]]/Table753523[[#This Row], [TPOT (ms)]]</f>
      </c>
      <c r="AC873" s="50">
        <f>Table753523[[#This Row], [Prefill TFLOPS]]/989.5</f>
      </c>
      <c r="AD873" s="32">
        <f>Table753523[[#This Row], [Decode TFLOPS]]/1979</f>
      </c>
      <c r="AE8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4" customHeight="1" ht="17.25">
      <c r="A874" s="20">
        <v>8</v>
      </c>
      <c r="B874" s="34">
        <v>70</v>
      </c>
      <c r="C874" s="35">
        <f>Table753523[[#This Row], [Active Parameters (BN)]]/8</f>
      </c>
      <c r="D874" s="20">
        <v>64</v>
      </c>
      <c r="E874" s="20">
        <v>128</v>
      </c>
      <c r="F874" s="23">
        <v>16</v>
      </c>
      <c r="G874" s="23">
        <v>14</v>
      </c>
      <c r="H874" s="23">
        <v>896</v>
      </c>
      <c r="I874" s="43">
        <v>1744</v>
      </c>
      <c r="J874" s="24">
        <v>101.452344</v>
      </c>
      <c r="K874" s="24">
        <v>1.643049087</v>
      </c>
      <c r="L874" s="24">
        <v>8.520743604</v>
      </c>
      <c r="M874" s="24">
        <v>1061.441203</v>
      </c>
      <c r="N874" s="24">
        <v>1606.768794</v>
      </c>
      <c r="O874" s="44">
        <v>11.62908486</v>
      </c>
      <c r="P874" s="44">
        <v>11.62298656</v>
      </c>
      <c r="Q874" s="25">
        <f>Table753523[[#This Row], [Total Latency (sec)]]*1000</f>
      </c>
      <c r="R874" s="25">
        <f>Table753523[[#This Row], [Total Latency (ms)]]-Table753523[[#This Row], [Prefill Latency (ms)]]</f>
      </c>
      <c r="S874" s="26">
        <f>Table753523[[#This Row], [Output tokens generated]]*1000/Table753523[[#This Row], [Total Latency (ms)]]/Table753523[[#This Row], [No. H200 GPU on single server]]</f>
      </c>
      <c r="T874" s="26">
        <f>Table753523[[#This Row], [Input tokens]]*1000/(989.5*10^12)*(2*10^9*Table753523[[#This Row], [Active Parameters per GPU (BN)]])</f>
      </c>
      <c r="U874" s="27">
        <f>Table753523[[#This Row], [Active Parameters per GPU (BN)]]*10^9*2/4800/1024^3*1000</f>
      </c>
      <c r="V874" s="27">
        <f>1979/2*10^12*Table753523[[#This Row], [No. H200 GPU on single server]]/2/70/10^9</f>
      </c>
      <c r="W874" s="46">
        <f>(Table753523[[#This Row], [Input tokens]]+Table753523[[#This Row], [Output tokens generated]])/Table753523[[#This Row], [Total Latency (ms)]]*1000</f>
      </c>
      <c r="X874" s="47">
        <f>Table753523[[#This Row], [Total throughput]]/Table753523[[#This Row], [Estimated Max throughput tokens/s]]</f>
      </c>
      <c r="Y874" s="20">
        <f>2*Table753523[[#This Row], [Active Parameters per GPU (BN)]]*Table753523[[#This Row], [Input tokens]]*10^9/Table753523[[#This Row], [Prefill Latency (ms)]]/10^12*1000</f>
      </c>
      <c r="Z874" s="26">
        <f>2*Table753523[[#This Row], [Active Parameters per GPU (BN)]]*Table753523[[#This Row], [Output tokens generated]]*10^9/(Table753523[[#This Row], [Total Latency (ms)]]-Table753523[[#This Row], [Prefill Latency (ms)]])/10^12*1000</f>
      </c>
      <c r="AA874" s="47">
        <f>Table753523[[#This Row], [Expected Prefill latency (ms)]]/Table753523[[#This Row], [Prefill Latency (ms)]]</f>
      </c>
      <c r="AB874" s="30">
        <f>Table753523[[#This Row], [Expected TPOT (ms)]]/Table753523[[#This Row], [TPOT (ms)]]</f>
      </c>
      <c r="AC874" s="50">
        <f>Table753523[[#This Row], [Prefill TFLOPS]]/989.5</f>
      </c>
      <c r="AD874" s="32">
        <f>Table753523[[#This Row], [Decode TFLOPS]]/1979</f>
      </c>
      <c r="AE8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5" customHeight="1" ht="17.25">
      <c r="A875" s="20">
        <v>8</v>
      </c>
      <c r="B875" s="34">
        <v>70</v>
      </c>
      <c r="C875" s="35">
        <f>Table753523[[#This Row], [Active Parameters (BN)]]/8</f>
      </c>
      <c r="D875" s="20">
        <v>64</v>
      </c>
      <c r="E875" s="20">
        <v>256</v>
      </c>
      <c r="F875" s="23">
        <v>1</v>
      </c>
      <c r="G875" s="23">
        <v>1</v>
      </c>
      <c r="H875" s="23">
        <v>64</v>
      </c>
      <c r="I875" s="43">
        <v>114</v>
      </c>
      <c r="J875" s="24">
        <v>154.9846299</v>
      </c>
      <c r="K875" s="24">
        <v>1.400782861</v>
      </c>
      <c r="L875" s="24">
        <v>0.713886519</v>
      </c>
      <c r="M875" s="24">
        <v>81.38306313</v>
      </c>
      <c r="N875" s="24">
        <v>127.0718003</v>
      </c>
      <c r="O875" s="44">
        <v>11.01978163</v>
      </c>
      <c r="P875" s="44">
        <v>10.92440227</v>
      </c>
      <c r="Q875" s="25">
        <f>Table753523[[#This Row], [Total Latency (sec)]]*1000</f>
      </c>
      <c r="R875" s="25">
        <f>Table753523[[#This Row], [Total Latency (ms)]]-Table753523[[#This Row], [Prefill Latency (ms)]]</f>
      </c>
      <c r="S875" s="26">
        <f>Table753523[[#This Row], [Output tokens generated]]*1000/Table753523[[#This Row], [Total Latency (ms)]]/Table753523[[#This Row], [No. H200 GPU on single server]]</f>
      </c>
      <c r="T875" s="26">
        <f>Table753523[[#This Row], [Input tokens]]*1000/(989.5*10^12)*(2*10^9*Table753523[[#This Row], [Active Parameters per GPU (BN)]])</f>
      </c>
      <c r="U875" s="27">
        <f>Table753523[[#This Row], [Active Parameters per GPU (BN)]]*10^9*2/4800/1024^3*1000</f>
      </c>
      <c r="V875" s="27">
        <f>1979/2*10^12*Table753523[[#This Row], [No. H200 GPU on single server]]/2/70/10^9</f>
      </c>
      <c r="W875" s="46">
        <f>(Table753523[[#This Row], [Input tokens]]+Table753523[[#This Row], [Output tokens generated]])/Table753523[[#This Row], [Total Latency (ms)]]*1000</f>
      </c>
      <c r="X875" s="47">
        <f>Table753523[[#This Row], [Total throughput]]/Table753523[[#This Row], [Estimated Max throughput tokens/s]]</f>
      </c>
      <c r="Y875" s="20">
        <f>2*Table753523[[#This Row], [Active Parameters per GPU (BN)]]*Table753523[[#This Row], [Input tokens]]*10^9/Table753523[[#This Row], [Prefill Latency (ms)]]/10^12*1000</f>
      </c>
      <c r="Z875" s="26">
        <f>2*Table753523[[#This Row], [Active Parameters per GPU (BN)]]*Table753523[[#This Row], [Output tokens generated]]*10^9/(Table753523[[#This Row], [Total Latency (ms)]]-Table753523[[#This Row], [Prefill Latency (ms)]])/10^12*1000</f>
      </c>
      <c r="AA875" s="47">
        <f>Table753523[[#This Row], [Expected Prefill latency (ms)]]/Table753523[[#This Row], [Prefill Latency (ms)]]</f>
      </c>
      <c r="AB875" s="30">
        <f>Table753523[[#This Row], [Expected TPOT (ms)]]/Table753523[[#This Row], [TPOT (ms)]]</f>
      </c>
      <c r="AC875" s="50">
        <f>Table753523[[#This Row], [Prefill TFLOPS]]/989.5</f>
      </c>
      <c r="AD875" s="32">
        <f>Table753523[[#This Row], [Decode TFLOPS]]/1979</f>
      </c>
      <c r="AE8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6" customHeight="1" ht="17.25">
      <c r="A876" s="20">
        <v>8</v>
      </c>
      <c r="B876" s="34">
        <v>70</v>
      </c>
      <c r="C876" s="35">
        <f>Table753523[[#This Row], [Active Parameters (BN)]]/8</f>
      </c>
      <c r="D876" s="20">
        <v>64</v>
      </c>
      <c r="E876" s="20">
        <v>256</v>
      </c>
      <c r="F876" s="23">
        <v>2</v>
      </c>
      <c r="G876" s="23">
        <v>1</v>
      </c>
      <c r="H876" s="23">
        <v>64</v>
      </c>
      <c r="I876" s="43">
        <v>114</v>
      </c>
      <c r="J876" s="24">
        <v>150.023584</v>
      </c>
      <c r="K876" s="24">
        <v>1.397613685</v>
      </c>
      <c r="L876" s="24">
        <v>0.715505301</v>
      </c>
      <c r="M876" s="24">
        <v>81.56760428</v>
      </c>
      <c r="N876" s="24">
        <v>127.3599435</v>
      </c>
      <c r="O876" s="44">
        <v>11.03663341</v>
      </c>
      <c r="P876" s="44">
        <v>10.94045235</v>
      </c>
      <c r="Q876" s="25">
        <f>Table753523[[#This Row], [Total Latency (sec)]]*1000</f>
      </c>
      <c r="R876" s="25">
        <f>Table753523[[#This Row], [Total Latency (ms)]]-Table753523[[#This Row], [Prefill Latency (ms)]]</f>
      </c>
      <c r="S876" s="26">
        <f>Table753523[[#This Row], [Output tokens generated]]*1000/Table753523[[#This Row], [Total Latency (ms)]]/Table753523[[#This Row], [No. H200 GPU on single server]]</f>
      </c>
      <c r="T876" s="26">
        <f>Table753523[[#This Row], [Input tokens]]*1000/(989.5*10^12)*(2*10^9*Table753523[[#This Row], [Active Parameters per GPU (BN)]])</f>
      </c>
      <c r="U876" s="27">
        <f>Table753523[[#This Row], [Active Parameters per GPU (BN)]]*10^9*2/4800/1024^3*1000</f>
      </c>
      <c r="V876" s="27">
        <f>1979/2*10^12*Table753523[[#This Row], [No. H200 GPU on single server]]/2/70/10^9</f>
      </c>
      <c r="W876" s="46">
        <f>(Table753523[[#This Row], [Input tokens]]+Table753523[[#This Row], [Output tokens generated]])/Table753523[[#This Row], [Total Latency (ms)]]*1000</f>
      </c>
      <c r="X876" s="47">
        <f>Table753523[[#This Row], [Total throughput]]/Table753523[[#This Row], [Estimated Max throughput tokens/s]]</f>
      </c>
      <c r="Y876" s="20">
        <f>2*Table753523[[#This Row], [Active Parameters per GPU (BN)]]*Table753523[[#This Row], [Input tokens]]*10^9/Table753523[[#This Row], [Prefill Latency (ms)]]/10^12*1000</f>
      </c>
      <c r="Z876" s="26">
        <f>2*Table753523[[#This Row], [Active Parameters per GPU (BN)]]*Table753523[[#This Row], [Output tokens generated]]*10^9/(Table753523[[#This Row], [Total Latency (ms)]]-Table753523[[#This Row], [Prefill Latency (ms)]])/10^12*1000</f>
      </c>
      <c r="AA876" s="47">
        <f>Table753523[[#This Row], [Expected Prefill latency (ms)]]/Table753523[[#This Row], [Prefill Latency (ms)]]</f>
      </c>
      <c r="AB876" s="30">
        <f>Table753523[[#This Row], [Expected TPOT (ms)]]/Table753523[[#This Row], [TPOT (ms)]]</f>
      </c>
      <c r="AC876" s="50">
        <f>Table753523[[#This Row], [Prefill TFLOPS]]/989.5</f>
      </c>
      <c r="AD876" s="32">
        <f>Table753523[[#This Row], [Decode TFLOPS]]/1979</f>
      </c>
      <c r="AE8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7" customHeight="1" ht="17.25">
      <c r="A877" s="20">
        <v>8</v>
      </c>
      <c r="B877" s="34">
        <v>70</v>
      </c>
      <c r="C877" s="35">
        <f>Table753523[[#This Row], [Active Parameters (BN)]]/8</f>
      </c>
      <c r="D877" s="20">
        <v>64</v>
      </c>
      <c r="E877" s="20">
        <v>256</v>
      </c>
      <c r="F877" s="23">
        <v>4</v>
      </c>
      <c r="G877" s="23">
        <v>3</v>
      </c>
      <c r="H877" s="23">
        <v>192</v>
      </c>
      <c r="I877" s="43">
        <v>506</v>
      </c>
      <c r="J877" s="24">
        <v>63.79385533</v>
      </c>
      <c r="K877" s="24">
        <v>2.921674928</v>
      </c>
      <c r="L877" s="24">
        <v>1.026808277</v>
      </c>
      <c r="M877" s="24">
        <v>173.1883295</v>
      </c>
      <c r="N877" s="24">
        <v>238.9040592</v>
      </c>
      <c r="O877" s="44">
        <v>10.54417047</v>
      </c>
      <c r="P877" s="44">
        <v>10.5299906</v>
      </c>
      <c r="Q877" s="25">
        <f>Table753523[[#This Row], [Total Latency (sec)]]*1000</f>
      </c>
      <c r="R877" s="25">
        <f>Table753523[[#This Row], [Total Latency (ms)]]-Table753523[[#This Row], [Prefill Latency (ms)]]</f>
      </c>
      <c r="S877" s="26">
        <f>Table753523[[#This Row], [Output tokens generated]]*1000/Table753523[[#This Row], [Total Latency (ms)]]/Table753523[[#This Row], [No. H200 GPU on single server]]</f>
      </c>
      <c r="T877" s="26">
        <f>Table753523[[#This Row], [Input tokens]]*1000/(989.5*10^12)*(2*10^9*Table753523[[#This Row], [Active Parameters per GPU (BN)]])</f>
      </c>
      <c r="U877" s="27">
        <f>Table753523[[#This Row], [Active Parameters per GPU (BN)]]*10^9*2/4800/1024^3*1000</f>
      </c>
      <c r="V877" s="27">
        <f>1979/2*10^12*Table753523[[#This Row], [No. H200 GPU on single server]]/2/70/10^9</f>
      </c>
      <c r="W877" s="46">
        <f>(Table753523[[#This Row], [Input tokens]]+Table753523[[#This Row], [Output tokens generated]])/Table753523[[#This Row], [Total Latency (ms)]]*1000</f>
      </c>
      <c r="X877" s="47">
        <f>Table753523[[#This Row], [Total throughput]]/Table753523[[#This Row], [Estimated Max throughput tokens/s]]</f>
      </c>
      <c r="Y877" s="20">
        <f>2*Table753523[[#This Row], [Active Parameters per GPU (BN)]]*Table753523[[#This Row], [Input tokens]]*10^9/Table753523[[#This Row], [Prefill Latency (ms)]]/10^12*1000</f>
      </c>
      <c r="Z877" s="26">
        <f>2*Table753523[[#This Row], [Active Parameters per GPU (BN)]]*Table753523[[#This Row], [Output tokens generated]]*10^9/(Table753523[[#This Row], [Total Latency (ms)]]-Table753523[[#This Row], [Prefill Latency (ms)]])/10^12*1000</f>
      </c>
      <c r="AA877" s="47">
        <f>Table753523[[#This Row], [Expected Prefill latency (ms)]]/Table753523[[#This Row], [Prefill Latency (ms)]]</f>
      </c>
      <c r="AB877" s="30">
        <f>Table753523[[#This Row], [Expected TPOT (ms)]]/Table753523[[#This Row], [TPOT (ms)]]</f>
      </c>
      <c r="AC877" s="50">
        <f>Table753523[[#This Row], [Prefill TFLOPS]]/989.5</f>
      </c>
      <c r="AD877" s="32">
        <f>Table753523[[#This Row], [Decode TFLOPS]]/1979</f>
      </c>
      <c r="AE8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8" customHeight="1" ht="17.25">
      <c r="A878" s="20">
        <v>8</v>
      </c>
      <c r="B878" s="34">
        <v>70</v>
      </c>
      <c r="C878" s="35">
        <f>Table753523[[#This Row], [Active Parameters (BN)]]/8</f>
      </c>
      <c r="D878" s="20">
        <v>64</v>
      </c>
      <c r="E878" s="20">
        <v>256</v>
      </c>
      <c r="F878" s="23">
        <v>8</v>
      </c>
      <c r="G878" s="23">
        <v>6</v>
      </c>
      <c r="H878" s="23">
        <v>384</v>
      </c>
      <c r="I878" s="43">
        <v>1282</v>
      </c>
      <c r="J878" s="24">
        <v>71.77331881</v>
      </c>
      <c r="K878" s="24">
        <v>2.8132988</v>
      </c>
      <c r="L878" s="24">
        <v>2.132727601</v>
      </c>
      <c r="M878" s="24">
        <v>455.6927974</v>
      </c>
      <c r="N878" s="24">
        <v>592.1873638</v>
      </c>
      <c r="O878" s="44">
        <v>10.45450283</v>
      </c>
      <c r="P878" s="44">
        <v>10.95153048</v>
      </c>
      <c r="Q878" s="25">
        <f>Table753523[[#This Row], [Total Latency (sec)]]*1000</f>
      </c>
      <c r="R878" s="25">
        <f>Table753523[[#This Row], [Total Latency (ms)]]-Table753523[[#This Row], [Prefill Latency (ms)]]</f>
      </c>
      <c r="S878" s="26">
        <f>Table753523[[#This Row], [Output tokens generated]]*1000/Table753523[[#This Row], [Total Latency (ms)]]/Table753523[[#This Row], [No. H200 GPU on single server]]</f>
      </c>
      <c r="T878" s="26">
        <f>Table753523[[#This Row], [Input tokens]]*1000/(989.5*10^12)*(2*10^9*Table753523[[#This Row], [Active Parameters per GPU (BN)]])</f>
      </c>
      <c r="U878" s="27">
        <f>Table753523[[#This Row], [Active Parameters per GPU (BN)]]*10^9*2/4800/1024^3*1000</f>
      </c>
      <c r="V878" s="27">
        <f>1979/2*10^12*Table753523[[#This Row], [No. H200 GPU on single server]]/2/70/10^9</f>
      </c>
      <c r="W878" s="46">
        <f>(Table753523[[#This Row], [Input tokens]]+Table753523[[#This Row], [Output tokens generated]])/Table753523[[#This Row], [Total Latency (ms)]]*1000</f>
      </c>
      <c r="X878" s="47">
        <f>Table753523[[#This Row], [Total throughput]]/Table753523[[#This Row], [Estimated Max throughput tokens/s]]</f>
      </c>
      <c r="Y878" s="20">
        <f>2*Table753523[[#This Row], [Active Parameters per GPU (BN)]]*Table753523[[#This Row], [Input tokens]]*10^9/Table753523[[#This Row], [Prefill Latency (ms)]]/10^12*1000</f>
      </c>
      <c r="Z878" s="26">
        <f>2*Table753523[[#This Row], [Active Parameters per GPU (BN)]]*Table753523[[#This Row], [Output tokens generated]]*10^9/(Table753523[[#This Row], [Total Latency (ms)]]-Table753523[[#This Row], [Prefill Latency (ms)]])/10^12*1000</f>
      </c>
      <c r="AA878" s="47">
        <f>Table753523[[#This Row], [Expected Prefill latency (ms)]]/Table753523[[#This Row], [Prefill Latency (ms)]]</f>
      </c>
      <c r="AB878" s="30">
        <f>Table753523[[#This Row], [Expected TPOT (ms)]]/Table753523[[#This Row], [TPOT (ms)]]</f>
      </c>
      <c r="AC878" s="50">
        <f>Table753523[[#This Row], [Prefill TFLOPS]]/989.5</f>
      </c>
      <c r="AD878" s="32">
        <f>Table753523[[#This Row], [Decode TFLOPS]]/1979</f>
      </c>
      <c r="AE8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79" customHeight="1" ht="17.25">
      <c r="A879" s="20">
        <v>8</v>
      </c>
      <c r="B879" s="34">
        <v>70</v>
      </c>
      <c r="C879" s="35">
        <f>Table753523[[#This Row], [Active Parameters (BN)]]/8</f>
      </c>
      <c r="D879" s="20">
        <v>64</v>
      </c>
      <c r="E879" s="20">
        <v>256</v>
      </c>
      <c r="F879" s="23">
        <v>16</v>
      </c>
      <c r="G879" s="23">
        <v>14</v>
      </c>
      <c r="H879" s="23">
        <v>896</v>
      </c>
      <c r="I879" s="43">
        <v>3064</v>
      </c>
      <c r="J879" s="24">
        <v>99.9480077</v>
      </c>
      <c r="K879" s="24">
        <v>3.097924589</v>
      </c>
      <c r="L879" s="24">
        <v>4.519154549</v>
      </c>
      <c r="M879" s="24">
        <v>989.0492528</v>
      </c>
      <c r="N879" s="24">
        <v>1278.275144</v>
      </c>
      <c r="O879" s="44">
        <v>11.59859158</v>
      </c>
      <c r="P879" s="44">
        <v>11.6540027</v>
      </c>
      <c r="Q879" s="25">
        <f>Table753523[[#This Row], [Total Latency (sec)]]*1000</f>
      </c>
      <c r="R879" s="25">
        <f>Table753523[[#This Row], [Total Latency (ms)]]-Table753523[[#This Row], [Prefill Latency (ms)]]</f>
      </c>
      <c r="S879" s="26">
        <f>Table753523[[#This Row], [Output tokens generated]]*1000/Table753523[[#This Row], [Total Latency (ms)]]/Table753523[[#This Row], [No. H200 GPU on single server]]</f>
      </c>
      <c r="T879" s="26">
        <f>Table753523[[#This Row], [Input tokens]]*1000/(989.5*10^12)*(2*10^9*Table753523[[#This Row], [Active Parameters per GPU (BN)]])</f>
      </c>
      <c r="U879" s="27">
        <f>Table753523[[#This Row], [Active Parameters per GPU (BN)]]*10^9*2/4800/1024^3*1000</f>
      </c>
      <c r="V879" s="27">
        <f>1979/2*10^12*Table753523[[#This Row], [No. H200 GPU on single server]]/2/70/10^9</f>
      </c>
      <c r="W879" s="46">
        <f>(Table753523[[#This Row], [Input tokens]]+Table753523[[#This Row], [Output tokens generated]])/Table753523[[#This Row], [Total Latency (ms)]]*1000</f>
      </c>
      <c r="X879" s="47">
        <f>Table753523[[#This Row], [Total throughput]]/Table753523[[#This Row], [Estimated Max throughput tokens/s]]</f>
      </c>
      <c r="Y879" s="20">
        <f>2*Table753523[[#This Row], [Active Parameters per GPU (BN)]]*Table753523[[#This Row], [Input tokens]]*10^9/Table753523[[#This Row], [Prefill Latency (ms)]]/10^12*1000</f>
      </c>
      <c r="Z879" s="26">
        <f>2*Table753523[[#This Row], [Active Parameters per GPU (BN)]]*Table753523[[#This Row], [Output tokens generated]]*10^9/(Table753523[[#This Row], [Total Latency (ms)]]-Table753523[[#This Row], [Prefill Latency (ms)]])/10^12*1000</f>
      </c>
      <c r="AA879" s="47">
        <f>Table753523[[#This Row], [Expected Prefill latency (ms)]]/Table753523[[#This Row], [Prefill Latency (ms)]]</f>
      </c>
      <c r="AB879" s="30">
        <f>Table753523[[#This Row], [Expected TPOT (ms)]]/Table753523[[#This Row], [TPOT (ms)]]</f>
      </c>
      <c r="AC879" s="50">
        <f>Table753523[[#This Row], [Prefill TFLOPS]]/989.5</f>
      </c>
      <c r="AD879" s="32">
        <f>Table753523[[#This Row], [Decode TFLOPS]]/1979</f>
      </c>
      <c r="AE8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0" customHeight="1" ht="17.25">
      <c r="A880" s="20">
        <v>8</v>
      </c>
      <c r="B880" s="34">
        <v>70</v>
      </c>
      <c r="C880" s="35">
        <f>Table753523[[#This Row], [Active Parameters (BN)]]/8</f>
      </c>
      <c r="D880" s="20">
        <v>64</v>
      </c>
      <c r="E880" s="20">
        <v>512</v>
      </c>
      <c r="F880" s="23">
        <v>1</v>
      </c>
      <c r="G880" s="23">
        <v>1</v>
      </c>
      <c r="H880" s="23">
        <v>64</v>
      </c>
      <c r="I880" s="43">
        <v>114</v>
      </c>
      <c r="J880" s="24">
        <v>125.804635</v>
      </c>
      <c r="K880" s="24">
        <v>1.370286521</v>
      </c>
      <c r="L880" s="24">
        <v>0.729774383</v>
      </c>
      <c r="M880" s="24">
        <v>83.19427963</v>
      </c>
      <c r="N880" s="24">
        <v>129.8998401</v>
      </c>
      <c r="O880" s="44">
        <v>10.99850665</v>
      </c>
      <c r="P880" s="44">
        <v>10.90007084</v>
      </c>
      <c r="Q880" s="25">
        <f>Table753523[[#This Row], [Total Latency (sec)]]*1000</f>
      </c>
      <c r="R880" s="25">
        <f>Table753523[[#This Row], [Total Latency (ms)]]-Table753523[[#This Row], [Prefill Latency (ms)]]</f>
      </c>
      <c r="S880" s="26">
        <f>Table753523[[#This Row], [Output tokens generated]]*1000/Table753523[[#This Row], [Total Latency (ms)]]/Table753523[[#This Row], [No. H200 GPU on single server]]</f>
      </c>
      <c r="T880" s="26">
        <f>Table753523[[#This Row], [Input tokens]]*1000/(989.5*10^12)*(2*10^9*Table753523[[#This Row], [Active Parameters per GPU (BN)]])</f>
      </c>
      <c r="U880" s="27">
        <f>Table753523[[#This Row], [Active Parameters per GPU (BN)]]*10^9*2/4800/1024^3*1000</f>
      </c>
      <c r="V880" s="27">
        <f>1979/2*10^12*Table753523[[#This Row], [No. H200 GPU on single server]]/2/70/10^9</f>
      </c>
      <c r="W880" s="46">
        <f>(Table753523[[#This Row], [Input tokens]]+Table753523[[#This Row], [Output tokens generated]])/Table753523[[#This Row], [Total Latency (ms)]]*1000</f>
      </c>
      <c r="X880" s="47">
        <f>Table753523[[#This Row], [Total throughput]]/Table753523[[#This Row], [Estimated Max throughput tokens/s]]</f>
      </c>
      <c r="Y880" s="20">
        <f>2*Table753523[[#This Row], [Active Parameters per GPU (BN)]]*Table753523[[#This Row], [Input tokens]]*10^9/Table753523[[#This Row], [Prefill Latency (ms)]]/10^12*1000</f>
      </c>
      <c r="Z880" s="26">
        <f>2*Table753523[[#This Row], [Active Parameters per GPU (BN)]]*Table753523[[#This Row], [Output tokens generated]]*10^9/(Table753523[[#This Row], [Total Latency (ms)]]-Table753523[[#This Row], [Prefill Latency (ms)]])/10^12*1000</f>
      </c>
      <c r="AA880" s="47">
        <f>Table753523[[#This Row], [Expected Prefill latency (ms)]]/Table753523[[#This Row], [Prefill Latency (ms)]]</f>
      </c>
      <c r="AB880" s="30">
        <f>Table753523[[#This Row], [Expected TPOT (ms)]]/Table753523[[#This Row], [TPOT (ms)]]</f>
      </c>
      <c r="AC880" s="50">
        <f>Table753523[[#This Row], [Prefill TFLOPS]]/989.5</f>
      </c>
      <c r="AD880" s="32">
        <f>Table753523[[#This Row], [Decode TFLOPS]]/1979</f>
      </c>
      <c r="AE8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1" customHeight="1" ht="17.25">
      <c r="A881" s="20">
        <v>8</v>
      </c>
      <c r="B881" s="34">
        <v>70</v>
      </c>
      <c r="C881" s="35">
        <f>Table753523[[#This Row], [Active Parameters (BN)]]/8</f>
      </c>
      <c r="D881" s="20">
        <v>64</v>
      </c>
      <c r="E881" s="20">
        <v>512</v>
      </c>
      <c r="F881" s="23">
        <v>2</v>
      </c>
      <c r="G881" s="23">
        <v>1</v>
      </c>
      <c r="H881" s="23">
        <v>64</v>
      </c>
      <c r="I881" s="43">
        <v>114</v>
      </c>
      <c r="J881" s="24">
        <v>153.904203</v>
      </c>
      <c r="K881" s="24">
        <v>1.401659881</v>
      </c>
      <c r="L881" s="24">
        <v>0.713439839</v>
      </c>
      <c r="M881" s="24">
        <v>81.33214166</v>
      </c>
      <c r="N881" s="24">
        <v>126.9922914</v>
      </c>
      <c r="O881" s="44">
        <v>11.03857466</v>
      </c>
      <c r="P881" s="44">
        <v>10.94130014</v>
      </c>
      <c r="Q881" s="25">
        <f>Table753523[[#This Row], [Total Latency (sec)]]*1000</f>
      </c>
      <c r="R881" s="25">
        <f>Table753523[[#This Row], [Total Latency (ms)]]-Table753523[[#This Row], [Prefill Latency (ms)]]</f>
      </c>
      <c r="S881" s="26">
        <f>Table753523[[#This Row], [Output tokens generated]]*1000/Table753523[[#This Row], [Total Latency (ms)]]/Table753523[[#This Row], [No. H200 GPU on single server]]</f>
      </c>
      <c r="T881" s="26">
        <f>Table753523[[#This Row], [Input tokens]]*1000/(989.5*10^12)*(2*10^9*Table753523[[#This Row], [Active Parameters per GPU (BN)]])</f>
      </c>
      <c r="U881" s="27">
        <f>Table753523[[#This Row], [Active Parameters per GPU (BN)]]*10^9*2/4800/1024^3*1000</f>
      </c>
      <c r="V881" s="27">
        <f>1979/2*10^12*Table753523[[#This Row], [No. H200 GPU on single server]]/2/70/10^9</f>
      </c>
      <c r="W881" s="46">
        <f>(Table753523[[#This Row], [Input tokens]]+Table753523[[#This Row], [Output tokens generated]])/Table753523[[#This Row], [Total Latency (ms)]]*1000</f>
      </c>
      <c r="X881" s="47">
        <f>Table753523[[#This Row], [Total throughput]]/Table753523[[#This Row], [Estimated Max throughput tokens/s]]</f>
      </c>
      <c r="Y881" s="20">
        <f>2*Table753523[[#This Row], [Active Parameters per GPU (BN)]]*Table753523[[#This Row], [Input tokens]]*10^9/Table753523[[#This Row], [Prefill Latency (ms)]]/10^12*1000</f>
      </c>
      <c r="Z881" s="26">
        <f>2*Table753523[[#This Row], [Active Parameters per GPU (BN)]]*Table753523[[#This Row], [Output tokens generated]]*10^9/(Table753523[[#This Row], [Total Latency (ms)]]-Table753523[[#This Row], [Prefill Latency (ms)]])/10^12*1000</f>
      </c>
      <c r="AA881" s="47">
        <f>Table753523[[#This Row], [Expected Prefill latency (ms)]]/Table753523[[#This Row], [Prefill Latency (ms)]]</f>
      </c>
      <c r="AB881" s="30">
        <f>Table753523[[#This Row], [Expected TPOT (ms)]]/Table753523[[#This Row], [TPOT (ms)]]</f>
      </c>
      <c r="AC881" s="50">
        <f>Table753523[[#This Row], [Prefill TFLOPS]]/989.5</f>
      </c>
      <c r="AD881" s="32">
        <f>Table753523[[#This Row], [Decode TFLOPS]]/1979</f>
      </c>
      <c r="AE8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2" customHeight="1" ht="17.25">
      <c r="A882" s="20">
        <v>8</v>
      </c>
      <c r="B882" s="34">
        <v>70</v>
      </c>
      <c r="C882" s="35">
        <f>Table753523[[#This Row], [Active Parameters (BN)]]/8</f>
      </c>
      <c r="D882" s="20">
        <v>64</v>
      </c>
      <c r="E882" s="20">
        <v>512</v>
      </c>
      <c r="F882" s="23">
        <v>4</v>
      </c>
      <c r="G882" s="23">
        <v>3</v>
      </c>
      <c r="H882" s="23">
        <v>192</v>
      </c>
      <c r="I882" s="43">
        <v>762</v>
      </c>
      <c r="J882" s="24">
        <v>64.40924702</v>
      </c>
      <c r="K882" s="24">
        <v>5.676897673</v>
      </c>
      <c r="L882" s="24">
        <v>0.528457649</v>
      </c>
      <c r="M882" s="24">
        <v>134.2282429</v>
      </c>
      <c r="N882" s="24">
        <v>168.0495325</v>
      </c>
      <c r="O882" s="44">
        <v>10.57649996</v>
      </c>
      <c r="P882" s="44">
        <v>10.65915321</v>
      </c>
      <c r="Q882" s="25">
        <f>Table753523[[#This Row], [Total Latency (sec)]]*1000</f>
      </c>
      <c r="R882" s="25">
        <f>Table753523[[#This Row], [Total Latency (ms)]]-Table753523[[#This Row], [Prefill Latency (ms)]]</f>
      </c>
      <c r="S882" s="26">
        <f>Table753523[[#This Row], [Output tokens generated]]*1000/Table753523[[#This Row], [Total Latency (ms)]]/Table753523[[#This Row], [No. H200 GPU on single server]]</f>
      </c>
      <c r="T882" s="26">
        <f>Table753523[[#This Row], [Input tokens]]*1000/(989.5*10^12)*(2*10^9*Table753523[[#This Row], [Active Parameters per GPU (BN)]])</f>
      </c>
      <c r="U882" s="27">
        <f>Table753523[[#This Row], [Active Parameters per GPU (BN)]]*10^9*2/4800/1024^3*1000</f>
      </c>
      <c r="V882" s="27">
        <f>1979/2*10^12*Table753523[[#This Row], [No. H200 GPU on single server]]/2/70/10^9</f>
      </c>
      <c r="W882" s="46">
        <f>(Table753523[[#This Row], [Input tokens]]+Table753523[[#This Row], [Output tokens generated]])/Table753523[[#This Row], [Total Latency (ms)]]*1000</f>
      </c>
      <c r="X882" s="47">
        <f>Table753523[[#This Row], [Total throughput]]/Table753523[[#This Row], [Estimated Max throughput tokens/s]]</f>
      </c>
      <c r="Y882" s="20">
        <f>2*Table753523[[#This Row], [Active Parameters per GPU (BN)]]*Table753523[[#This Row], [Input tokens]]*10^9/Table753523[[#This Row], [Prefill Latency (ms)]]/10^12*1000</f>
      </c>
      <c r="Z882" s="26">
        <f>2*Table753523[[#This Row], [Active Parameters per GPU (BN)]]*Table753523[[#This Row], [Output tokens generated]]*10^9/(Table753523[[#This Row], [Total Latency (ms)]]-Table753523[[#This Row], [Prefill Latency (ms)]])/10^12*1000</f>
      </c>
      <c r="AA882" s="47">
        <f>Table753523[[#This Row], [Expected Prefill latency (ms)]]/Table753523[[#This Row], [Prefill Latency (ms)]]</f>
      </c>
      <c r="AB882" s="30">
        <f>Table753523[[#This Row], [Expected TPOT (ms)]]/Table753523[[#This Row], [TPOT (ms)]]</f>
      </c>
      <c r="AC882" s="50">
        <f>Table753523[[#This Row], [Prefill TFLOPS]]/989.5</f>
      </c>
      <c r="AD882" s="32">
        <f>Table753523[[#This Row], [Decode TFLOPS]]/1979</f>
      </c>
      <c r="AE8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3" customHeight="1" ht="17.25">
      <c r="A883" s="20">
        <v>8</v>
      </c>
      <c r="B883" s="34">
        <v>70</v>
      </c>
      <c r="C883" s="35">
        <f>Table753523[[#This Row], [Active Parameters (BN)]]/8</f>
      </c>
      <c r="D883" s="20">
        <v>64</v>
      </c>
      <c r="E883" s="20">
        <v>512</v>
      </c>
      <c r="F883" s="23">
        <v>8</v>
      </c>
      <c r="G883" s="23">
        <v>6</v>
      </c>
      <c r="H883" s="23">
        <v>384</v>
      </c>
      <c r="I883" s="43">
        <v>1845</v>
      </c>
      <c r="J883" s="24">
        <v>72.19059137</v>
      </c>
      <c r="K883" s="24">
        <v>5.607824105</v>
      </c>
      <c r="L883" s="24">
        <v>1.069933701</v>
      </c>
      <c r="M883" s="24">
        <v>329.0046131</v>
      </c>
      <c r="N883" s="24">
        <v>397.48037</v>
      </c>
      <c r="O883" s="44">
        <v>10.54738376</v>
      </c>
      <c r="P883" s="44">
        <v>11.32392788</v>
      </c>
      <c r="Q883" s="25">
        <f>Table753523[[#This Row], [Total Latency (sec)]]*1000</f>
      </c>
      <c r="R883" s="25">
        <f>Table753523[[#This Row], [Total Latency (ms)]]-Table753523[[#This Row], [Prefill Latency (ms)]]</f>
      </c>
      <c r="S883" s="26">
        <f>Table753523[[#This Row], [Output tokens generated]]*1000/Table753523[[#This Row], [Total Latency (ms)]]/Table753523[[#This Row], [No. H200 GPU on single server]]</f>
      </c>
      <c r="T883" s="26">
        <f>Table753523[[#This Row], [Input tokens]]*1000/(989.5*10^12)*(2*10^9*Table753523[[#This Row], [Active Parameters per GPU (BN)]])</f>
      </c>
      <c r="U883" s="27">
        <f>Table753523[[#This Row], [Active Parameters per GPU (BN)]]*10^9*2/4800/1024^3*1000</f>
      </c>
      <c r="V883" s="27">
        <f>1979/2*10^12*Table753523[[#This Row], [No. H200 GPU on single server]]/2/70/10^9</f>
      </c>
      <c r="W883" s="46">
        <f>(Table753523[[#This Row], [Input tokens]]+Table753523[[#This Row], [Output tokens generated]])/Table753523[[#This Row], [Total Latency (ms)]]*1000</f>
      </c>
      <c r="X883" s="47">
        <f>Table753523[[#This Row], [Total throughput]]/Table753523[[#This Row], [Estimated Max throughput tokens/s]]</f>
      </c>
      <c r="Y883" s="20">
        <f>2*Table753523[[#This Row], [Active Parameters per GPU (BN)]]*Table753523[[#This Row], [Input tokens]]*10^9/Table753523[[#This Row], [Prefill Latency (ms)]]/10^12*1000</f>
      </c>
      <c r="Z883" s="26">
        <f>2*Table753523[[#This Row], [Active Parameters per GPU (BN)]]*Table753523[[#This Row], [Output tokens generated]]*10^9/(Table753523[[#This Row], [Total Latency (ms)]]-Table753523[[#This Row], [Prefill Latency (ms)]])/10^12*1000</f>
      </c>
      <c r="AA883" s="47">
        <f>Table753523[[#This Row], [Expected Prefill latency (ms)]]/Table753523[[#This Row], [Prefill Latency (ms)]]</f>
      </c>
      <c r="AB883" s="30">
        <f>Table753523[[#This Row], [Expected TPOT (ms)]]/Table753523[[#This Row], [TPOT (ms)]]</f>
      </c>
      <c r="AC883" s="50">
        <f>Table753523[[#This Row], [Prefill TFLOPS]]/989.5</f>
      </c>
      <c r="AD883" s="32">
        <f>Table753523[[#This Row], [Decode TFLOPS]]/1979</f>
      </c>
      <c r="AE8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4" customHeight="1" ht="17.25">
      <c r="A884" s="20">
        <v>8</v>
      </c>
      <c r="B884" s="34">
        <v>70</v>
      </c>
      <c r="C884" s="35">
        <f>Table753523[[#This Row], [Active Parameters (BN)]]/8</f>
      </c>
      <c r="D884" s="20">
        <v>64</v>
      </c>
      <c r="E884" s="20">
        <v>512</v>
      </c>
      <c r="F884" s="23">
        <v>16</v>
      </c>
      <c r="G884" s="23">
        <v>14</v>
      </c>
      <c r="H884" s="23">
        <v>896</v>
      </c>
      <c r="I884" s="43">
        <v>5716</v>
      </c>
      <c r="J884" s="24">
        <v>101.2918824</v>
      </c>
      <c r="K884" s="24">
        <v>6.034148309</v>
      </c>
      <c r="L884" s="24">
        <v>2.320128589</v>
      </c>
      <c r="M884" s="24">
        <v>947.2753581</v>
      </c>
      <c r="N884" s="24">
        <v>1095.763588</v>
      </c>
      <c r="O884" s="44">
        <v>11.4724977</v>
      </c>
      <c r="P884" s="44">
        <v>11.68405217</v>
      </c>
      <c r="Q884" s="25">
        <f>Table753523[[#This Row], [Total Latency (sec)]]*1000</f>
      </c>
      <c r="R884" s="25">
        <f>Table753523[[#This Row], [Total Latency (ms)]]-Table753523[[#This Row], [Prefill Latency (ms)]]</f>
      </c>
      <c r="S884" s="26">
        <f>Table753523[[#This Row], [Output tokens generated]]*1000/Table753523[[#This Row], [Total Latency (ms)]]/Table753523[[#This Row], [No. H200 GPU on single server]]</f>
      </c>
      <c r="T884" s="26">
        <f>Table753523[[#This Row], [Input tokens]]*1000/(989.5*10^12)*(2*10^9*Table753523[[#This Row], [Active Parameters per GPU (BN)]])</f>
      </c>
      <c r="U884" s="27">
        <f>Table753523[[#This Row], [Active Parameters per GPU (BN)]]*10^9*2/4800/1024^3*1000</f>
      </c>
      <c r="V884" s="27">
        <f>1979/2*10^12*Table753523[[#This Row], [No. H200 GPU on single server]]/2/70/10^9</f>
      </c>
      <c r="W884" s="46">
        <f>(Table753523[[#This Row], [Input tokens]]+Table753523[[#This Row], [Output tokens generated]])/Table753523[[#This Row], [Total Latency (ms)]]*1000</f>
      </c>
      <c r="X884" s="47">
        <f>Table753523[[#This Row], [Total throughput]]/Table753523[[#This Row], [Estimated Max throughput tokens/s]]</f>
      </c>
      <c r="Y884" s="20">
        <f>2*Table753523[[#This Row], [Active Parameters per GPU (BN)]]*Table753523[[#This Row], [Input tokens]]*10^9/Table753523[[#This Row], [Prefill Latency (ms)]]/10^12*1000</f>
      </c>
      <c r="Z884" s="26">
        <f>2*Table753523[[#This Row], [Active Parameters per GPU (BN)]]*Table753523[[#This Row], [Output tokens generated]]*10^9/(Table753523[[#This Row], [Total Latency (ms)]]-Table753523[[#This Row], [Prefill Latency (ms)]])/10^12*1000</f>
      </c>
      <c r="AA884" s="47">
        <f>Table753523[[#This Row], [Expected Prefill latency (ms)]]/Table753523[[#This Row], [Prefill Latency (ms)]]</f>
      </c>
      <c r="AB884" s="30">
        <f>Table753523[[#This Row], [Expected TPOT (ms)]]/Table753523[[#This Row], [TPOT (ms)]]</f>
      </c>
      <c r="AC884" s="50">
        <f>Table753523[[#This Row], [Prefill TFLOPS]]/989.5</f>
      </c>
      <c r="AD884" s="32">
        <f>Table753523[[#This Row], [Decode TFLOPS]]/1979</f>
      </c>
      <c r="AE8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5" customHeight="1" ht="17.25">
      <c r="A885" s="20">
        <v>8</v>
      </c>
      <c r="B885" s="34">
        <v>70</v>
      </c>
      <c r="C885" s="35">
        <f>Table753523[[#This Row], [Active Parameters (BN)]]/8</f>
      </c>
      <c r="D885" s="20">
        <v>64</v>
      </c>
      <c r="E885" s="20">
        <v>1024</v>
      </c>
      <c r="F885" s="23">
        <v>1</v>
      </c>
      <c r="G885" s="23">
        <v>1</v>
      </c>
      <c r="H885" s="23">
        <v>64</v>
      </c>
      <c r="I885" s="43">
        <v>114</v>
      </c>
      <c r="J885" s="24">
        <v>129.522603</v>
      </c>
      <c r="K885" s="24">
        <v>1.374619253</v>
      </c>
      <c r="L885" s="24">
        <v>0.72747417</v>
      </c>
      <c r="M885" s="24">
        <v>82.93205537</v>
      </c>
      <c r="N885" s="24">
        <v>129.4904022</v>
      </c>
      <c r="O885" s="44">
        <v>11.0142839</v>
      </c>
      <c r="P885" s="44">
        <v>10.91864937</v>
      </c>
      <c r="Q885" s="25">
        <f>Table753523[[#This Row], [Total Latency (sec)]]*1000</f>
      </c>
      <c r="R885" s="25">
        <f>Table753523[[#This Row], [Total Latency (ms)]]-Table753523[[#This Row], [Prefill Latency (ms)]]</f>
      </c>
      <c r="S885" s="26">
        <f>Table753523[[#This Row], [Output tokens generated]]*1000/Table753523[[#This Row], [Total Latency (ms)]]/Table753523[[#This Row], [No. H200 GPU on single server]]</f>
      </c>
      <c r="T885" s="26">
        <f>Table753523[[#This Row], [Input tokens]]*1000/(989.5*10^12)*(2*10^9*Table753523[[#This Row], [Active Parameters per GPU (BN)]])</f>
      </c>
      <c r="U885" s="27">
        <f>Table753523[[#This Row], [Active Parameters per GPU (BN)]]*10^9*2/4800/1024^3*1000</f>
      </c>
      <c r="V885" s="27">
        <f>1979/2*10^12*Table753523[[#This Row], [No. H200 GPU on single server]]/2/70/10^9</f>
      </c>
      <c r="W885" s="46">
        <f>(Table753523[[#This Row], [Input tokens]]+Table753523[[#This Row], [Output tokens generated]])/Table753523[[#This Row], [Total Latency (ms)]]*1000</f>
      </c>
      <c r="X885" s="47">
        <f>Table753523[[#This Row], [Total throughput]]/Table753523[[#This Row], [Estimated Max throughput tokens/s]]</f>
      </c>
      <c r="Y885" s="20">
        <f>2*Table753523[[#This Row], [Active Parameters per GPU (BN)]]*Table753523[[#This Row], [Input tokens]]*10^9/Table753523[[#This Row], [Prefill Latency (ms)]]/10^12*1000</f>
      </c>
      <c r="Z885" s="26">
        <f>2*Table753523[[#This Row], [Active Parameters per GPU (BN)]]*Table753523[[#This Row], [Output tokens generated]]*10^9/(Table753523[[#This Row], [Total Latency (ms)]]-Table753523[[#This Row], [Prefill Latency (ms)]])/10^12*1000</f>
      </c>
      <c r="AA885" s="47">
        <f>Table753523[[#This Row], [Expected Prefill latency (ms)]]/Table753523[[#This Row], [Prefill Latency (ms)]]</f>
      </c>
      <c r="AB885" s="30">
        <f>Table753523[[#This Row], [Expected TPOT (ms)]]/Table753523[[#This Row], [TPOT (ms)]]</f>
      </c>
      <c r="AC885" s="50">
        <f>Table753523[[#This Row], [Prefill TFLOPS]]/989.5</f>
      </c>
      <c r="AD885" s="32">
        <f>Table753523[[#This Row], [Decode TFLOPS]]/1979</f>
      </c>
      <c r="AE8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6" customHeight="1" ht="17.25">
      <c r="A886" s="20">
        <v>8</v>
      </c>
      <c r="B886" s="34">
        <v>70</v>
      </c>
      <c r="C886" s="35">
        <f>Table753523[[#This Row], [Active Parameters (BN)]]/8</f>
      </c>
      <c r="D886" s="20">
        <v>64</v>
      </c>
      <c r="E886" s="20">
        <v>1024</v>
      </c>
      <c r="F886" s="23">
        <v>2</v>
      </c>
      <c r="G886" s="23">
        <v>1</v>
      </c>
      <c r="H886" s="23">
        <v>64</v>
      </c>
      <c r="I886" s="43">
        <v>114</v>
      </c>
      <c r="J886" s="24">
        <v>150.431255</v>
      </c>
      <c r="K886" s="24">
        <v>1.397794974</v>
      </c>
      <c r="L886" s="24">
        <v>0.715412502</v>
      </c>
      <c r="M886" s="24">
        <v>81.55702526</v>
      </c>
      <c r="N886" s="24">
        <v>127.3434254</v>
      </c>
      <c r="O886" s="44">
        <v>11.03497889</v>
      </c>
      <c r="P886" s="44">
        <v>10.93838489</v>
      </c>
      <c r="Q886" s="25">
        <f>Table753523[[#This Row], [Total Latency (sec)]]*1000</f>
      </c>
      <c r="R886" s="25">
        <f>Table753523[[#This Row], [Total Latency (ms)]]-Table753523[[#This Row], [Prefill Latency (ms)]]</f>
      </c>
      <c r="S886" s="26">
        <f>Table753523[[#This Row], [Output tokens generated]]*1000/Table753523[[#This Row], [Total Latency (ms)]]/Table753523[[#This Row], [No. H200 GPU on single server]]</f>
      </c>
      <c r="T886" s="26">
        <f>Table753523[[#This Row], [Input tokens]]*1000/(989.5*10^12)*(2*10^9*Table753523[[#This Row], [Active Parameters per GPU (BN)]])</f>
      </c>
      <c r="U886" s="27">
        <f>Table753523[[#This Row], [Active Parameters per GPU (BN)]]*10^9*2/4800/1024^3*1000</f>
      </c>
      <c r="V886" s="27">
        <f>1979/2*10^12*Table753523[[#This Row], [No. H200 GPU on single server]]/2/70/10^9</f>
      </c>
      <c r="W886" s="46">
        <f>(Table753523[[#This Row], [Input tokens]]+Table753523[[#This Row], [Output tokens generated]])/Table753523[[#This Row], [Total Latency (ms)]]*1000</f>
      </c>
      <c r="X886" s="47">
        <f>Table753523[[#This Row], [Total throughput]]/Table753523[[#This Row], [Estimated Max throughput tokens/s]]</f>
      </c>
      <c r="Y886" s="20">
        <f>2*Table753523[[#This Row], [Active Parameters per GPU (BN)]]*Table753523[[#This Row], [Input tokens]]*10^9/Table753523[[#This Row], [Prefill Latency (ms)]]/10^12*1000</f>
      </c>
      <c r="Z886" s="26">
        <f>2*Table753523[[#This Row], [Active Parameters per GPU (BN)]]*Table753523[[#This Row], [Output tokens generated]]*10^9/(Table753523[[#This Row], [Total Latency (ms)]]-Table753523[[#This Row], [Prefill Latency (ms)]])/10^12*1000</f>
      </c>
      <c r="AA886" s="47">
        <f>Table753523[[#This Row], [Expected Prefill latency (ms)]]/Table753523[[#This Row], [Prefill Latency (ms)]]</f>
      </c>
      <c r="AB886" s="30">
        <f>Table753523[[#This Row], [Expected TPOT (ms)]]/Table753523[[#This Row], [TPOT (ms)]]</f>
      </c>
      <c r="AC886" s="50">
        <f>Table753523[[#This Row], [Prefill TFLOPS]]/989.5</f>
      </c>
      <c r="AD886" s="32">
        <f>Table753523[[#This Row], [Decode TFLOPS]]/1979</f>
      </c>
      <c r="AE8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7" customHeight="1" ht="17.25">
      <c r="A887" s="20">
        <v>8</v>
      </c>
      <c r="B887" s="34">
        <v>70</v>
      </c>
      <c r="C887" s="35">
        <f>Table753523[[#This Row], [Active Parameters (BN)]]/8</f>
      </c>
      <c r="D887" s="20">
        <v>64</v>
      </c>
      <c r="E887" s="20">
        <v>1024</v>
      </c>
      <c r="F887" s="23">
        <v>4</v>
      </c>
      <c r="G887" s="23">
        <v>3</v>
      </c>
      <c r="H887" s="23">
        <v>192</v>
      </c>
      <c r="I887" s="43">
        <v>1274</v>
      </c>
      <c r="J887" s="24">
        <v>62.44790065</v>
      </c>
      <c r="K887" s="24">
        <v>11.27711635</v>
      </c>
      <c r="L887" s="24">
        <v>0.266025454</v>
      </c>
      <c r="M887" s="24">
        <v>112.9721429</v>
      </c>
      <c r="N887" s="24">
        <v>129.997772</v>
      </c>
      <c r="O887" s="44">
        <v>10.60788996</v>
      </c>
      <c r="P887" s="44">
        <v>10.77297849</v>
      </c>
      <c r="Q887" s="25">
        <f>Table753523[[#This Row], [Total Latency (sec)]]*1000</f>
      </c>
      <c r="R887" s="25">
        <f>Table753523[[#This Row], [Total Latency (ms)]]-Table753523[[#This Row], [Prefill Latency (ms)]]</f>
      </c>
      <c r="S887" s="26">
        <f>Table753523[[#This Row], [Output tokens generated]]*1000/Table753523[[#This Row], [Total Latency (ms)]]/Table753523[[#This Row], [No. H200 GPU on single server]]</f>
      </c>
      <c r="T887" s="26">
        <f>Table753523[[#This Row], [Input tokens]]*1000/(989.5*10^12)*(2*10^9*Table753523[[#This Row], [Active Parameters per GPU (BN)]])</f>
      </c>
      <c r="U887" s="27">
        <f>Table753523[[#This Row], [Active Parameters per GPU (BN)]]*10^9*2/4800/1024^3*1000</f>
      </c>
      <c r="V887" s="27">
        <f>1979/2*10^12*Table753523[[#This Row], [No. H200 GPU on single server]]/2/70/10^9</f>
      </c>
      <c r="W887" s="46">
        <f>(Table753523[[#This Row], [Input tokens]]+Table753523[[#This Row], [Output tokens generated]])/Table753523[[#This Row], [Total Latency (ms)]]*1000</f>
      </c>
      <c r="X887" s="47">
        <f>Table753523[[#This Row], [Total throughput]]/Table753523[[#This Row], [Estimated Max throughput tokens/s]]</f>
      </c>
      <c r="Y887" s="20">
        <f>2*Table753523[[#This Row], [Active Parameters per GPU (BN)]]*Table753523[[#This Row], [Input tokens]]*10^9/Table753523[[#This Row], [Prefill Latency (ms)]]/10^12*1000</f>
      </c>
      <c r="Z887" s="26">
        <f>2*Table753523[[#This Row], [Active Parameters per GPU (BN)]]*Table753523[[#This Row], [Output tokens generated]]*10^9/(Table753523[[#This Row], [Total Latency (ms)]]-Table753523[[#This Row], [Prefill Latency (ms)]])/10^12*1000</f>
      </c>
      <c r="AA887" s="47">
        <f>Table753523[[#This Row], [Expected Prefill latency (ms)]]/Table753523[[#This Row], [Prefill Latency (ms)]]</f>
      </c>
      <c r="AB887" s="30">
        <f>Table753523[[#This Row], [Expected TPOT (ms)]]/Table753523[[#This Row], [TPOT (ms)]]</f>
      </c>
      <c r="AC887" s="50">
        <f>Table753523[[#This Row], [Prefill TFLOPS]]/989.5</f>
      </c>
      <c r="AD887" s="32">
        <f>Table753523[[#This Row], [Decode TFLOPS]]/1979</f>
      </c>
      <c r="AE8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8" customHeight="1" ht="17.25">
      <c r="A888" s="20">
        <v>8</v>
      </c>
      <c r="B888" s="34">
        <v>70</v>
      </c>
      <c r="C888" s="35">
        <f>Table753523[[#This Row], [Active Parameters (BN)]]/8</f>
      </c>
      <c r="D888" s="20">
        <v>64</v>
      </c>
      <c r="E888" s="20">
        <v>1024</v>
      </c>
      <c r="F888" s="23">
        <v>8</v>
      </c>
      <c r="G888" s="23">
        <v>6</v>
      </c>
      <c r="H888" s="23">
        <v>384</v>
      </c>
      <c r="I888" s="43">
        <v>2869</v>
      </c>
      <c r="J888" s="24">
        <v>75.45046334</v>
      </c>
      <c r="K888" s="24">
        <v>11.24432633</v>
      </c>
      <c r="L888" s="24">
        <v>0.533602443</v>
      </c>
      <c r="M888" s="24">
        <v>255.1509014</v>
      </c>
      <c r="N888" s="24">
        <v>289.3014578</v>
      </c>
      <c r="O888" s="44">
        <v>10.61098779</v>
      </c>
      <c r="P888" s="44">
        <v>11.75352237</v>
      </c>
      <c r="Q888" s="25">
        <f>Table753523[[#This Row], [Total Latency (sec)]]*1000</f>
      </c>
      <c r="R888" s="25">
        <f>Table753523[[#This Row], [Total Latency (ms)]]-Table753523[[#This Row], [Prefill Latency (ms)]]</f>
      </c>
      <c r="S888" s="26">
        <f>Table753523[[#This Row], [Output tokens generated]]*1000/Table753523[[#This Row], [Total Latency (ms)]]/Table753523[[#This Row], [No. H200 GPU on single server]]</f>
      </c>
      <c r="T888" s="26">
        <f>Table753523[[#This Row], [Input tokens]]*1000/(989.5*10^12)*(2*10^9*Table753523[[#This Row], [Active Parameters per GPU (BN)]])</f>
      </c>
      <c r="U888" s="27">
        <f>Table753523[[#This Row], [Active Parameters per GPU (BN)]]*10^9*2/4800/1024^3*1000</f>
      </c>
      <c r="V888" s="27">
        <f>1979/2*10^12*Table753523[[#This Row], [No. H200 GPU on single server]]/2/70/10^9</f>
      </c>
      <c r="W888" s="46">
        <f>(Table753523[[#This Row], [Input tokens]]+Table753523[[#This Row], [Output tokens generated]])/Table753523[[#This Row], [Total Latency (ms)]]*1000</f>
      </c>
      <c r="X888" s="47">
        <f>Table753523[[#This Row], [Total throughput]]/Table753523[[#This Row], [Estimated Max throughput tokens/s]]</f>
      </c>
      <c r="Y888" s="20">
        <f>2*Table753523[[#This Row], [Active Parameters per GPU (BN)]]*Table753523[[#This Row], [Input tokens]]*10^9/Table753523[[#This Row], [Prefill Latency (ms)]]/10^12*1000</f>
      </c>
      <c r="Z888" s="26">
        <f>2*Table753523[[#This Row], [Active Parameters per GPU (BN)]]*Table753523[[#This Row], [Output tokens generated]]*10^9/(Table753523[[#This Row], [Total Latency (ms)]]-Table753523[[#This Row], [Prefill Latency (ms)]])/10^12*1000</f>
      </c>
      <c r="AA888" s="47">
        <f>Table753523[[#This Row], [Expected Prefill latency (ms)]]/Table753523[[#This Row], [Prefill Latency (ms)]]</f>
      </c>
      <c r="AB888" s="30">
        <f>Table753523[[#This Row], [Expected TPOT (ms)]]/Table753523[[#This Row], [TPOT (ms)]]</f>
      </c>
      <c r="AC888" s="50">
        <f>Table753523[[#This Row], [Prefill TFLOPS]]/989.5</f>
      </c>
      <c r="AD888" s="32">
        <f>Table753523[[#This Row], [Decode TFLOPS]]/1979</f>
      </c>
      <c r="AE8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89" customHeight="1" ht="17.25">
      <c r="A889" s="20">
        <v>8</v>
      </c>
      <c r="B889" s="34">
        <v>70</v>
      </c>
      <c r="C889" s="35">
        <f>Table753523[[#This Row], [Active Parameters (BN)]]/8</f>
      </c>
      <c r="D889" s="20">
        <v>64</v>
      </c>
      <c r="E889" s="20">
        <v>1024</v>
      </c>
      <c r="F889" s="23">
        <v>16</v>
      </c>
      <c r="G889" s="23">
        <v>14</v>
      </c>
      <c r="H889" s="23">
        <v>896</v>
      </c>
      <c r="I889" s="43">
        <v>9729</v>
      </c>
      <c r="J889" s="24">
        <v>100.7392795</v>
      </c>
      <c r="K889" s="24">
        <v>11.6169469</v>
      </c>
      <c r="L889" s="24">
        <v>1.205135921</v>
      </c>
      <c r="M889" s="24">
        <v>837.4833841</v>
      </c>
      <c r="N889" s="24">
        <v>914.6120831</v>
      </c>
      <c r="O889" s="44">
        <v>11.44406302</v>
      </c>
      <c r="P889" s="44">
        <v>11.50526107</v>
      </c>
      <c r="Q889" s="25">
        <f>Table753523[[#This Row], [Total Latency (sec)]]*1000</f>
      </c>
      <c r="R889" s="25">
        <f>Table753523[[#This Row], [Total Latency (ms)]]-Table753523[[#This Row], [Prefill Latency (ms)]]</f>
      </c>
      <c r="S889" s="26">
        <f>Table753523[[#This Row], [Output tokens generated]]*1000/Table753523[[#This Row], [Total Latency (ms)]]/Table753523[[#This Row], [No. H200 GPU on single server]]</f>
      </c>
      <c r="T889" s="26">
        <f>Table753523[[#This Row], [Input tokens]]*1000/(989.5*10^12)*(2*10^9*Table753523[[#This Row], [Active Parameters per GPU (BN)]])</f>
      </c>
      <c r="U889" s="27">
        <f>Table753523[[#This Row], [Active Parameters per GPU (BN)]]*10^9*2/4800/1024^3*1000</f>
      </c>
      <c r="V889" s="27">
        <f>1979/2*10^12*Table753523[[#This Row], [No. H200 GPU on single server]]/2/70/10^9</f>
      </c>
      <c r="W889" s="46">
        <f>(Table753523[[#This Row], [Input tokens]]+Table753523[[#This Row], [Output tokens generated]])/Table753523[[#This Row], [Total Latency (ms)]]*1000</f>
      </c>
      <c r="X889" s="47">
        <f>Table753523[[#This Row], [Total throughput]]/Table753523[[#This Row], [Estimated Max throughput tokens/s]]</f>
      </c>
      <c r="Y889" s="20">
        <f>2*Table753523[[#This Row], [Active Parameters per GPU (BN)]]*Table753523[[#This Row], [Input tokens]]*10^9/Table753523[[#This Row], [Prefill Latency (ms)]]/10^12*1000</f>
      </c>
      <c r="Z889" s="26">
        <f>2*Table753523[[#This Row], [Active Parameters per GPU (BN)]]*Table753523[[#This Row], [Output tokens generated]]*10^9/(Table753523[[#This Row], [Total Latency (ms)]]-Table753523[[#This Row], [Prefill Latency (ms)]])/10^12*1000</f>
      </c>
      <c r="AA889" s="47">
        <f>Table753523[[#This Row], [Expected Prefill latency (ms)]]/Table753523[[#This Row], [Prefill Latency (ms)]]</f>
      </c>
      <c r="AB889" s="30">
        <f>Table753523[[#This Row], [Expected TPOT (ms)]]/Table753523[[#This Row], [TPOT (ms)]]</f>
      </c>
      <c r="AC889" s="50">
        <f>Table753523[[#This Row], [Prefill TFLOPS]]/989.5</f>
      </c>
      <c r="AD889" s="32">
        <f>Table753523[[#This Row], [Decode TFLOPS]]/1979</f>
      </c>
      <c r="AE8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0" customHeight="1" ht="17.25">
      <c r="A890" s="20">
        <v>8</v>
      </c>
      <c r="B890" s="34">
        <v>70</v>
      </c>
      <c r="C890" s="35">
        <f>Table753523[[#This Row], [Active Parameters (BN)]]/8</f>
      </c>
      <c r="D890" s="20">
        <v>64</v>
      </c>
      <c r="E890" s="20">
        <v>2048</v>
      </c>
      <c r="F890" s="23">
        <v>1</v>
      </c>
      <c r="G890" s="23">
        <v>1</v>
      </c>
      <c r="H890" s="23">
        <v>64</v>
      </c>
      <c r="I890" s="43">
        <v>114</v>
      </c>
      <c r="J890" s="24">
        <v>131.3787439</v>
      </c>
      <c r="K890" s="24">
        <v>1.375437069</v>
      </c>
      <c r="L890" s="24">
        <v>0.727041624</v>
      </c>
      <c r="M890" s="24">
        <v>82.88274511</v>
      </c>
      <c r="N890" s="24">
        <v>129.413409</v>
      </c>
      <c r="O890" s="44">
        <v>11.00479204</v>
      </c>
      <c r="P890" s="44">
        <v>10.90754655</v>
      </c>
      <c r="Q890" s="25">
        <f>Table753523[[#This Row], [Total Latency (sec)]]*1000</f>
      </c>
      <c r="R890" s="25">
        <f>Table753523[[#This Row], [Total Latency (ms)]]-Table753523[[#This Row], [Prefill Latency (ms)]]</f>
      </c>
      <c r="S890" s="26">
        <f>Table753523[[#This Row], [Output tokens generated]]*1000/Table753523[[#This Row], [Total Latency (ms)]]/Table753523[[#This Row], [No. H200 GPU on single server]]</f>
      </c>
      <c r="T890" s="26">
        <f>Table753523[[#This Row], [Input tokens]]*1000/(989.5*10^12)*(2*10^9*Table753523[[#This Row], [Active Parameters per GPU (BN)]])</f>
      </c>
      <c r="U890" s="27">
        <f>Table753523[[#This Row], [Active Parameters per GPU (BN)]]*10^9*2/4800/1024^3*1000</f>
      </c>
      <c r="V890" s="27">
        <f>1979/2*10^12*Table753523[[#This Row], [No. H200 GPU on single server]]/2/70/10^9</f>
      </c>
      <c r="W890" s="46">
        <f>(Table753523[[#This Row], [Input tokens]]+Table753523[[#This Row], [Output tokens generated]])/Table753523[[#This Row], [Total Latency (ms)]]*1000</f>
      </c>
      <c r="X890" s="47">
        <f>Table753523[[#This Row], [Total throughput]]/Table753523[[#This Row], [Estimated Max throughput tokens/s]]</f>
      </c>
      <c r="Y890" s="20">
        <f>2*Table753523[[#This Row], [Active Parameters per GPU (BN)]]*Table753523[[#This Row], [Input tokens]]*10^9/Table753523[[#This Row], [Prefill Latency (ms)]]/10^12*1000</f>
      </c>
      <c r="Z890" s="26">
        <f>2*Table753523[[#This Row], [Active Parameters per GPU (BN)]]*Table753523[[#This Row], [Output tokens generated]]*10^9/(Table753523[[#This Row], [Total Latency (ms)]]-Table753523[[#This Row], [Prefill Latency (ms)]])/10^12*1000</f>
      </c>
      <c r="AA890" s="47">
        <f>Table753523[[#This Row], [Expected Prefill latency (ms)]]/Table753523[[#This Row], [Prefill Latency (ms)]]</f>
      </c>
      <c r="AB890" s="30">
        <f>Table753523[[#This Row], [Expected TPOT (ms)]]/Table753523[[#This Row], [TPOT (ms)]]</f>
      </c>
      <c r="AC890" s="50">
        <f>Table753523[[#This Row], [Prefill TFLOPS]]/989.5</f>
      </c>
      <c r="AD890" s="32">
        <f>Table753523[[#This Row], [Decode TFLOPS]]/1979</f>
      </c>
      <c r="AE8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1" customHeight="1" ht="17.25">
      <c r="A891" s="20">
        <v>8</v>
      </c>
      <c r="B891" s="34">
        <v>70</v>
      </c>
      <c r="C891" s="35">
        <f>Table753523[[#This Row], [Active Parameters (BN)]]/8</f>
      </c>
      <c r="D891" s="20">
        <v>64</v>
      </c>
      <c r="E891" s="20">
        <v>2048</v>
      </c>
      <c r="F891" s="23">
        <v>2</v>
      </c>
      <c r="G891" s="23">
        <v>1</v>
      </c>
      <c r="H891" s="23">
        <v>64</v>
      </c>
      <c r="I891" s="43">
        <v>114</v>
      </c>
      <c r="J891" s="24">
        <v>150.98706</v>
      </c>
      <c r="K891" s="24">
        <v>1.397443192</v>
      </c>
      <c r="L891" s="24">
        <v>0.715592595</v>
      </c>
      <c r="M891" s="24">
        <v>81.57755582</v>
      </c>
      <c r="N891" s="24">
        <v>127.3754819</v>
      </c>
      <c r="O891" s="44">
        <v>11.02704503</v>
      </c>
      <c r="P891" s="44">
        <v>10.93132947</v>
      </c>
      <c r="Q891" s="25">
        <f>Table753523[[#This Row], [Total Latency (sec)]]*1000</f>
      </c>
      <c r="R891" s="25">
        <f>Table753523[[#This Row], [Total Latency (ms)]]-Table753523[[#This Row], [Prefill Latency (ms)]]</f>
      </c>
      <c r="S891" s="26">
        <f>Table753523[[#This Row], [Output tokens generated]]*1000/Table753523[[#This Row], [Total Latency (ms)]]/Table753523[[#This Row], [No. H200 GPU on single server]]</f>
      </c>
      <c r="T891" s="26">
        <f>Table753523[[#This Row], [Input tokens]]*1000/(989.5*10^12)*(2*10^9*Table753523[[#This Row], [Active Parameters per GPU (BN)]])</f>
      </c>
      <c r="U891" s="27">
        <f>Table753523[[#This Row], [Active Parameters per GPU (BN)]]*10^9*2/4800/1024^3*1000</f>
      </c>
      <c r="V891" s="27">
        <f>1979/2*10^12*Table753523[[#This Row], [No. H200 GPU on single server]]/2/70/10^9</f>
      </c>
      <c r="W891" s="46">
        <f>(Table753523[[#This Row], [Input tokens]]+Table753523[[#This Row], [Output tokens generated]])/Table753523[[#This Row], [Total Latency (ms)]]*1000</f>
      </c>
      <c r="X891" s="47">
        <f>Table753523[[#This Row], [Total throughput]]/Table753523[[#This Row], [Estimated Max throughput tokens/s]]</f>
      </c>
      <c r="Y891" s="20">
        <f>2*Table753523[[#This Row], [Active Parameters per GPU (BN)]]*Table753523[[#This Row], [Input tokens]]*10^9/Table753523[[#This Row], [Prefill Latency (ms)]]/10^12*1000</f>
      </c>
      <c r="Z891" s="26">
        <f>2*Table753523[[#This Row], [Active Parameters per GPU (BN)]]*Table753523[[#This Row], [Output tokens generated]]*10^9/(Table753523[[#This Row], [Total Latency (ms)]]-Table753523[[#This Row], [Prefill Latency (ms)]])/10^12*1000</f>
      </c>
      <c r="AA891" s="47">
        <f>Table753523[[#This Row], [Expected Prefill latency (ms)]]/Table753523[[#This Row], [Prefill Latency (ms)]]</f>
      </c>
      <c r="AB891" s="30">
        <f>Table753523[[#This Row], [Expected TPOT (ms)]]/Table753523[[#This Row], [TPOT (ms)]]</f>
      </c>
      <c r="AC891" s="50">
        <f>Table753523[[#This Row], [Prefill TFLOPS]]/989.5</f>
      </c>
      <c r="AD891" s="32">
        <f>Table753523[[#This Row], [Decode TFLOPS]]/1979</f>
      </c>
      <c r="AE8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2" customHeight="1" ht="17.25">
      <c r="A892" s="20">
        <v>8</v>
      </c>
      <c r="B892" s="34">
        <v>70</v>
      </c>
      <c r="C892" s="35">
        <f>Table753523[[#This Row], [Active Parameters (BN)]]/8</f>
      </c>
      <c r="D892" s="20">
        <v>64</v>
      </c>
      <c r="E892" s="20">
        <v>2048</v>
      </c>
      <c r="F892" s="23">
        <v>4</v>
      </c>
      <c r="G892" s="23">
        <v>3</v>
      </c>
      <c r="H892" s="23">
        <v>192</v>
      </c>
      <c r="I892" s="43">
        <v>2298</v>
      </c>
      <c r="J892" s="24">
        <v>62.53684099</v>
      </c>
      <c r="K892" s="24">
        <v>22.4929214</v>
      </c>
      <c r="L892" s="24">
        <v>0.133375294</v>
      </c>
      <c r="M892" s="24">
        <v>102.1654751</v>
      </c>
      <c r="N892" s="24">
        <v>110.7014939</v>
      </c>
      <c r="O892" s="44">
        <v>10.61302176</v>
      </c>
      <c r="P892" s="44">
        <v>10.8526734</v>
      </c>
      <c r="Q892" s="25">
        <f>Table753523[[#This Row], [Total Latency (sec)]]*1000</f>
      </c>
      <c r="R892" s="25">
        <f>Table753523[[#This Row], [Total Latency (ms)]]-Table753523[[#This Row], [Prefill Latency (ms)]]</f>
      </c>
      <c r="S892" s="26">
        <f>Table753523[[#This Row], [Output tokens generated]]*1000/Table753523[[#This Row], [Total Latency (ms)]]/Table753523[[#This Row], [No. H200 GPU on single server]]</f>
      </c>
      <c r="T892" s="26">
        <f>Table753523[[#This Row], [Input tokens]]*1000/(989.5*10^12)*(2*10^9*Table753523[[#This Row], [Active Parameters per GPU (BN)]])</f>
      </c>
      <c r="U892" s="27">
        <f>Table753523[[#This Row], [Active Parameters per GPU (BN)]]*10^9*2/4800/1024^3*1000</f>
      </c>
      <c r="V892" s="27">
        <f>1979/2*10^12*Table753523[[#This Row], [No. H200 GPU on single server]]/2/70/10^9</f>
      </c>
      <c r="W892" s="46">
        <f>(Table753523[[#This Row], [Input tokens]]+Table753523[[#This Row], [Output tokens generated]])/Table753523[[#This Row], [Total Latency (ms)]]*1000</f>
      </c>
      <c r="X892" s="47">
        <f>Table753523[[#This Row], [Total throughput]]/Table753523[[#This Row], [Estimated Max throughput tokens/s]]</f>
      </c>
      <c r="Y892" s="20">
        <f>2*Table753523[[#This Row], [Active Parameters per GPU (BN)]]*Table753523[[#This Row], [Input tokens]]*10^9/Table753523[[#This Row], [Prefill Latency (ms)]]/10^12*1000</f>
      </c>
      <c r="Z892" s="26">
        <f>2*Table753523[[#This Row], [Active Parameters per GPU (BN)]]*Table753523[[#This Row], [Output tokens generated]]*10^9/(Table753523[[#This Row], [Total Latency (ms)]]-Table753523[[#This Row], [Prefill Latency (ms)]])/10^12*1000</f>
      </c>
      <c r="AA892" s="47">
        <f>Table753523[[#This Row], [Expected Prefill latency (ms)]]/Table753523[[#This Row], [Prefill Latency (ms)]]</f>
      </c>
      <c r="AB892" s="30">
        <f>Table753523[[#This Row], [Expected TPOT (ms)]]/Table753523[[#This Row], [TPOT (ms)]]</f>
      </c>
      <c r="AC892" s="50">
        <f>Table753523[[#This Row], [Prefill TFLOPS]]/989.5</f>
      </c>
      <c r="AD892" s="32">
        <f>Table753523[[#This Row], [Decode TFLOPS]]/1979</f>
      </c>
      <c r="AE8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3" customHeight="1" ht="17.25">
      <c r="A893" s="20">
        <v>8</v>
      </c>
      <c r="B893" s="34">
        <v>70</v>
      </c>
      <c r="C893" s="35">
        <f>Table753523[[#This Row], [Active Parameters (BN)]]/8</f>
      </c>
      <c r="D893" s="20">
        <v>64</v>
      </c>
      <c r="E893" s="20">
        <v>2048</v>
      </c>
      <c r="F893" s="23">
        <v>8</v>
      </c>
      <c r="G893" s="23">
        <v>6</v>
      </c>
      <c r="H893" s="23">
        <v>384</v>
      </c>
      <c r="I893" s="43">
        <v>4917</v>
      </c>
      <c r="J893" s="24">
        <v>73.50762635</v>
      </c>
      <c r="K893" s="24">
        <v>22.53710776</v>
      </c>
      <c r="L893" s="24">
        <v>0.266227595</v>
      </c>
      <c r="M893" s="24">
        <v>218.1735142</v>
      </c>
      <c r="N893" s="24">
        <v>235.2120803</v>
      </c>
      <c r="O893" s="44">
        <v>10.64605924</v>
      </c>
      <c r="P893" s="44">
        <v>12.10036689</v>
      </c>
      <c r="Q893" s="25">
        <f>Table753523[[#This Row], [Total Latency (sec)]]*1000</f>
      </c>
      <c r="R893" s="25">
        <f>Table753523[[#This Row], [Total Latency (ms)]]-Table753523[[#This Row], [Prefill Latency (ms)]]</f>
      </c>
      <c r="S893" s="26">
        <f>Table753523[[#This Row], [Output tokens generated]]*1000/Table753523[[#This Row], [Total Latency (ms)]]/Table753523[[#This Row], [No. H200 GPU on single server]]</f>
      </c>
      <c r="T893" s="26">
        <f>Table753523[[#This Row], [Input tokens]]*1000/(989.5*10^12)*(2*10^9*Table753523[[#This Row], [Active Parameters per GPU (BN)]])</f>
      </c>
      <c r="U893" s="27">
        <f>Table753523[[#This Row], [Active Parameters per GPU (BN)]]*10^9*2/4800/1024^3*1000</f>
      </c>
      <c r="V893" s="27">
        <f>1979/2*10^12*Table753523[[#This Row], [No. H200 GPU on single server]]/2/70/10^9</f>
      </c>
      <c r="W893" s="46">
        <f>(Table753523[[#This Row], [Input tokens]]+Table753523[[#This Row], [Output tokens generated]])/Table753523[[#This Row], [Total Latency (ms)]]*1000</f>
      </c>
      <c r="X893" s="47">
        <f>Table753523[[#This Row], [Total throughput]]/Table753523[[#This Row], [Estimated Max throughput tokens/s]]</f>
      </c>
      <c r="Y893" s="20">
        <f>2*Table753523[[#This Row], [Active Parameters per GPU (BN)]]*Table753523[[#This Row], [Input tokens]]*10^9/Table753523[[#This Row], [Prefill Latency (ms)]]/10^12*1000</f>
      </c>
      <c r="Z893" s="26">
        <f>2*Table753523[[#This Row], [Active Parameters per GPU (BN)]]*Table753523[[#This Row], [Output tokens generated]]*10^9/(Table753523[[#This Row], [Total Latency (ms)]]-Table753523[[#This Row], [Prefill Latency (ms)]])/10^12*1000</f>
      </c>
      <c r="AA893" s="47">
        <f>Table753523[[#This Row], [Expected Prefill latency (ms)]]/Table753523[[#This Row], [Prefill Latency (ms)]]</f>
      </c>
      <c r="AB893" s="30">
        <f>Table753523[[#This Row], [Expected TPOT (ms)]]/Table753523[[#This Row], [TPOT (ms)]]</f>
      </c>
      <c r="AC893" s="50">
        <f>Table753523[[#This Row], [Prefill TFLOPS]]/989.5</f>
      </c>
      <c r="AD893" s="32">
        <f>Table753523[[#This Row], [Decode TFLOPS]]/1979</f>
      </c>
      <c r="AE8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4" customHeight="1" ht="17.25">
      <c r="A894" s="20">
        <v>8</v>
      </c>
      <c r="B894" s="34">
        <v>70</v>
      </c>
      <c r="C894" s="35">
        <f>Table753523[[#This Row], [Active Parameters (BN)]]/8</f>
      </c>
      <c r="D894" s="20">
        <v>64</v>
      </c>
      <c r="E894" s="20">
        <v>2048</v>
      </c>
      <c r="F894" s="23">
        <v>16</v>
      </c>
      <c r="G894" s="23">
        <v>14</v>
      </c>
      <c r="H894" s="23">
        <v>896</v>
      </c>
      <c r="I894" s="43">
        <v>18219</v>
      </c>
      <c r="J894" s="24">
        <v>101.4756784</v>
      </c>
      <c r="K894" s="24">
        <v>22.42631255</v>
      </c>
      <c r="L894" s="24">
        <v>0.624266694</v>
      </c>
      <c r="M894" s="24">
        <v>812.3939214</v>
      </c>
      <c r="N894" s="24">
        <v>852.3469899</v>
      </c>
      <c r="O894" s="44">
        <v>11.14622685</v>
      </c>
      <c r="P894" s="44">
        <v>11.23057036</v>
      </c>
      <c r="Q894" s="25">
        <f>Table753523[[#This Row], [Total Latency (sec)]]*1000</f>
      </c>
      <c r="R894" s="25">
        <f>Table753523[[#This Row], [Total Latency (ms)]]-Table753523[[#This Row], [Prefill Latency (ms)]]</f>
      </c>
      <c r="S894" s="26">
        <f>Table753523[[#This Row], [Output tokens generated]]*1000/Table753523[[#This Row], [Total Latency (ms)]]/Table753523[[#This Row], [No. H200 GPU on single server]]</f>
      </c>
      <c r="T894" s="26">
        <f>Table753523[[#This Row], [Input tokens]]*1000/(989.5*10^12)*(2*10^9*Table753523[[#This Row], [Active Parameters per GPU (BN)]])</f>
      </c>
      <c r="U894" s="27">
        <f>Table753523[[#This Row], [Active Parameters per GPU (BN)]]*10^9*2/4800/1024^3*1000</f>
      </c>
      <c r="V894" s="27">
        <f>1979/2*10^12*Table753523[[#This Row], [No. H200 GPU on single server]]/2/70/10^9</f>
      </c>
      <c r="W894" s="46">
        <f>(Table753523[[#This Row], [Input tokens]]+Table753523[[#This Row], [Output tokens generated]])/Table753523[[#This Row], [Total Latency (ms)]]*1000</f>
      </c>
      <c r="X894" s="47">
        <f>Table753523[[#This Row], [Total throughput]]/Table753523[[#This Row], [Estimated Max throughput tokens/s]]</f>
      </c>
      <c r="Y894" s="20">
        <f>2*Table753523[[#This Row], [Active Parameters per GPU (BN)]]*Table753523[[#This Row], [Input tokens]]*10^9/Table753523[[#This Row], [Prefill Latency (ms)]]/10^12*1000</f>
      </c>
      <c r="Z894" s="26">
        <f>2*Table753523[[#This Row], [Active Parameters per GPU (BN)]]*Table753523[[#This Row], [Output tokens generated]]*10^9/(Table753523[[#This Row], [Total Latency (ms)]]-Table753523[[#This Row], [Prefill Latency (ms)]])/10^12*1000</f>
      </c>
      <c r="AA894" s="47">
        <f>Table753523[[#This Row], [Expected Prefill latency (ms)]]/Table753523[[#This Row], [Prefill Latency (ms)]]</f>
      </c>
      <c r="AB894" s="30">
        <f>Table753523[[#This Row], [Expected TPOT (ms)]]/Table753523[[#This Row], [TPOT (ms)]]</f>
      </c>
      <c r="AC894" s="50">
        <f>Table753523[[#This Row], [Prefill TFLOPS]]/989.5</f>
      </c>
      <c r="AD894" s="32">
        <f>Table753523[[#This Row], [Decode TFLOPS]]/1979</f>
      </c>
      <c r="AE8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5" customHeight="1" ht="17.25">
      <c r="A895" s="20">
        <v>8</v>
      </c>
      <c r="B895" s="34">
        <v>70</v>
      </c>
      <c r="C895" s="35">
        <f>Table753523[[#This Row], [Active Parameters (BN)]]/8</f>
      </c>
      <c r="D895" s="20">
        <v>64</v>
      </c>
      <c r="E895" s="20">
        <v>4096</v>
      </c>
      <c r="F895" s="23">
        <v>1</v>
      </c>
      <c r="G895" s="23">
        <v>1</v>
      </c>
      <c r="H895" s="23">
        <v>64</v>
      </c>
      <c r="I895" s="43">
        <v>114</v>
      </c>
      <c r="J895" s="24">
        <v>128.8749781</v>
      </c>
      <c r="K895" s="24">
        <v>1.373255526</v>
      </c>
      <c r="L895" s="24">
        <v>0.728196596</v>
      </c>
      <c r="M895" s="24">
        <v>83.01441199</v>
      </c>
      <c r="N895" s="24">
        <v>129.6189942</v>
      </c>
      <c r="O895" s="44">
        <v>11.00677013</v>
      </c>
      <c r="P895" s="44">
        <v>10.90964108</v>
      </c>
      <c r="Q895" s="25">
        <f>Table753523[[#This Row], [Total Latency (sec)]]*1000</f>
      </c>
      <c r="R895" s="25">
        <f>Table753523[[#This Row], [Total Latency (ms)]]-Table753523[[#This Row], [Prefill Latency (ms)]]</f>
      </c>
      <c r="S895" s="26">
        <f>Table753523[[#This Row], [Output tokens generated]]*1000/Table753523[[#This Row], [Total Latency (ms)]]/Table753523[[#This Row], [No. H200 GPU on single server]]</f>
      </c>
      <c r="T895" s="26">
        <f>Table753523[[#This Row], [Input tokens]]*1000/(989.5*10^12)*(2*10^9*Table753523[[#This Row], [Active Parameters per GPU (BN)]])</f>
      </c>
      <c r="U895" s="27">
        <f>Table753523[[#This Row], [Active Parameters per GPU (BN)]]*10^9*2/4800/1024^3*1000</f>
      </c>
      <c r="V895" s="27">
        <f>1979/2*10^12*Table753523[[#This Row], [No. H200 GPU on single server]]/2/70/10^9</f>
      </c>
      <c r="W895" s="46">
        <f>(Table753523[[#This Row], [Input tokens]]+Table753523[[#This Row], [Output tokens generated]])/Table753523[[#This Row], [Total Latency (ms)]]*1000</f>
      </c>
      <c r="X895" s="47">
        <f>Table753523[[#This Row], [Total throughput]]/Table753523[[#This Row], [Estimated Max throughput tokens/s]]</f>
      </c>
      <c r="Y895" s="20">
        <f>2*Table753523[[#This Row], [Active Parameters per GPU (BN)]]*Table753523[[#This Row], [Input tokens]]*10^9/Table753523[[#This Row], [Prefill Latency (ms)]]/10^12*1000</f>
      </c>
      <c r="Z895" s="26">
        <f>2*Table753523[[#This Row], [Active Parameters per GPU (BN)]]*Table753523[[#This Row], [Output tokens generated]]*10^9/(Table753523[[#This Row], [Total Latency (ms)]]-Table753523[[#This Row], [Prefill Latency (ms)]])/10^12*1000</f>
      </c>
      <c r="AA895" s="47">
        <f>Table753523[[#This Row], [Expected Prefill latency (ms)]]/Table753523[[#This Row], [Prefill Latency (ms)]]</f>
      </c>
      <c r="AB895" s="30">
        <f>Table753523[[#This Row], [Expected TPOT (ms)]]/Table753523[[#This Row], [TPOT (ms)]]</f>
      </c>
      <c r="AC895" s="50">
        <f>Table753523[[#This Row], [Prefill TFLOPS]]/989.5</f>
      </c>
      <c r="AD895" s="32">
        <f>Table753523[[#This Row], [Decode TFLOPS]]/1979</f>
      </c>
      <c r="AE8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6" customHeight="1" ht="17.25">
      <c r="A896" s="20">
        <v>8</v>
      </c>
      <c r="B896" s="34">
        <v>70</v>
      </c>
      <c r="C896" s="35">
        <f>Table753523[[#This Row], [Active Parameters (BN)]]/8</f>
      </c>
      <c r="D896" s="20">
        <v>64</v>
      </c>
      <c r="E896" s="20">
        <v>4096</v>
      </c>
      <c r="F896" s="23">
        <v>2</v>
      </c>
      <c r="G896" s="23">
        <v>1</v>
      </c>
      <c r="H896" s="23">
        <v>64</v>
      </c>
      <c r="I896" s="43">
        <v>114</v>
      </c>
      <c r="J896" s="24">
        <v>150.518329</v>
      </c>
      <c r="K896" s="24">
        <v>1.397598774</v>
      </c>
      <c r="L896" s="24">
        <v>0.715512935</v>
      </c>
      <c r="M896" s="24">
        <v>81.56847453</v>
      </c>
      <c r="N896" s="24">
        <v>127.3613023</v>
      </c>
      <c r="O896" s="44">
        <v>11.03213475</v>
      </c>
      <c r="P896" s="44">
        <v>10.93485672</v>
      </c>
      <c r="Q896" s="25">
        <f>Table753523[[#This Row], [Total Latency (sec)]]*1000</f>
      </c>
      <c r="R896" s="25">
        <f>Table753523[[#This Row], [Total Latency (ms)]]-Table753523[[#This Row], [Prefill Latency (ms)]]</f>
      </c>
      <c r="S896" s="26">
        <f>Table753523[[#This Row], [Output tokens generated]]*1000/Table753523[[#This Row], [Total Latency (ms)]]/Table753523[[#This Row], [No. H200 GPU on single server]]</f>
      </c>
      <c r="T896" s="26">
        <f>Table753523[[#This Row], [Input tokens]]*1000/(989.5*10^12)*(2*10^9*Table753523[[#This Row], [Active Parameters per GPU (BN)]])</f>
      </c>
      <c r="U896" s="27">
        <f>Table753523[[#This Row], [Active Parameters per GPU (BN)]]*10^9*2/4800/1024^3*1000</f>
      </c>
      <c r="V896" s="27">
        <f>1979/2*10^12*Table753523[[#This Row], [No. H200 GPU on single server]]/2/70/10^9</f>
      </c>
      <c r="W896" s="46">
        <f>(Table753523[[#This Row], [Input tokens]]+Table753523[[#This Row], [Output tokens generated]])/Table753523[[#This Row], [Total Latency (ms)]]*1000</f>
      </c>
      <c r="X896" s="47">
        <f>Table753523[[#This Row], [Total throughput]]/Table753523[[#This Row], [Estimated Max throughput tokens/s]]</f>
      </c>
      <c r="Y896" s="20">
        <f>2*Table753523[[#This Row], [Active Parameters per GPU (BN)]]*Table753523[[#This Row], [Input tokens]]*10^9/Table753523[[#This Row], [Prefill Latency (ms)]]/10^12*1000</f>
      </c>
      <c r="Z896" s="26">
        <f>2*Table753523[[#This Row], [Active Parameters per GPU (BN)]]*Table753523[[#This Row], [Output tokens generated]]*10^9/(Table753523[[#This Row], [Total Latency (ms)]]-Table753523[[#This Row], [Prefill Latency (ms)]])/10^12*1000</f>
      </c>
      <c r="AA896" s="47">
        <f>Table753523[[#This Row], [Expected Prefill latency (ms)]]/Table753523[[#This Row], [Prefill Latency (ms)]]</f>
      </c>
      <c r="AB896" s="30">
        <f>Table753523[[#This Row], [Expected TPOT (ms)]]/Table753523[[#This Row], [TPOT (ms)]]</f>
      </c>
      <c r="AC896" s="50">
        <f>Table753523[[#This Row], [Prefill TFLOPS]]/989.5</f>
      </c>
      <c r="AD896" s="32">
        <f>Table753523[[#This Row], [Decode TFLOPS]]/1979</f>
      </c>
      <c r="AE8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7" customHeight="1" ht="17.25">
      <c r="A897" s="20">
        <v>8</v>
      </c>
      <c r="B897" s="34">
        <v>70</v>
      </c>
      <c r="C897" s="35">
        <f>Table753523[[#This Row], [Active Parameters (BN)]]/8</f>
      </c>
      <c r="D897" s="20">
        <v>64</v>
      </c>
      <c r="E897" s="20">
        <v>4096</v>
      </c>
      <c r="F897" s="23">
        <v>4</v>
      </c>
      <c r="G897" s="23">
        <v>3</v>
      </c>
      <c r="H897" s="23">
        <v>192</v>
      </c>
      <c r="I897" s="43">
        <v>4346</v>
      </c>
      <c r="J897" s="24">
        <v>62.85080574</v>
      </c>
      <c r="K897" s="24">
        <v>44.98091069</v>
      </c>
      <c r="L897" s="24">
        <v>0.066694959</v>
      </c>
      <c r="M897" s="24">
        <v>96.61876413</v>
      </c>
      <c r="N897" s="24">
        <v>100.8872415</v>
      </c>
      <c r="O897" s="44">
        <v>10.63210382</v>
      </c>
      <c r="P897" s="44">
        <v>10.91235996</v>
      </c>
      <c r="Q897" s="25">
        <f>Table753523[[#This Row], [Total Latency (sec)]]*1000</f>
      </c>
      <c r="R897" s="25">
        <f>Table753523[[#This Row], [Total Latency (ms)]]-Table753523[[#This Row], [Prefill Latency (ms)]]</f>
      </c>
      <c r="S897" s="26">
        <f>Table753523[[#This Row], [Output tokens generated]]*1000/Table753523[[#This Row], [Total Latency (ms)]]/Table753523[[#This Row], [No. H200 GPU on single server]]</f>
      </c>
      <c r="T897" s="26">
        <f>Table753523[[#This Row], [Input tokens]]*1000/(989.5*10^12)*(2*10^9*Table753523[[#This Row], [Active Parameters per GPU (BN)]])</f>
      </c>
      <c r="U897" s="27">
        <f>Table753523[[#This Row], [Active Parameters per GPU (BN)]]*10^9*2/4800/1024^3*1000</f>
      </c>
      <c r="V897" s="27">
        <f>1979/2*10^12*Table753523[[#This Row], [No. H200 GPU on single server]]/2/70/10^9</f>
      </c>
      <c r="W897" s="46">
        <f>(Table753523[[#This Row], [Input tokens]]+Table753523[[#This Row], [Output tokens generated]])/Table753523[[#This Row], [Total Latency (ms)]]*1000</f>
      </c>
      <c r="X897" s="47">
        <f>Table753523[[#This Row], [Total throughput]]/Table753523[[#This Row], [Estimated Max throughput tokens/s]]</f>
      </c>
      <c r="Y897" s="20">
        <f>2*Table753523[[#This Row], [Active Parameters per GPU (BN)]]*Table753523[[#This Row], [Input tokens]]*10^9/Table753523[[#This Row], [Prefill Latency (ms)]]/10^12*1000</f>
      </c>
      <c r="Z897" s="26">
        <f>2*Table753523[[#This Row], [Active Parameters per GPU (BN)]]*Table753523[[#This Row], [Output tokens generated]]*10^9/(Table753523[[#This Row], [Total Latency (ms)]]-Table753523[[#This Row], [Prefill Latency (ms)]])/10^12*1000</f>
      </c>
      <c r="AA897" s="47">
        <f>Table753523[[#This Row], [Expected Prefill latency (ms)]]/Table753523[[#This Row], [Prefill Latency (ms)]]</f>
      </c>
      <c r="AB897" s="30">
        <f>Table753523[[#This Row], [Expected TPOT (ms)]]/Table753523[[#This Row], [TPOT (ms)]]</f>
      </c>
      <c r="AC897" s="50">
        <f>Table753523[[#This Row], [Prefill TFLOPS]]/989.5</f>
      </c>
      <c r="AD897" s="32">
        <f>Table753523[[#This Row], [Decode TFLOPS]]/1979</f>
      </c>
      <c r="AE8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8" customHeight="1" ht="17.25">
      <c r="A898" s="20">
        <v>8</v>
      </c>
      <c r="B898" s="34">
        <v>70</v>
      </c>
      <c r="C898" s="35">
        <f>Table753523[[#This Row], [Active Parameters (BN)]]/8</f>
      </c>
      <c r="D898" s="20">
        <v>64</v>
      </c>
      <c r="E898" s="20">
        <v>4096</v>
      </c>
      <c r="F898" s="23">
        <v>8</v>
      </c>
      <c r="G898" s="23">
        <v>6</v>
      </c>
      <c r="H898" s="23">
        <v>384</v>
      </c>
      <c r="I898" s="43">
        <v>9013</v>
      </c>
      <c r="J898" s="24">
        <v>73.21826549</v>
      </c>
      <c r="K898" s="24">
        <v>45.36383764</v>
      </c>
      <c r="L898" s="24">
        <v>0.132263942</v>
      </c>
      <c r="M898" s="24">
        <v>198.6824852</v>
      </c>
      <c r="N898" s="24">
        <v>207.1473775</v>
      </c>
      <c r="O898" s="44">
        <v>10.67925038</v>
      </c>
      <c r="P898" s="44">
        <v>12.38633275</v>
      </c>
      <c r="Q898" s="25">
        <f>Table753523[[#This Row], [Total Latency (sec)]]*1000</f>
      </c>
      <c r="R898" s="25">
        <f>Table753523[[#This Row], [Total Latency (ms)]]-Table753523[[#This Row], [Prefill Latency (ms)]]</f>
      </c>
      <c r="S898" s="26">
        <f>Table753523[[#This Row], [Output tokens generated]]*1000/Table753523[[#This Row], [Total Latency (ms)]]/Table753523[[#This Row], [No. H200 GPU on single server]]</f>
      </c>
      <c r="T898" s="26">
        <f>Table753523[[#This Row], [Input tokens]]*1000/(989.5*10^12)*(2*10^9*Table753523[[#This Row], [Active Parameters per GPU (BN)]])</f>
      </c>
      <c r="U898" s="27">
        <f>Table753523[[#This Row], [Active Parameters per GPU (BN)]]*10^9*2/4800/1024^3*1000</f>
      </c>
      <c r="V898" s="27">
        <f>1979/2*10^12*Table753523[[#This Row], [No. H200 GPU on single server]]/2/70/10^9</f>
      </c>
      <c r="W898" s="46">
        <f>(Table753523[[#This Row], [Input tokens]]+Table753523[[#This Row], [Output tokens generated]])/Table753523[[#This Row], [Total Latency (ms)]]*1000</f>
      </c>
      <c r="X898" s="47">
        <f>Table753523[[#This Row], [Total throughput]]/Table753523[[#This Row], [Estimated Max throughput tokens/s]]</f>
      </c>
      <c r="Y898" s="20">
        <f>2*Table753523[[#This Row], [Active Parameters per GPU (BN)]]*Table753523[[#This Row], [Input tokens]]*10^9/Table753523[[#This Row], [Prefill Latency (ms)]]/10^12*1000</f>
      </c>
      <c r="Z898" s="26">
        <f>2*Table753523[[#This Row], [Active Parameters per GPU (BN)]]*Table753523[[#This Row], [Output tokens generated]]*10^9/(Table753523[[#This Row], [Total Latency (ms)]]-Table753523[[#This Row], [Prefill Latency (ms)]])/10^12*1000</f>
      </c>
      <c r="AA898" s="47">
        <f>Table753523[[#This Row], [Expected Prefill latency (ms)]]/Table753523[[#This Row], [Prefill Latency (ms)]]</f>
      </c>
      <c r="AB898" s="30">
        <f>Table753523[[#This Row], [Expected TPOT (ms)]]/Table753523[[#This Row], [TPOT (ms)]]</f>
      </c>
      <c r="AC898" s="50">
        <f>Table753523[[#This Row], [Prefill TFLOPS]]/989.5</f>
      </c>
      <c r="AD898" s="32">
        <f>Table753523[[#This Row], [Decode TFLOPS]]/1979</f>
      </c>
      <c r="AE8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899" customHeight="1" ht="17.25">
      <c r="A899" s="20">
        <v>8</v>
      </c>
      <c r="B899" s="34">
        <v>70</v>
      </c>
      <c r="C899" s="35">
        <f>Table753523[[#This Row], [Active Parameters (BN)]]/8</f>
      </c>
      <c r="D899" s="20">
        <v>64</v>
      </c>
      <c r="E899" s="20">
        <v>4096</v>
      </c>
      <c r="F899" s="23">
        <v>16</v>
      </c>
      <c r="G899" s="23">
        <v>14</v>
      </c>
      <c r="H899" s="23">
        <v>896</v>
      </c>
      <c r="I899" s="43">
        <v>33825</v>
      </c>
      <c r="J899" s="24">
        <v>101.1279115</v>
      </c>
      <c r="K899" s="24">
        <v>44.31321545</v>
      </c>
      <c r="L899" s="24">
        <v>0.31593284</v>
      </c>
      <c r="M899" s="24">
        <v>763.3163077</v>
      </c>
      <c r="N899" s="24">
        <v>783.5360094</v>
      </c>
      <c r="O899" s="44">
        <v>11.21798293</v>
      </c>
      <c r="P899" s="44">
        <v>11.13609933</v>
      </c>
      <c r="Q899" s="25">
        <f>Table753523[[#This Row], [Total Latency (sec)]]*1000</f>
      </c>
      <c r="R899" s="25">
        <f>Table753523[[#This Row], [Total Latency (ms)]]-Table753523[[#This Row], [Prefill Latency (ms)]]</f>
      </c>
      <c r="S899" s="26">
        <f>Table753523[[#This Row], [Output tokens generated]]*1000/Table753523[[#This Row], [Total Latency (ms)]]/Table753523[[#This Row], [No. H200 GPU on single server]]</f>
      </c>
      <c r="T899" s="26">
        <f>Table753523[[#This Row], [Input tokens]]*1000/(989.5*10^12)*(2*10^9*Table753523[[#This Row], [Active Parameters per GPU (BN)]])</f>
      </c>
      <c r="U899" s="27">
        <f>Table753523[[#This Row], [Active Parameters per GPU (BN)]]*10^9*2/4800/1024^3*1000</f>
      </c>
      <c r="V899" s="27">
        <f>1979/2*10^12*Table753523[[#This Row], [No. H200 GPU on single server]]/2/70/10^9</f>
      </c>
      <c r="W899" s="46">
        <f>(Table753523[[#This Row], [Input tokens]]+Table753523[[#This Row], [Output tokens generated]])/Table753523[[#This Row], [Total Latency (ms)]]*1000</f>
      </c>
      <c r="X899" s="47">
        <f>Table753523[[#This Row], [Total throughput]]/Table753523[[#This Row], [Estimated Max throughput tokens/s]]</f>
      </c>
      <c r="Y899" s="20">
        <f>2*Table753523[[#This Row], [Active Parameters per GPU (BN)]]*Table753523[[#This Row], [Input tokens]]*10^9/Table753523[[#This Row], [Prefill Latency (ms)]]/10^12*1000</f>
      </c>
      <c r="Z899" s="26">
        <f>2*Table753523[[#This Row], [Active Parameters per GPU (BN)]]*Table753523[[#This Row], [Output tokens generated]]*10^9/(Table753523[[#This Row], [Total Latency (ms)]]-Table753523[[#This Row], [Prefill Latency (ms)]])/10^12*1000</f>
      </c>
      <c r="AA899" s="47">
        <f>Table753523[[#This Row], [Expected Prefill latency (ms)]]/Table753523[[#This Row], [Prefill Latency (ms)]]</f>
      </c>
      <c r="AB899" s="30">
        <f>Table753523[[#This Row], [Expected TPOT (ms)]]/Table753523[[#This Row], [TPOT (ms)]]</f>
      </c>
      <c r="AC899" s="50">
        <f>Table753523[[#This Row], [Prefill TFLOPS]]/989.5</f>
      </c>
      <c r="AD899" s="32">
        <f>Table753523[[#This Row], [Decode TFLOPS]]/1979</f>
      </c>
      <c r="AE8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0" customHeight="1" ht="17.25">
      <c r="A900" s="20">
        <v>8</v>
      </c>
      <c r="B900" s="34">
        <v>70</v>
      </c>
      <c r="C900" s="35">
        <f>Table753523[[#This Row], [Active Parameters (BN)]]/8</f>
      </c>
      <c r="D900" s="20">
        <v>128</v>
      </c>
      <c r="E900" s="20">
        <v>2</v>
      </c>
      <c r="F900" s="23">
        <v>1</v>
      </c>
      <c r="G900" s="23">
        <v>1</v>
      </c>
      <c r="H900" s="23">
        <v>128</v>
      </c>
      <c r="I900" s="43">
        <v>2</v>
      </c>
      <c r="J900" s="24">
        <v>211.6821141</v>
      </c>
      <c r="K900" s="24">
        <v>0.223224419</v>
      </c>
      <c r="L900" s="24">
        <v>4.479796631</v>
      </c>
      <c r="M900" s="24">
        <v>8.959593263</v>
      </c>
      <c r="N900" s="24">
        <v>582.3735621</v>
      </c>
      <c r="O900" s="44">
        <v>11.07250503</v>
      </c>
      <c r="P900" s="44">
        <v>10.99373796</v>
      </c>
      <c r="Q900" s="25">
        <f>Table753523[[#This Row], [Total Latency (sec)]]*1000</f>
      </c>
      <c r="R900" s="25">
        <f>Table753523[[#This Row], [Total Latency (ms)]]-Table753523[[#This Row], [Prefill Latency (ms)]]</f>
      </c>
      <c r="S900" s="26">
        <f>Table753523[[#This Row], [Output tokens generated]]*1000/Table753523[[#This Row], [Total Latency (ms)]]/Table753523[[#This Row], [No. H200 GPU on single server]]</f>
      </c>
      <c r="T900" s="26">
        <f>Table753523[[#This Row], [Input tokens]]*1000/(989.5*10^12)*(2*10^9*Table753523[[#This Row], [Active Parameters per GPU (BN)]])</f>
      </c>
      <c r="U900" s="27">
        <f>Table753523[[#This Row], [Active Parameters per GPU (BN)]]*10^9*2/4800/1024^3*1000</f>
      </c>
      <c r="V900" s="27">
        <f>1979/2*10^12*Table753523[[#This Row], [No. H200 GPU on single server]]/2/70/10^9</f>
      </c>
      <c r="W900" s="46">
        <f>(Table753523[[#This Row], [Input tokens]]+Table753523[[#This Row], [Output tokens generated]])/Table753523[[#This Row], [Total Latency (ms)]]*1000</f>
      </c>
      <c r="X900" s="47">
        <f>Table753523[[#This Row], [Total throughput]]/Table753523[[#This Row], [Estimated Max throughput tokens/s]]</f>
      </c>
      <c r="Y900" s="20">
        <f>2*Table753523[[#This Row], [Active Parameters per GPU (BN)]]*Table753523[[#This Row], [Input tokens]]*10^9/Table753523[[#This Row], [Prefill Latency (ms)]]/10^12*1000</f>
      </c>
      <c r="Z900" s="26">
        <f>2*Table753523[[#This Row], [Active Parameters per GPU (BN)]]*Table753523[[#This Row], [Output tokens generated]]*10^9/(Table753523[[#This Row], [Total Latency (ms)]]-Table753523[[#This Row], [Prefill Latency (ms)]])/10^12*1000</f>
      </c>
      <c r="AA900" s="47">
        <f>Table753523[[#This Row], [Expected Prefill latency (ms)]]/Table753523[[#This Row], [Prefill Latency (ms)]]</f>
      </c>
      <c r="AB900" s="30">
        <f>Table753523[[#This Row], [Expected TPOT (ms)]]/Table753523[[#This Row], [TPOT (ms)]]</f>
      </c>
      <c r="AC900" s="50">
        <f>Table753523[[#This Row], [Prefill TFLOPS]]/989.5</f>
      </c>
      <c r="AD900" s="32">
        <f>Table753523[[#This Row], [Decode TFLOPS]]/1979</f>
      </c>
      <c r="AE9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1" customHeight="1" ht="17.25">
      <c r="A901" s="20">
        <v>8</v>
      </c>
      <c r="B901" s="34">
        <v>70</v>
      </c>
      <c r="C901" s="35">
        <f>Table753523[[#This Row], [Active Parameters (BN)]]/8</f>
      </c>
      <c r="D901" s="20">
        <v>128</v>
      </c>
      <c r="E901" s="20">
        <v>2</v>
      </c>
      <c r="F901" s="23">
        <v>2</v>
      </c>
      <c r="G901" s="23">
        <v>2</v>
      </c>
      <c r="H901" s="23">
        <v>256</v>
      </c>
      <c r="I901" s="43">
        <v>4</v>
      </c>
      <c r="J901" s="24">
        <v>146.1160625</v>
      </c>
      <c r="K901" s="24">
        <v>0.216415857</v>
      </c>
      <c r="L901" s="24">
        <v>9.241466998</v>
      </c>
      <c r="M901" s="24">
        <v>18.482934</v>
      </c>
      <c r="N901" s="24">
        <v>1201.39071</v>
      </c>
      <c r="O901" s="44">
        <v>12.08743546</v>
      </c>
      <c r="P901" s="44">
        <v>11.95608603</v>
      </c>
      <c r="Q901" s="25">
        <f>Table753523[[#This Row], [Total Latency (sec)]]*1000</f>
      </c>
      <c r="R901" s="25">
        <f>Table753523[[#This Row], [Total Latency (ms)]]-Table753523[[#This Row], [Prefill Latency (ms)]]</f>
      </c>
      <c r="S901" s="26">
        <f>Table753523[[#This Row], [Output tokens generated]]*1000/Table753523[[#This Row], [Total Latency (ms)]]/Table753523[[#This Row], [No. H200 GPU on single server]]</f>
      </c>
      <c r="T901" s="26">
        <f>Table753523[[#This Row], [Input tokens]]*1000/(989.5*10^12)*(2*10^9*Table753523[[#This Row], [Active Parameters per GPU (BN)]])</f>
      </c>
      <c r="U901" s="27">
        <f>Table753523[[#This Row], [Active Parameters per GPU (BN)]]*10^9*2/4800/1024^3*1000</f>
      </c>
      <c r="V901" s="27">
        <f>1979/2*10^12*Table753523[[#This Row], [No. H200 GPU on single server]]/2/70/10^9</f>
      </c>
      <c r="W901" s="46">
        <f>(Table753523[[#This Row], [Input tokens]]+Table753523[[#This Row], [Output tokens generated]])/Table753523[[#This Row], [Total Latency (ms)]]*1000</f>
      </c>
      <c r="X901" s="47">
        <f>Table753523[[#This Row], [Total throughput]]/Table753523[[#This Row], [Estimated Max throughput tokens/s]]</f>
      </c>
      <c r="Y901" s="20">
        <f>2*Table753523[[#This Row], [Active Parameters per GPU (BN)]]*Table753523[[#This Row], [Input tokens]]*10^9/Table753523[[#This Row], [Prefill Latency (ms)]]/10^12*1000</f>
      </c>
      <c r="Z901" s="26">
        <f>2*Table753523[[#This Row], [Active Parameters per GPU (BN)]]*Table753523[[#This Row], [Output tokens generated]]*10^9/(Table753523[[#This Row], [Total Latency (ms)]]-Table753523[[#This Row], [Prefill Latency (ms)]])/10^12*1000</f>
      </c>
      <c r="AA901" s="47">
        <f>Table753523[[#This Row], [Expected Prefill latency (ms)]]/Table753523[[#This Row], [Prefill Latency (ms)]]</f>
      </c>
      <c r="AB901" s="30">
        <f>Table753523[[#This Row], [Expected TPOT (ms)]]/Table753523[[#This Row], [TPOT (ms)]]</f>
      </c>
      <c r="AC901" s="50">
        <f>Table753523[[#This Row], [Prefill TFLOPS]]/989.5</f>
      </c>
      <c r="AD901" s="32">
        <f>Table753523[[#This Row], [Decode TFLOPS]]/1979</f>
      </c>
      <c r="AE9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2" customHeight="1" ht="17.25">
      <c r="A902" s="20">
        <v>8</v>
      </c>
      <c r="B902" s="34">
        <v>70</v>
      </c>
      <c r="C902" s="35">
        <f>Table753523[[#This Row], [Active Parameters (BN)]]/8</f>
      </c>
      <c r="D902" s="20">
        <v>128</v>
      </c>
      <c r="E902" s="20">
        <v>2</v>
      </c>
      <c r="F902" s="23">
        <v>4</v>
      </c>
      <c r="G902" s="23">
        <v>4</v>
      </c>
      <c r="H902" s="23">
        <v>512</v>
      </c>
      <c r="I902" s="43">
        <v>8</v>
      </c>
      <c r="J902" s="24">
        <v>115.1660928</v>
      </c>
      <c r="K902" s="24">
        <v>0.242172406</v>
      </c>
      <c r="L902" s="24">
        <v>16.51715845</v>
      </c>
      <c r="M902" s="24">
        <v>33.03431689</v>
      </c>
      <c r="N902" s="24">
        <v>2147.230598</v>
      </c>
      <c r="O902" s="44">
        <v>11.21096901</v>
      </c>
      <c r="P902" s="44">
        <v>10.98228525</v>
      </c>
      <c r="Q902" s="25">
        <f>Table753523[[#This Row], [Total Latency (sec)]]*1000</f>
      </c>
      <c r="R902" s="25">
        <f>Table753523[[#This Row], [Total Latency (ms)]]-Table753523[[#This Row], [Prefill Latency (ms)]]</f>
      </c>
      <c r="S902" s="26">
        <f>Table753523[[#This Row], [Output tokens generated]]*1000/Table753523[[#This Row], [Total Latency (ms)]]/Table753523[[#This Row], [No. H200 GPU on single server]]</f>
      </c>
      <c r="T902" s="26">
        <f>Table753523[[#This Row], [Input tokens]]*1000/(989.5*10^12)*(2*10^9*Table753523[[#This Row], [Active Parameters per GPU (BN)]])</f>
      </c>
      <c r="U902" s="27">
        <f>Table753523[[#This Row], [Active Parameters per GPU (BN)]]*10^9*2/4800/1024^3*1000</f>
      </c>
      <c r="V902" s="27">
        <f>1979/2*10^12*Table753523[[#This Row], [No. H200 GPU on single server]]/2/70/10^9</f>
      </c>
      <c r="W902" s="46">
        <f>(Table753523[[#This Row], [Input tokens]]+Table753523[[#This Row], [Output tokens generated]])/Table753523[[#This Row], [Total Latency (ms)]]*1000</f>
      </c>
      <c r="X902" s="47">
        <f>Table753523[[#This Row], [Total throughput]]/Table753523[[#This Row], [Estimated Max throughput tokens/s]]</f>
      </c>
      <c r="Y902" s="20">
        <f>2*Table753523[[#This Row], [Active Parameters per GPU (BN)]]*Table753523[[#This Row], [Input tokens]]*10^9/Table753523[[#This Row], [Prefill Latency (ms)]]/10^12*1000</f>
      </c>
      <c r="Z902" s="26">
        <f>2*Table753523[[#This Row], [Active Parameters per GPU (BN)]]*Table753523[[#This Row], [Output tokens generated]]*10^9/(Table753523[[#This Row], [Total Latency (ms)]]-Table753523[[#This Row], [Prefill Latency (ms)]])/10^12*1000</f>
      </c>
      <c r="AA902" s="47">
        <f>Table753523[[#This Row], [Expected Prefill latency (ms)]]/Table753523[[#This Row], [Prefill Latency (ms)]]</f>
      </c>
      <c r="AB902" s="30">
        <f>Table753523[[#This Row], [Expected TPOT (ms)]]/Table753523[[#This Row], [TPOT (ms)]]</f>
      </c>
      <c r="AC902" s="50">
        <f>Table753523[[#This Row], [Prefill TFLOPS]]/989.5</f>
      </c>
      <c r="AD902" s="32">
        <f>Table753523[[#This Row], [Decode TFLOPS]]/1979</f>
      </c>
      <c r="AE9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3" customHeight="1" ht="17.25">
      <c r="A903" s="20">
        <v>8</v>
      </c>
      <c r="B903" s="34">
        <v>70</v>
      </c>
      <c r="C903" s="35">
        <f>Table753523[[#This Row], [Active Parameters (BN)]]/8</f>
      </c>
      <c r="D903" s="20">
        <v>128</v>
      </c>
      <c r="E903" s="20">
        <v>2</v>
      </c>
      <c r="F903" s="23">
        <v>8</v>
      </c>
      <c r="G903" s="23">
        <v>8</v>
      </c>
      <c r="H903" s="23">
        <v>1024</v>
      </c>
      <c r="I903" s="43">
        <v>15</v>
      </c>
      <c r="J903" s="24">
        <v>140.1849318</v>
      </c>
      <c r="K903" s="24">
        <v>0.265538823</v>
      </c>
      <c r="L903" s="24">
        <v>30.12742132</v>
      </c>
      <c r="M903" s="24">
        <v>56.48891497</v>
      </c>
      <c r="N903" s="24">
        <v>3912.798844</v>
      </c>
      <c r="O903" s="44">
        <v>9.305088265</v>
      </c>
      <c r="P903" s="44">
        <v>10.3809633</v>
      </c>
      <c r="Q903" s="25">
        <f>Table753523[[#This Row], [Total Latency (sec)]]*1000</f>
      </c>
      <c r="R903" s="25">
        <f>Table753523[[#This Row], [Total Latency (ms)]]-Table753523[[#This Row], [Prefill Latency (ms)]]</f>
      </c>
      <c r="S903" s="26">
        <f>Table753523[[#This Row], [Output tokens generated]]*1000/Table753523[[#This Row], [Total Latency (ms)]]/Table753523[[#This Row], [No. H200 GPU on single server]]</f>
      </c>
      <c r="T903" s="26">
        <f>Table753523[[#This Row], [Input tokens]]*1000/(989.5*10^12)*(2*10^9*Table753523[[#This Row], [Active Parameters per GPU (BN)]])</f>
      </c>
      <c r="U903" s="27">
        <f>Table753523[[#This Row], [Active Parameters per GPU (BN)]]*10^9*2/4800/1024^3*1000</f>
      </c>
      <c r="V903" s="27">
        <f>1979/2*10^12*Table753523[[#This Row], [No. H200 GPU on single server]]/2/70/10^9</f>
      </c>
      <c r="W903" s="46">
        <f>(Table753523[[#This Row], [Input tokens]]+Table753523[[#This Row], [Output tokens generated]])/Table753523[[#This Row], [Total Latency (ms)]]*1000</f>
      </c>
      <c r="X903" s="47">
        <f>Table753523[[#This Row], [Total throughput]]/Table753523[[#This Row], [Estimated Max throughput tokens/s]]</f>
      </c>
      <c r="Y903" s="20">
        <f>2*Table753523[[#This Row], [Active Parameters per GPU (BN)]]*Table753523[[#This Row], [Input tokens]]*10^9/Table753523[[#This Row], [Prefill Latency (ms)]]/10^12*1000</f>
      </c>
      <c r="Z903" s="26">
        <f>2*Table753523[[#This Row], [Active Parameters per GPU (BN)]]*Table753523[[#This Row], [Output tokens generated]]*10^9/(Table753523[[#This Row], [Total Latency (ms)]]-Table753523[[#This Row], [Prefill Latency (ms)]])/10^12*1000</f>
      </c>
      <c r="AA903" s="47">
        <f>Table753523[[#This Row], [Expected Prefill latency (ms)]]/Table753523[[#This Row], [Prefill Latency (ms)]]</f>
      </c>
      <c r="AB903" s="30">
        <f>Table753523[[#This Row], [Expected TPOT (ms)]]/Table753523[[#This Row], [TPOT (ms)]]</f>
      </c>
      <c r="AC903" s="50">
        <f>Table753523[[#This Row], [Prefill TFLOPS]]/989.5</f>
      </c>
      <c r="AD903" s="32">
        <f>Table753523[[#This Row], [Decode TFLOPS]]/1979</f>
      </c>
      <c r="AE9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4" customHeight="1" ht="17.25">
      <c r="A904" s="20">
        <v>8</v>
      </c>
      <c r="B904" s="34">
        <v>70</v>
      </c>
      <c r="C904" s="35">
        <f>Table753523[[#This Row], [Active Parameters (BN)]]/8</f>
      </c>
      <c r="D904" s="20">
        <v>128</v>
      </c>
      <c r="E904" s="20">
        <v>2</v>
      </c>
      <c r="F904" s="23">
        <v>16</v>
      </c>
      <c r="G904" s="23">
        <v>16</v>
      </c>
      <c r="H904" s="23">
        <v>2048</v>
      </c>
      <c r="I904" s="43">
        <v>27</v>
      </c>
      <c r="J904" s="24">
        <v>190.246137</v>
      </c>
      <c r="K904" s="24">
        <v>0.320143815</v>
      </c>
      <c r="L904" s="24">
        <v>49.977539</v>
      </c>
      <c r="M904" s="24">
        <v>84.33709706</v>
      </c>
      <c r="N904" s="24">
        <v>6481.462089</v>
      </c>
      <c r="O904" s="44">
        <v>12.31460192</v>
      </c>
      <c r="P904" s="44">
        <v>12.69530895</v>
      </c>
      <c r="Q904" s="25">
        <f>Table753523[[#This Row], [Total Latency (sec)]]*1000</f>
      </c>
      <c r="R904" s="25">
        <f>Table753523[[#This Row], [Total Latency (ms)]]-Table753523[[#This Row], [Prefill Latency (ms)]]</f>
      </c>
      <c r="S904" s="26">
        <f>Table753523[[#This Row], [Output tokens generated]]*1000/Table753523[[#This Row], [Total Latency (ms)]]/Table753523[[#This Row], [No. H200 GPU on single server]]</f>
      </c>
      <c r="T904" s="26">
        <f>Table753523[[#This Row], [Input tokens]]*1000/(989.5*10^12)*(2*10^9*Table753523[[#This Row], [Active Parameters per GPU (BN)]])</f>
      </c>
      <c r="U904" s="27">
        <f>Table753523[[#This Row], [Active Parameters per GPU (BN)]]*10^9*2/4800/1024^3*1000</f>
      </c>
      <c r="V904" s="27">
        <f>1979/2*10^12*Table753523[[#This Row], [No. H200 GPU on single server]]/2/70/10^9</f>
      </c>
      <c r="W904" s="46">
        <f>(Table753523[[#This Row], [Input tokens]]+Table753523[[#This Row], [Output tokens generated]])/Table753523[[#This Row], [Total Latency (ms)]]*1000</f>
      </c>
      <c r="X904" s="47">
        <f>Table753523[[#This Row], [Total throughput]]/Table753523[[#This Row], [Estimated Max throughput tokens/s]]</f>
      </c>
      <c r="Y904" s="20">
        <f>2*Table753523[[#This Row], [Active Parameters per GPU (BN)]]*Table753523[[#This Row], [Input tokens]]*10^9/Table753523[[#This Row], [Prefill Latency (ms)]]/10^12*1000</f>
      </c>
      <c r="Z904" s="26">
        <f>2*Table753523[[#This Row], [Active Parameters per GPU (BN)]]*Table753523[[#This Row], [Output tokens generated]]*10^9/(Table753523[[#This Row], [Total Latency (ms)]]-Table753523[[#This Row], [Prefill Latency (ms)]])/10^12*1000</f>
      </c>
      <c r="AA904" s="47">
        <f>Table753523[[#This Row], [Expected Prefill latency (ms)]]/Table753523[[#This Row], [Prefill Latency (ms)]]</f>
      </c>
      <c r="AB904" s="30">
        <f>Table753523[[#This Row], [Expected TPOT (ms)]]/Table753523[[#This Row], [TPOT (ms)]]</f>
      </c>
      <c r="AC904" s="50">
        <f>Table753523[[#This Row], [Prefill TFLOPS]]/989.5</f>
      </c>
      <c r="AD904" s="32">
        <f>Table753523[[#This Row], [Decode TFLOPS]]/1979</f>
      </c>
      <c r="AE9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5" customHeight="1" ht="17.25">
      <c r="A905" s="20">
        <v>8</v>
      </c>
      <c r="B905" s="34">
        <v>70</v>
      </c>
      <c r="C905" s="35">
        <f>Table753523[[#This Row], [Active Parameters (BN)]]/8</f>
      </c>
      <c r="D905" s="20">
        <v>128</v>
      </c>
      <c r="E905" s="20">
        <v>4</v>
      </c>
      <c r="F905" s="23">
        <v>1</v>
      </c>
      <c r="G905" s="23">
        <v>1</v>
      </c>
      <c r="H905" s="23">
        <v>128</v>
      </c>
      <c r="I905" s="43">
        <v>4</v>
      </c>
      <c r="J905" s="24">
        <v>157.579083</v>
      </c>
      <c r="K905" s="24">
        <v>0.190641008</v>
      </c>
      <c r="L905" s="24">
        <v>5.245461145</v>
      </c>
      <c r="M905" s="24">
        <v>20.98184458</v>
      </c>
      <c r="N905" s="24">
        <v>692.4008712</v>
      </c>
      <c r="O905" s="44">
        <v>10.86045736</v>
      </c>
      <c r="P905" s="44">
        <v>10.83381835</v>
      </c>
      <c r="Q905" s="25">
        <f>Table753523[[#This Row], [Total Latency (sec)]]*1000</f>
      </c>
      <c r="R905" s="25">
        <f>Table753523[[#This Row], [Total Latency (ms)]]-Table753523[[#This Row], [Prefill Latency (ms)]]</f>
      </c>
      <c r="S905" s="26">
        <f>Table753523[[#This Row], [Output tokens generated]]*1000/Table753523[[#This Row], [Total Latency (ms)]]/Table753523[[#This Row], [No. H200 GPU on single server]]</f>
      </c>
      <c r="T905" s="26">
        <f>Table753523[[#This Row], [Input tokens]]*1000/(989.5*10^12)*(2*10^9*Table753523[[#This Row], [Active Parameters per GPU (BN)]])</f>
      </c>
      <c r="U905" s="27">
        <f>Table753523[[#This Row], [Active Parameters per GPU (BN)]]*10^9*2/4800/1024^3*1000</f>
      </c>
      <c r="V905" s="27">
        <f>1979/2*10^12*Table753523[[#This Row], [No. H200 GPU on single server]]/2/70/10^9</f>
      </c>
      <c r="W905" s="46">
        <f>(Table753523[[#This Row], [Input tokens]]+Table753523[[#This Row], [Output tokens generated]])/Table753523[[#This Row], [Total Latency (ms)]]*1000</f>
      </c>
      <c r="X905" s="47">
        <f>Table753523[[#This Row], [Total throughput]]/Table753523[[#This Row], [Estimated Max throughput tokens/s]]</f>
      </c>
      <c r="Y905" s="20">
        <f>2*Table753523[[#This Row], [Active Parameters per GPU (BN)]]*Table753523[[#This Row], [Input tokens]]*10^9/Table753523[[#This Row], [Prefill Latency (ms)]]/10^12*1000</f>
      </c>
      <c r="Z905" s="26">
        <f>2*Table753523[[#This Row], [Active Parameters per GPU (BN)]]*Table753523[[#This Row], [Output tokens generated]]*10^9/(Table753523[[#This Row], [Total Latency (ms)]]-Table753523[[#This Row], [Prefill Latency (ms)]])/10^12*1000</f>
      </c>
      <c r="AA905" s="47">
        <f>Table753523[[#This Row], [Expected Prefill latency (ms)]]/Table753523[[#This Row], [Prefill Latency (ms)]]</f>
      </c>
      <c r="AB905" s="30">
        <f>Table753523[[#This Row], [Expected TPOT (ms)]]/Table753523[[#This Row], [TPOT (ms)]]</f>
      </c>
      <c r="AC905" s="50">
        <f>Table753523[[#This Row], [Prefill TFLOPS]]/989.5</f>
      </c>
      <c r="AD905" s="32">
        <f>Table753523[[#This Row], [Decode TFLOPS]]/1979</f>
      </c>
      <c r="AE9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6" customHeight="1" ht="17.25">
      <c r="A906" s="20">
        <v>8</v>
      </c>
      <c r="B906" s="34">
        <v>70</v>
      </c>
      <c r="C906" s="35">
        <f>Table753523[[#This Row], [Active Parameters (BN)]]/8</f>
      </c>
      <c r="D906" s="20">
        <v>128</v>
      </c>
      <c r="E906" s="20">
        <v>4</v>
      </c>
      <c r="F906" s="23">
        <v>2</v>
      </c>
      <c r="G906" s="23">
        <v>2</v>
      </c>
      <c r="H906" s="23">
        <v>256</v>
      </c>
      <c r="I906" s="43">
        <v>8</v>
      </c>
      <c r="J906" s="24">
        <v>102.426644</v>
      </c>
      <c r="K906" s="24">
        <v>0.192784305</v>
      </c>
      <c r="L906" s="24">
        <v>10.37428851</v>
      </c>
      <c r="M906" s="24">
        <v>41.49715404</v>
      </c>
      <c r="N906" s="24">
        <v>1369.406083</v>
      </c>
      <c r="O906" s="44">
        <v>10.73505316</v>
      </c>
      <c r="P906" s="44">
        <v>10.68654284</v>
      </c>
      <c r="Q906" s="25">
        <f>Table753523[[#This Row], [Total Latency (sec)]]*1000</f>
      </c>
      <c r="R906" s="25">
        <f>Table753523[[#This Row], [Total Latency (ms)]]-Table753523[[#This Row], [Prefill Latency (ms)]]</f>
      </c>
      <c r="S906" s="26">
        <f>Table753523[[#This Row], [Output tokens generated]]*1000/Table753523[[#This Row], [Total Latency (ms)]]/Table753523[[#This Row], [No. H200 GPU on single server]]</f>
      </c>
      <c r="T906" s="26">
        <f>Table753523[[#This Row], [Input tokens]]*1000/(989.5*10^12)*(2*10^9*Table753523[[#This Row], [Active Parameters per GPU (BN)]])</f>
      </c>
      <c r="U906" s="27">
        <f>Table753523[[#This Row], [Active Parameters per GPU (BN)]]*10^9*2/4800/1024^3*1000</f>
      </c>
      <c r="V906" s="27">
        <f>1979/2*10^12*Table753523[[#This Row], [No. H200 GPU on single server]]/2/70/10^9</f>
      </c>
      <c r="W906" s="46">
        <f>(Table753523[[#This Row], [Input tokens]]+Table753523[[#This Row], [Output tokens generated]])/Table753523[[#This Row], [Total Latency (ms)]]*1000</f>
      </c>
      <c r="X906" s="47">
        <f>Table753523[[#This Row], [Total throughput]]/Table753523[[#This Row], [Estimated Max throughput tokens/s]]</f>
      </c>
      <c r="Y906" s="20">
        <f>2*Table753523[[#This Row], [Active Parameters per GPU (BN)]]*Table753523[[#This Row], [Input tokens]]*10^9/Table753523[[#This Row], [Prefill Latency (ms)]]/10^12*1000</f>
      </c>
      <c r="Z906" s="26">
        <f>2*Table753523[[#This Row], [Active Parameters per GPU (BN)]]*Table753523[[#This Row], [Output tokens generated]]*10^9/(Table753523[[#This Row], [Total Latency (ms)]]-Table753523[[#This Row], [Prefill Latency (ms)]])/10^12*1000</f>
      </c>
      <c r="AA906" s="47">
        <f>Table753523[[#This Row], [Expected Prefill latency (ms)]]/Table753523[[#This Row], [Prefill Latency (ms)]]</f>
      </c>
      <c r="AB906" s="30">
        <f>Table753523[[#This Row], [Expected TPOT (ms)]]/Table753523[[#This Row], [TPOT (ms)]]</f>
      </c>
      <c r="AC906" s="50">
        <f>Table753523[[#This Row], [Prefill TFLOPS]]/989.5</f>
      </c>
      <c r="AD906" s="32">
        <f>Table753523[[#This Row], [Decode TFLOPS]]/1979</f>
      </c>
      <c r="AE9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7" customHeight="1" ht="17.25">
      <c r="A907" s="20">
        <v>8</v>
      </c>
      <c r="B907" s="34">
        <v>70</v>
      </c>
      <c r="C907" s="35">
        <f>Table753523[[#This Row], [Active Parameters (BN)]]/8</f>
      </c>
      <c r="D907" s="20">
        <v>128</v>
      </c>
      <c r="E907" s="20">
        <v>4</v>
      </c>
      <c r="F907" s="23">
        <v>4</v>
      </c>
      <c r="G907" s="23">
        <v>4</v>
      </c>
      <c r="H907" s="23">
        <v>512</v>
      </c>
      <c r="I907" s="43">
        <v>16</v>
      </c>
      <c r="J907" s="24">
        <v>84.91948948</v>
      </c>
      <c r="K907" s="24">
        <v>0.204563554</v>
      </c>
      <c r="L907" s="24">
        <v>19.55382531</v>
      </c>
      <c r="M907" s="24">
        <v>78.21530124</v>
      </c>
      <c r="N907" s="24">
        <v>2581.104941</v>
      </c>
      <c r="O907" s="44">
        <v>10.21884317</v>
      </c>
      <c r="P907" s="44">
        <v>10.1394925</v>
      </c>
      <c r="Q907" s="25">
        <f>Table753523[[#This Row], [Total Latency (sec)]]*1000</f>
      </c>
      <c r="R907" s="25">
        <f>Table753523[[#This Row], [Total Latency (ms)]]-Table753523[[#This Row], [Prefill Latency (ms)]]</f>
      </c>
      <c r="S907" s="26">
        <f>Table753523[[#This Row], [Output tokens generated]]*1000/Table753523[[#This Row], [Total Latency (ms)]]/Table753523[[#This Row], [No. H200 GPU on single server]]</f>
      </c>
      <c r="T907" s="26">
        <f>Table753523[[#This Row], [Input tokens]]*1000/(989.5*10^12)*(2*10^9*Table753523[[#This Row], [Active Parameters per GPU (BN)]])</f>
      </c>
      <c r="U907" s="27">
        <f>Table753523[[#This Row], [Active Parameters per GPU (BN)]]*10^9*2/4800/1024^3*1000</f>
      </c>
      <c r="V907" s="27">
        <f>1979/2*10^12*Table753523[[#This Row], [No. H200 GPU on single server]]/2/70/10^9</f>
      </c>
      <c r="W907" s="46">
        <f>(Table753523[[#This Row], [Input tokens]]+Table753523[[#This Row], [Output tokens generated]])/Table753523[[#This Row], [Total Latency (ms)]]*1000</f>
      </c>
      <c r="X907" s="47">
        <f>Table753523[[#This Row], [Total throughput]]/Table753523[[#This Row], [Estimated Max throughput tokens/s]]</f>
      </c>
      <c r="Y907" s="20">
        <f>2*Table753523[[#This Row], [Active Parameters per GPU (BN)]]*Table753523[[#This Row], [Input tokens]]*10^9/Table753523[[#This Row], [Prefill Latency (ms)]]/10^12*1000</f>
      </c>
      <c r="Z907" s="26">
        <f>2*Table753523[[#This Row], [Active Parameters per GPU (BN)]]*Table753523[[#This Row], [Output tokens generated]]*10^9/(Table753523[[#This Row], [Total Latency (ms)]]-Table753523[[#This Row], [Prefill Latency (ms)]])/10^12*1000</f>
      </c>
      <c r="AA907" s="47">
        <f>Table753523[[#This Row], [Expected Prefill latency (ms)]]/Table753523[[#This Row], [Prefill Latency (ms)]]</f>
      </c>
      <c r="AB907" s="30">
        <f>Table753523[[#This Row], [Expected TPOT (ms)]]/Table753523[[#This Row], [TPOT (ms)]]</f>
      </c>
      <c r="AC907" s="50">
        <f>Table753523[[#This Row], [Prefill TFLOPS]]/989.5</f>
      </c>
      <c r="AD907" s="32">
        <f>Table753523[[#This Row], [Decode TFLOPS]]/1979</f>
      </c>
      <c r="AE9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8" customHeight="1" ht="17.25">
      <c r="A908" s="20">
        <v>8</v>
      </c>
      <c r="B908" s="34">
        <v>70</v>
      </c>
      <c r="C908" s="35">
        <f>Table753523[[#This Row], [Active Parameters (BN)]]/8</f>
      </c>
      <c r="D908" s="20">
        <v>128</v>
      </c>
      <c r="E908" s="20">
        <v>4</v>
      </c>
      <c r="F908" s="23">
        <v>8</v>
      </c>
      <c r="G908" s="23">
        <v>7</v>
      </c>
      <c r="H908" s="23">
        <v>896</v>
      </c>
      <c r="I908" s="43">
        <v>28</v>
      </c>
      <c r="J908" s="24">
        <v>108.6004048</v>
      </c>
      <c r="K908" s="24">
        <v>0.228406211</v>
      </c>
      <c r="L908" s="24">
        <v>30.64715258</v>
      </c>
      <c r="M908" s="24">
        <v>122.5886103</v>
      </c>
      <c r="N908" s="24">
        <v>4045.424141</v>
      </c>
      <c r="O908" s="44">
        <v>9.89854491</v>
      </c>
      <c r="P908" s="44">
        <v>10.26535385</v>
      </c>
      <c r="Q908" s="25">
        <f>Table753523[[#This Row], [Total Latency (sec)]]*1000</f>
      </c>
      <c r="R908" s="25">
        <f>Table753523[[#This Row], [Total Latency (ms)]]-Table753523[[#This Row], [Prefill Latency (ms)]]</f>
      </c>
      <c r="S908" s="26">
        <f>Table753523[[#This Row], [Output tokens generated]]*1000/Table753523[[#This Row], [Total Latency (ms)]]/Table753523[[#This Row], [No. H200 GPU on single server]]</f>
      </c>
      <c r="T908" s="26">
        <f>Table753523[[#This Row], [Input tokens]]*1000/(989.5*10^12)*(2*10^9*Table753523[[#This Row], [Active Parameters per GPU (BN)]])</f>
      </c>
      <c r="U908" s="27">
        <f>Table753523[[#This Row], [Active Parameters per GPU (BN)]]*10^9*2/4800/1024^3*1000</f>
      </c>
      <c r="V908" s="27">
        <f>1979/2*10^12*Table753523[[#This Row], [No. H200 GPU on single server]]/2/70/10^9</f>
      </c>
      <c r="W908" s="46">
        <f>(Table753523[[#This Row], [Input tokens]]+Table753523[[#This Row], [Output tokens generated]])/Table753523[[#This Row], [Total Latency (ms)]]*1000</f>
      </c>
      <c r="X908" s="47">
        <f>Table753523[[#This Row], [Total throughput]]/Table753523[[#This Row], [Estimated Max throughput tokens/s]]</f>
      </c>
      <c r="Y908" s="20">
        <f>2*Table753523[[#This Row], [Active Parameters per GPU (BN)]]*Table753523[[#This Row], [Input tokens]]*10^9/Table753523[[#This Row], [Prefill Latency (ms)]]/10^12*1000</f>
      </c>
      <c r="Z908" s="26">
        <f>2*Table753523[[#This Row], [Active Parameters per GPU (BN)]]*Table753523[[#This Row], [Output tokens generated]]*10^9/(Table753523[[#This Row], [Total Latency (ms)]]-Table753523[[#This Row], [Prefill Latency (ms)]])/10^12*1000</f>
      </c>
      <c r="AA908" s="47">
        <f>Table753523[[#This Row], [Expected Prefill latency (ms)]]/Table753523[[#This Row], [Prefill Latency (ms)]]</f>
      </c>
      <c r="AB908" s="30">
        <f>Table753523[[#This Row], [Expected TPOT (ms)]]/Table753523[[#This Row], [TPOT (ms)]]</f>
      </c>
      <c r="AC908" s="50">
        <f>Table753523[[#This Row], [Prefill TFLOPS]]/989.5</f>
      </c>
      <c r="AD908" s="32">
        <f>Table753523[[#This Row], [Decode TFLOPS]]/1979</f>
      </c>
      <c r="AE9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09" customHeight="1" ht="17.25">
      <c r="A909" s="20">
        <v>8</v>
      </c>
      <c r="B909" s="34">
        <v>70</v>
      </c>
      <c r="C909" s="35">
        <f>Table753523[[#This Row], [Active Parameters (BN)]]/8</f>
      </c>
      <c r="D909" s="20">
        <v>128</v>
      </c>
      <c r="E909" s="20">
        <v>4</v>
      </c>
      <c r="F909" s="23">
        <v>16</v>
      </c>
      <c r="G909" s="23">
        <v>15</v>
      </c>
      <c r="H909" s="23">
        <v>1920</v>
      </c>
      <c r="I909" s="43">
        <v>59</v>
      </c>
      <c r="J909" s="24">
        <v>137.9218622</v>
      </c>
      <c r="K909" s="24">
        <v>0.295758765</v>
      </c>
      <c r="L909" s="24">
        <v>50.71700919</v>
      </c>
      <c r="M909" s="24">
        <v>199.4869028</v>
      </c>
      <c r="N909" s="24">
        <v>6691.264079</v>
      </c>
      <c r="O909" s="44">
        <v>14.0699098</v>
      </c>
      <c r="P909" s="44">
        <v>13.71874126</v>
      </c>
      <c r="Q909" s="25">
        <f>Table753523[[#This Row], [Total Latency (sec)]]*1000</f>
      </c>
      <c r="R909" s="25">
        <f>Table753523[[#This Row], [Total Latency (ms)]]-Table753523[[#This Row], [Prefill Latency (ms)]]</f>
      </c>
      <c r="S909" s="26">
        <f>Table753523[[#This Row], [Output tokens generated]]*1000/Table753523[[#This Row], [Total Latency (ms)]]/Table753523[[#This Row], [No. H200 GPU on single server]]</f>
      </c>
      <c r="T909" s="26">
        <f>Table753523[[#This Row], [Input tokens]]*1000/(989.5*10^12)*(2*10^9*Table753523[[#This Row], [Active Parameters per GPU (BN)]])</f>
      </c>
      <c r="U909" s="27">
        <f>Table753523[[#This Row], [Active Parameters per GPU (BN)]]*10^9*2/4800/1024^3*1000</f>
      </c>
      <c r="V909" s="27">
        <f>1979/2*10^12*Table753523[[#This Row], [No. H200 GPU on single server]]/2/70/10^9</f>
      </c>
      <c r="W909" s="46">
        <f>(Table753523[[#This Row], [Input tokens]]+Table753523[[#This Row], [Output tokens generated]])/Table753523[[#This Row], [Total Latency (ms)]]*1000</f>
      </c>
      <c r="X909" s="47">
        <f>Table753523[[#This Row], [Total throughput]]/Table753523[[#This Row], [Estimated Max throughput tokens/s]]</f>
      </c>
      <c r="Y909" s="20">
        <f>2*Table753523[[#This Row], [Active Parameters per GPU (BN)]]*Table753523[[#This Row], [Input tokens]]*10^9/Table753523[[#This Row], [Prefill Latency (ms)]]/10^12*1000</f>
      </c>
      <c r="Z909" s="26">
        <f>2*Table753523[[#This Row], [Active Parameters per GPU (BN)]]*Table753523[[#This Row], [Output tokens generated]]*10^9/(Table753523[[#This Row], [Total Latency (ms)]]-Table753523[[#This Row], [Prefill Latency (ms)]])/10^12*1000</f>
      </c>
      <c r="AA909" s="47">
        <f>Table753523[[#This Row], [Expected Prefill latency (ms)]]/Table753523[[#This Row], [Prefill Latency (ms)]]</f>
      </c>
      <c r="AB909" s="30">
        <f>Table753523[[#This Row], [Expected TPOT (ms)]]/Table753523[[#This Row], [TPOT (ms)]]</f>
      </c>
      <c r="AC909" s="50">
        <f>Table753523[[#This Row], [Prefill TFLOPS]]/989.5</f>
      </c>
      <c r="AD909" s="32">
        <f>Table753523[[#This Row], [Decode TFLOPS]]/1979</f>
      </c>
      <c r="AE9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0" customHeight="1" ht="17.25">
      <c r="A910" s="20">
        <v>8</v>
      </c>
      <c r="B910" s="34">
        <v>70</v>
      </c>
      <c r="C910" s="35">
        <f>Table753523[[#This Row], [Active Parameters (BN)]]/8</f>
      </c>
      <c r="D910" s="20">
        <v>128</v>
      </c>
      <c r="E910" s="20">
        <v>8</v>
      </c>
      <c r="F910" s="23">
        <v>1</v>
      </c>
      <c r="G910" s="23">
        <v>1</v>
      </c>
      <c r="H910" s="23">
        <v>128</v>
      </c>
      <c r="I910" s="43">
        <v>8</v>
      </c>
      <c r="J910" s="24">
        <v>119.810818</v>
      </c>
      <c r="K910" s="24">
        <v>0.196885106</v>
      </c>
      <c r="L910" s="24">
        <v>5.079104357</v>
      </c>
      <c r="M910" s="24">
        <v>40.63283486</v>
      </c>
      <c r="N910" s="24">
        <v>690.7581926</v>
      </c>
      <c r="O910" s="44">
        <v>10.94337357</v>
      </c>
      <c r="P910" s="44">
        <v>10.93018857</v>
      </c>
      <c r="Q910" s="25">
        <f>Table753523[[#This Row], [Total Latency (sec)]]*1000</f>
      </c>
      <c r="R910" s="25">
        <f>Table753523[[#This Row], [Total Latency (ms)]]-Table753523[[#This Row], [Prefill Latency (ms)]]</f>
      </c>
      <c r="S910" s="26">
        <f>Table753523[[#This Row], [Output tokens generated]]*1000/Table753523[[#This Row], [Total Latency (ms)]]/Table753523[[#This Row], [No. H200 GPU on single server]]</f>
      </c>
      <c r="T910" s="26">
        <f>Table753523[[#This Row], [Input tokens]]*1000/(989.5*10^12)*(2*10^9*Table753523[[#This Row], [Active Parameters per GPU (BN)]])</f>
      </c>
      <c r="U910" s="27">
        <f>Table753523[[#This Row], [Active Parameters per GPU (BN)]]*10^9*2/4800/1024^3*1000</f>
      </c>
      <c r="V910" s="27">
        <f>1979/2*10^12*Table753523[[#This Row], [No. H200 GPU on single server]]/2/70/10^9</f>
      </c>
      <c r="W910" s="46">
        <f>(Table753523[[#This Row], [Input tokens]]+Table753523[[#This Row], [Output tokens generated]])/Table753523[[#This Row], [Total Latency (ms)]]*1000</f>
      </c>
      <c r="X910" s="47">
        <f>Table753523[[#This Row], [Total throughput]]/Table753523[[#This Row], [Estimated Max throughput tokens/s]]</f>
      </c>
      <c r="Y910" s="20">
        <f>2*Table753523[[#This Row], [Active Parameters per GPU (BN)]]*Table753523[[#This Row], [Input tokens]]*10^9/Table753523[[#This Row], [Prefill Latency (ms)]]/10^12*1000</f>
      </c>
      <c r="Z910" s="26">
        <f>2*Table753523[[#This Row], [Active Parameters per GPU (BN)]]*Table753523[[#This Row], [Output tokens generated]]*10^9/(Table753523[[#This Row], [Total Latency (ms)]]-Table753523[[#This Row], [Prefill Latency (ms)]])/10^12*1000</f>
      </c>
      <c r="AA910" s="47">
        <f>Table753523[[#This Row], [Expected Prefill latency (ms)]]/Table753523[[#This Row], [Prefill Latency (ms)]]</f>
      </c>
      <c r="AB910" s="30">
        <f>Table753523[[#This Row], [Expected TPOT (ms)]]/Table753523[[#This Row], [TPOT (ms)]]</f>
      </c>
      <c r="AC910" s="50">
        <f>Table753523[[#This Row], [Prefill TFLOPS]]/989.5</f>
      </c>
      <c r="AD910" s="32">
        <f>Table753523[[#This Row], [Decode TFLOPS]]/1979</f>
      </c>
      <c r="AE9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1" customHeight="1" ht="17.25">
      <c r="A911" s="20">
        <v>8</v>
      </c>
      <c r="B911" s="34">
        <v>70</v>
      </c>
      <c r="C911" s="35">
        <f>Table753523[[#This Row], [Active Parameters (BN)]]/8</f>
      </c>
      <c r="D911" s="20">
        <v>128</v>
      </c>
      <c r="E911" s="20">
        <v>8</v>
      </c>
      <c r="F911" s="23">
        <v>2</v>
      </c>
      <c r="G911" s="23">
        <v>2</v>
      </c>
      <c r="H911" s="23">
        <v>256</v>
      </c>
      <c r="I911" s="43">
        <v>16</v>
      </c>
      <c r="J911" s="24">
        <v>104.5054175</v>
      </c>
      <c r="K911" s="24">
        <v>0.227239574</v>
      </c>
      <c r="L911" s="24">
        <v>8.801283879</v>
      </c>
      <c r="M911" s="24">
        <v>70.41027103</v>
      </c>
      <c r="N911" s="24">
        <v>1196.974608</v>
      </c>
      <c r="O911" s="44">
        <v>11.02223964</v>
      </c>
      <c r="P911" s="44">
        <v>11.00458807</v>
      </c>
      <c r="Q911" s="25">
        <f>Table753523[[#This Row], [Total Latency (sec)]]*1000</f>
      </c>
      <c r="R911" s="25">
        <f>Table753523[[#This Row], [Total Latency (ms)]]-Table753523[[#This Row], [Prefill Latency (ms)]]</f>
      </c>
      <c r="S911" s="26">
        <f>Table753523[[#This Row], [Output tokens generated]]*1000/Table753523[[#This Row], [Total Latency (ms)]]/Table753523[[#This Row], [No. H200 GPU on single server]]</f>
      </c>
      <c r="T911" s="26">
        <f>Table753523[[#This Row], [Input tokens]]*1000/(989.5*10^12)*(2*10^9*Table753523[[#This Row], [Active Parameters per GPU (BN)]])</f>
      </c>
      <c r="U911" s="27">
        <f>Table753523[[#This Row], [Active Parameters per GPU (BN)]]*10^9*2/4800/1024^3*1000</f>
      </c>
      <c r="V911" s="27">
        <f>1979/2*10^12*Table753523[[#This Row], [No. H200 GPU on single server]]/2/70/10^9</f>
      </c>
      <c r="W911" s="46">
        <f>(Table753523[[#This Row], [Input tokens]]+Table753523[[#This Row], [Output tokens generated]])/Table753523[[#This Row], [Total Latency (ms)]]*1000</f>
      </c>
      <c r="X911" s="47">
        <f>Table753523[[#This Row], [Total throughput]]/Table753523[[#This Row], [Estimated Max throughput tokens/s]]</f>
      </c>
      <c r="Y911" s="20">
        <f>2*Table753523[[#This Row], [Active Parameters per GPU (BN)]]*Table753523[[#This Row], [Input tokens]]*10^9/Table753523[[#This Row], [Prefill Latency (ms)]]/10^12*1000</f>
      </c>
      <c r="Z911" s="26">
        <f>2*Table753523[[#This Row], [Active Parameters per GPU (BN)]]*Table753523[[#This Row], [Output tokens generated]]*10^9/(Table753523[[#This Row], [Total Latency (ms)]]-Table753523[[#This Row], [Prefill Latency (ms)]])/10^12*1000</f>
      </c>
      <c r="AA911" s="47">
        <f>Table753523[[#This Row], [Expected Prefill latency (ms)]]/Table753523[[#This Row], [Prefill Latency (ms)]]</f>
      </c>
      <c r="AB911" s="30">
        <f>Table753523[[#This Row], [Expected TPOT (ms)]]/Table753523[[#This Row], [TPOT (ms)]]</f>
      </c>
      <c r="AC911" s="50">
        <f>Table753523[[#This Row], [Prefill TFLOPS]]/989.5</f>
      </c>
      <c r="AD911" s="32">
        <f>Table753523[[#This Row], [Decode TFLOPS]]/1979</f>
      </c>
      <c r="AE9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2" customHeight="1" ht="17.25">
      <c r="A912" s="20">
        <v>8</v>
      </c>
      <c r="B912" s="34">
        <v>70</v>
      </c>
      <c r="C912" s="35">
        <f>Table753523[[#This Row], [Active Parameters (BN)]]/8</f>
      </c>
      <c r="D912" s="20">
        <v>128</v>
      </c>
      <c r="E912" s="20">
        <v>8</v>
      </c>
      <c r="F912" s="23">
        <v>4</v>
      </c>
      <c r="G912" s="23">
        <v>4</v>
      </c>
      <c r="H912" s="23">
        <v>512</v>
      </c>
      <c r="I912" s="43">
        <v>32</v>
      </c>
      <c r="J912" s="24">
        <v>65.05510179</v>
      </c>
      <c r="K912" s="24">
        <v>0.227463326</v>
      </c>
      <c r="L912" s="24">
        <v>17.58525241</v>
      </c>
      <c r="M912" s="24">
        <v>140.6820192</v>
      </c>
      <c r="N912" s="24">
        <v>2391.594327</v>
      </c>
      <c r="O912" s="44">
        <v>10.44074557</v>
      </c>
      <c r="P912" s="44">
        <v>10.40794483</v>
      </c>
      <c r="Q912" s="25">
        <f>Table753523[[#This Row], [Total Latency (sec)]]*1000</f>
      </c>
      <c r="R912" s="25">
        <f>Table753523[[#This Row], [Total Latency (ms)]]-Table753523[[#This Row], [Prefill Latency (ms)]]</f>
      </c>
      <c r="S912" s="26">
        <f>Table753523[[#This Row], [Output tokens generated]]*1000/Table753523[[#This Row], [Total Latency (ms)]]/Table753523[[#This Row], [No. H200 GPU on single server]]</f>
      </c>
      <c r="T912" s="26">
        <f>Table753523[[#This Row], [Input tokens]]*1000/(989.5*10^12)*(2*10^9*Table753523[[#This Row], [Active Parameters per GPU (BN)]])</f>
      </c>
      <c r="U912" s="27">
        <f>Table753523[[#This Row], [Active Parameters per GPU (BN)]]*10^9*2/4800/1024^3*1000</f>
      </c>
      <c r="V912" s="27">
        <f>1979/2*10^12*Table753523[[#This Row], [No. H200 GPU on single server]]/2/70/10^9</f>
      </c>
      <c r="W912" s="46">
        <f>(Table753523[[#This Row], [Input tokens]]+Table753523[[#This Row], [Output tokens generated]])/Table753523[[#This Row], [Total Latency (ms)]]*1000</f>
      </c>
      <c r="X912" s="47">
        <f>Table753523[[#This Row], [Total throughput]]/Table753523[[#This Row], [Estimated Max throughput tokens/s]]</f>
      </c>
      <c r="Y912" s="20">
        <f>2*Table753523[[#This Row], [Active Parameters per GPU (BN)]]*Table753523[[#This Row], [Input tokens]]*10^9/Table753523[[#This Row], [Prefill Latency (ms)]]/10^12*1000</f>
      </c>
      <c r="Z912" s="26">
        <f>2*Table753523[[#This Row], [Active Parameters per GPU (BN)]]*Table753523[[#This Row], [Output tokens generated]]*10^9/(Table753523[[#This Row], [Total Latency (ms)]]-Table753523[[#This Row], [Prefill Latency (ms)]])/10^12*1000</f>
      </c>
      <c r="AA912" s="47">
        <f>Table753523[[#This Row], [Expected Prefill latency (ms)]]/Table753523[[#This Row], [Prefill Latency (ms)]]</f>
      </c>
      <c r="AB912" s="30">
        <f>Table753523[[#This Row], [Expected TPOT (ms)]]/Table753523[[#This Row], [TPOT (ms)]]</f>
      </c>
      <c r="AC912" s="50">
        <f>Table753523[[#This Row], [Prefill TFLOPS]]/989.5</f>
      </c>
      <c r="AD912" s="32">
        <f>Table753523[[#This Row], [Decode TFLOPS]]/1979</f>
      </c>
      <c r="AE9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3" customHeight="1" ht="17.25">
      <c r="A913" s="20">
        <v>8</v>
      </c>
      <c r="B913" s="34">
        <v>70</v>
      </c>
      <c r="C913" s="35">
        <f>Table753523[[#This Row], [Active Parameters (BN)]]/8</f>
      </c>
      <c r="D913" s="20">
        <v>128</v>
      </c>
      <c r="E913" s="20">
        <v>8</v>
      </c>
      <c r="F913" s="23">
        <v>8</v>
      </c>
      <c r="G913" s="23">
        <v>8</v>
      </c>
      <c r="H913" s="23">
        <v>1024</v>
      </c>
      <c r="I913" s="43">
        <v>64</v>
      </c>
      <c r="J913" s="24">
        <v>92.30104949</v>
      </c>
      <c r="K913" s="24">
        <v>0.255937921</v>
      </c>
      <c r="L913" s="24">
        <v>31.25757984</v>
      </c>
      <c r="M913" s="24">
        <v>250.0606387</v>
      </c>
      <c r="N913" s="24">
        <v>4251.030858</v>
      </c>
      <c r="O913" s="44">
        <v>10.62375668</v>
      </c>
      <c r="P913" s="44">
        <v>10.74987483</v>
      </c>
      <c r="Q913" s="25">
        <f>Table753523[[#This Row], [Total Latency (sec)]]*1000</f>
      </c>
      <c r="R913" s="25">
        <f>Table753523[[#This Row], [Total Latency (ms)]]-Table753523[[#This Row], [Prefill Latency (ms)]]</f>
      </c>
      <c r="S913" s="26">
        <f>Table753523[[#This Row], [Output tokens generated]]*1000/Table753523[[#This Row], [Total Latency (ms)]]/Table753523[[#This Row], [No. H200 GPU on single server]]</f>
      </c>
      <c r="T913" s="26">
        <f>Table753523[[#This Row], [Input tokens]]*1000/(989.5*10^12)*(2*10^9*Table753523[[#This Row], [Active Parameters per GPU (BN)]])</f>
      </c>
      <c r="U913" s="27">
        <f>Table753523[[#This Row], [Active Parameters per GPU (BN)]]*10^9*2/4800/1024^3*1000</f>
      </c>
      <c r="V913" s="27">
        <f>1979/2*10^12*Table753523[[#This Row], [No. H200 GPU on single server]]/2/70/10^9</f>
      </c>
      <c r="W913" s="46">
        <f>(Table753523[[#This Row], [Input tokens]]+Table753523[[#This Row], [Output tokens generated]])/Table753523[[#This Row], [Total Latency (ms)]]*1000</f>
      </c>
      <c r="X913" s="47">
        <f>Table753523[[#This Row], [Total throughput]]/Table753523[[#This Row], [Estimated Max throughput tokens/s]]</f>
      </c>
      <c r="Y913" s="20">
        <f>2*Table753523[[#This Row], [Active Parameters per GPU (BN)]]*Table753523[[#This Row], [Input tokens]]*10^9/Table753523[[#This Row], [Prefill Latency (ms)]]/10^12*1000</f>
      </c>
      <c r="Z913" s="26">
        <f>2*Table753523[[#This Row], [Active Parameters per GPU (BN)]]*Table753523[[#This Row], [Output tokens generated]]*10^9/(Table753523[[#This Row], [Total Latency (ms)]]-Table753523[[#This Row], [Prefill Latency (ms)]])/10^12*1000</f>
      </c>
      <c r="AA913" s="47">
        <f>Table753523[[#This Row], [Expected Prefill latency (ms)]]/Table753523[[#This Row], [Prefill Latency (ms)]]</f>
      </c>
      <c r="AB913" s="30">
        <f>Table753523[[#This Row], [Expected TPOT (ms)]]/Table753523[[#This Row], [TPOT (ms)]]</f>
      </c>
      <c r="AC913" s="50">
        <f>Table753523[[#This Row], [Prefill TFLOPS]]/989.5</f>
      </c>
      <c r="AD913" s="32">
        <f>Table753523[[#This Row], [Decode TFLOPS]]/1979</f>
      </c>
      <c r="AE9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4" customHeight="1" ht="17.25">
      <c r="A914" s="20">
        <v>8</v>
      </c>
      <c r="B914" s="34">
        <v>70</v>
      </c>
      <c r="C914" s="35">
        <f>Table753523[[#This Row], [Active Parameters (BN)]]/8</f>
      </c>
      <c r="D914" s="20">
        <v>128</v>
      </c>
      <c r="E914" s="20">
        <v>8</v>
      </c>
      <c r="F914" s="23">
        <v>16</v>
      </c>
      <c r="G914" s="23">
        <v>16</v>
      </c>
      <c r="H914" s="23">
        <v>2048</v>
      </c>
      <c r="I914" s="43">
        <v>127</v>
      </c>
      <c r="J914" s="24">
        <v>140.5923146</v>
      </c>
      <c r="K914" s="24">
        <v>0.314389509</v>
      </c>
      <c r="L914" s="24">
        <v>50.89228343</v>
      </c>
      <c r="M914" s="24">
        <v>403.9574997</v>
      </c>
      <c r="N914" s="24">
        <v>6918.169778</v>
      </c>
      <c r="O914" s="44">
        <v>11.94712676</v>
      </c>
      <c r="P914" s="44">
        <v>11.81983765</v>
      </c>
      <c r="Q914" s="25">
        <f>Table753523[[#This Row], [Total Latency (sec)]]*1000</f>
      </c>
      <c r="R914" s="25">
        <f>Table753523[[#This Row], [Total Latency (ms)]]-Table753523[[#This Row], [Prefill Latency (ms)]]</f>
      </c>
      <c r="S914" s="26">
        <f>Table753523[[#This Row], [Output tokens generated]]*1000/Table753523[[#This Row], [Total Latency (ms)]]/Table753523[[#This Row], [No. H200 GPU on single server]]</f>
      </c>
      <c r="T914" s="26">
        <f>Table753523[[#This Row], [Input tokens]]*1000/(989.5*10^12)*(2*10^9*Table753523[[#This Row], [Active Parameters per GPU (BN)]])</f>
      </c>
      <c r="U914" s="27">
        <f>Table753523[[#This Row], [Active Parameters per GPU (BN)]]*10^9*2/4800/1024^3*1000</f>
      </c>
      <c r="V914" s="27">
        <f>1979/2*10^12*Table753523[[#This Row], [No. H200 GPU on single server]]/2/70/10^9</f>
      </c>
      <c r="W914" s="46">
        <f>(Table753523[[#This Row], [Input tokens]]+Table753523[[#This Row], [Output tokens generated]])/Table753523[[#This Row], [Total Latency (ms)]]*1000</f>
      </c>
      <c r="X914" s="47">
        <f>Table753523[[#This Row], [Total throughput]]/Table753523[[#This Row], [Estimated Max throughput tokens/s]]</f>
      </c>
      <c r="Y914" s="20">
        <f>2*Table753523[[#This Row], [Active Parameters per GPU (BN)]]*Table753523[[#This Row], [Input tokens]]*10^9/Table753523[[#This Row], [Prefill Latency (ms)]]/10^12*1000</f>
      </c>
      <c r="Z914" s="26">
        <f>2*Table753523[[#This Row], [Active Parameters per GPU (BN)]]*Table753523[[#This Row], [Output tokens generated]]*10^9/(Table753523[[#This Row], [Total Latency (ms)]]-Table753523[[#This Row], [Prefill Latency (ms)]])/10^12*1000</f>
      </c>
      <c r="AA914" s="47">
        <f>Table753523[[#This Row], [Expected Prefill latency (ms)]]/Table753523[[#This Row], [Prefill Latency (ms)]]</f>
      </c>
      <c r="AB914" s="30">
        <f>Table753523[[#This Row], [Expected TPOT (ms)]]/Table753523[[#This Row], [TPOT (ms)]]</f>
      </c>
      <c r="AC914" s="50">
        <f>Table753523[[#This Row], [Prefill TFLOPS]]/989.5</f>
      </c>
      <c r="AD914" s="32">
        <f>Table753523[[#This Row], [Decode TFLOPS]]/1979</f>
      </c>
      <c r="AE9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5" customHeight="1" ht="17.25">
      <c r="A915" s="20">
        <v>8</v>
      </c>
      <c r="B915" s="34">
        <v>70</v>
      </c>
      <c r="C915" s="35">
        <f>Table753523[[#This Row], [Active Parameters (BN)]]/8</f>
      </c>
      <c r="D915" s="20">
        <v>128</v>
      </c>
      <c r="E915" s="20">
        <v>16</v>
      </c>
      <c r="F915" s="23">
        <v>1</v>
      </c>
      <c r="G915" s="23">
        <v>1</v>
      </c>
      <c r="H915" s="23">
        <v>128</v>
      </c>
      <c r="I915" s="43">
        <v>16</v>
      </c>
      <c r="J915" s="24">
        <v>280.2309251</v>
      </c>
      <c r="K915" s="24">
        <v>0.444276115</v>
      </c>
      <c r="L915" s="24">
        <v>2.25085249</v>
      </c>
      <c r="M915" s="24">
        <v>36.01363985</v>
      </c>
      <c r="N915" s="24">
        <v>324.1227586</v>
      </c>
      <c r="O915" s="44">
        <v>10.9068154</v>
      </c>
      <c r="P915" s="44">
        <v>10.90180813</v>
      </c>
      <c r="Q915" s="25">
        <f>Table753523[[#This Row], [Total Latency (sec)]]*1000</f>
      </c>
      <c r="R915" s="25">
        <f>Table753523[[#This Row], [Total Latency (ms)]]-Table753523[[#This Row], [Prefill Latency (ms)]]</f>
      </c>
      <c r="S915" s="26">
        <f>Table753523[[#This Row], [Output tokens generated]]*1000/Table753523[[#This Row], [Total Latency (ms)]]/Table753523[[#This Row], [No. H200 GPU on single server]]</f>
      </c>
      <c r="T915" s="26">
        <f>Table753523[[#This Row], [Input tokens]]*1000/(989.5*10^12)*(2*10^9*Table753523[[#This Row], [Active Parameters per GPU (BN)]])</f>
      </c>
      <c r="U915" s="27">
        <f>Table753523[[#This Row], [Active Parameters per GPU (BN)]]*10^9*2/4800/1024^3*1000</f>
      </c>
      <c r="V915" s="27">
        <f>1979/2*10^12*Table753523[[#This Row], [No. H200 GPU on single server]]/2/70/10^9</f>
      </c>
      <c r="W915" s="46">
        <f>(Table753523[[#This Row], [Input tokens]]+Table753523[[#This Row], [Output tokens generated]])/Table753523[[#This Row], [Total Latency (ms)]]*1000</f>
      </c>
      <c r="X915" s="47">
        <f>Table753523[[#This Row], [Total throughput]]/Table753523[[#This Row], [Estimated Max throughput tokens/s]]</f>
      </c>
      <c r="Y915" s="20">
        <f>2*Table753523[[#This Row], [Active Parameters per GPU (BN)]]*Table753523[[#This Row], [Input tokens]]*10^9/Table753523[[#This Row], [Prefill Latency (ms)]]/10^12*1000</f>
      </c>
      <c r="Z915" s="26">
        <f>2*Table753523[[#This Row], [Active Parameters per GPU (BN)]]*Table753523[[#This Row], [Output tokens generated]]*10^9/(Table753523[[#This Row], [Total Latency (ms)]]-Table753523[[#This Row], [Prefill Latency (ms)]])/10^12*1000</f>
      </c>
      <c r="AA915" s="47">
        <f>Table753523[[#This Row], [Expected Prefill latency (ms)]]/Table753523[[#This Row], [Prefill Latency (ms)]]</f>
      </c>
      <c r="AB915" s="30">
        <f>Table753523[[#This Row], [Expected TPOT (ms)]]/Table753523[[#This Row], [TPOT (ms)]]</f>
      </c>
      <c r="AC915" s="50">
        <f>Table753523[[#This Row], [Prefill TFLOPS]]/989.5</f>
      </c>
      <c r="AD915" s="32">
        <f>Table753523[[#This Row], [Decode TFLOPS]]/1979</f>
      </c>
      <c r="AE9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6" customHeight="1" ht="17.25">
      <c r="A916" s="20">
        <v>8</v>
      </c>
      <c r="B916" s="34">
        <v>70</v>
      </c>
      <c r="C916" s="35">
        <f>Table753523[[#This Row], [Active Parameters (BN)]]/8</f>
      </c>
      <c r="D916" s="20">
        <v>128</v>
      </c>
      <c r="E916" s="20">
        <v>16</v>
      </c>
      <c r="F916" s="23">
        <v>2</v>
      </c>
      <c r="G916" s="23">
        <v>2</v>
      </c>
      <c r="H916" s="23">
        <v>256</v>
      </c>
      <c r="I916" s="43">
        <v>32</v>
      </c>
      <c r="J916" s="24">
        <v>243.040561</v>
      </c>
      <c r="K916" s="24">
        <v>0.46430459</v>
      </c>
      <c r="L916" s="24">
        <v>4.307517184</v>
      </c>
      <c r="M916" s="24">
        <v>68.92027494</v>
      </c>
      <c r="N916" s="24">
        <v>620.2824745</v>
      </c>
      <c r="O916" s="44">
        <v>10.98285583</v>
      </c>
      <c r="P916" s="44">
        <v>10.9746258</v>
      </c>
      <c r="Q916" s="25">
        <f>Table753523[[#This Row], [Total Latency (sec)]]*1000</f>
      </c>
      <c r="R916" s="25">
        <f>Table753523[[#This Row], [Total Latency (ms)]]-Table753523[[#This Row], [Prefill Latency (ms)]]</f>
      </c>
      <c r="S916" s="26">
        <f>Table753523[[#This Row], [Output tokens generated]]*1000/Table753523[[#This Row], [Total Latency (ms)]]/Table753523[[#This Row], [No. H200 GPU on single server]]</f>
      </c>
      <c r="T916" s="26">
        <f>Table753523[[#This Row], [Input tokens]]*1000/(989.5*10^12)*(2*10^9*Table753523[[#This Row], [Active Parameters per GPU (BN)]])</f>
      </c>
      <c r="U916" s="27">
        <f>Table753523[[#This Row], [Active Parameters per GPU (BN)]]*10^9*2/4800/1024^3*1000</f>
      </c>
      <c r="V916" s="27">
        <f>1979/2*10^12*Table753523[[#This Row], [No. H200 GPU on single server]]/2/70/10^9</f>
      </c>
      <c r="W916" s="46">
        <f>(Table753523[[#This Row], [Input tokens]]+Table753523[[#This Row], [Output tokens generated]])/Table753523[[#This Row], [Total Latency (ms)]]*1000</f>
      </c>
      <c r="X916" s="47">
        <f>Table753523[[#This Row], [Total throughput]]/Table753523[[#This Row], [Estimated Max throughput tokens/s]]</f>
      </c>
      <c r="Y916" s="20">
        <f>2*Table753523[[#This Row], [Active Parameters per GPU (BN)]]*Table753523[[#This Row], [Input tokens]]*10^9/Table753523[[#This Row], [Prefill Latency (ms)]]/10^12*1000</f>
      </c>
      <c r="Z916" s="26">
        <f>2*Table753523[[#This Row], [Active Parameters per GPU (BN)]]*Table753523[[#This Row], [Output tokens generated]]*10^9/(Table753523[[#This Row], [Total Latency (ms)]]-Table753523[[#This Row], [Prefill Latency (ms)]])/10^12*1000</f>
      </c>
      <c r="AA916" s="47">
        <f>Table753523[[#This Row], [Expected Prefill latency (ms)]]/Table753523[[#This Row], [Prefill Latency (ms)]]</f>
      </c>
      <c r="AB916" s="30">
        <f>Table753523[[#This Row], [Expected TPOT (ms)]]/Table753523[[#This Row], [TPOT (ms)]]</f>
      </c>
      <c r="AC916" s="50">
        <f>Table753523[[#This Row], [Prefill TFLOPS]]/989.5</f>
      </c>
      <c r="AD916" s="32">
        <f>Table753523[[#This Row], [Decode TFLOPS]]/1979</f>
      </c>
      <c r="AE9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7" customHeight="1" ht="17.25">
      <c r="A917" s="20">
        <v>8</v>
      </c>
      <c r="B917" s="34">
        <v>70</v>
      </c>
      <c r="C917" s="35">
        <f>Table753523[[#This Row], [Active Parameters (BN)]]/8</f>
      </c>
      <c r="D917" s="20">
        <v>128</v>
      </c>
      <c r="E917" s="20">
        <v>16</v>
      </c>
      <c r="F917" s="23">
        <v>4</v>
      </c>
      <c r="G917" s="23">
        <v>4</v>
      </c>
      <c r="H917" s="23">
        <v>512</v>
      </c>
      <c r="I917" s="43">
        <v>64</v>
      </c>
      <c r="J917" s="24">
        <v>202.3063785</v>
      </c>
      <c r="K917" s="24">
        <v>0.432507991</v>
      </c>
      <c r="L917" s="24">
        <v>9.248384035</v>
      </c>
      <c r="M917" s="24">
        <v>147.9741446</v>
      </c>
      <c r="N917" s="24">
        <v>1331.767301</v>
      </c>
      <c r="O917" s="44">
        <v>10.35622935</v>
      </c>
      <c r="P917" s="44">
        <v>10.3413664</v>
      </c>
      <c r="Q917" s="25">
        <f>Table753523[[#This Row], [Total Latency (sec)]]*1000</f>
      </c>
      <c r="R917" s="25">
        <f>Table753523[[#This Row], [Total Latency (ms)]]-Table753523[[#This Row], [Prefill Latency (ms)]]</f>
      </c>
      <c r="S917" s="26">
        <f>Table753523[[#This Row], [Output tokens generated]]*1000/Table753523[[#This Row], [Total Latency (ms)]]/Table753523[[#This Row], [No. H200 GPU on single server]]</f>
      </c>
      <c r="T917" s="26">
        <f>Table753523[[#This Row], [Input tokens]]*1000/(989.5*10^12)*(2*10^9*Table753523[[#This Row], [Active Parameters per GPU (BN)]])</f>
      </c>
      <c r="U917" s="27">
        <f>Table753523[[#This Row], [Active Parameters per GPU (BN)]]*10^9*2/4800/1024^3*1000</f>
      </c>
      <c r="V917" s="27">
        <f>1979/2*10^12*Table753523[[#This Row], [No. H200 GPU on single server]]/2/70/10^9</f>
      </c>
      <c r="W917" s="46">
        <f>(Table753523[[#This Row], [Input tokens]]+Table753523[[#This Row], [Output tokens generated]])/Table753523[[#This Row], [Total Latency (ms)]]*1000</f>
      </c>
      <c r="X917" s="47">
        <f>Table753523[[#This Row], [Total throughput]]/Table753523[[#This Row], [Estimated Max throughput tokens/s]]</f>
      </c>
      <c r="Y917" s="20">
        <f>2*Table753523[[#This Row], [Active Parameters per GPU (BN)]]*Table753523[[#This Row], [Input tokens]]*10^9/Table753523[[#This Row], [Prefill Latency (ms)]]/10^12*1000</f>
      </c>
      <c r="Z917" s="26">
        <f>2*Table753523[[#This Row], [Active Parameters per GPU (BN)]]*Table753523[[#This Row], [Output tokens generated]]*10^9/(Table753523[[#This Row], [Total Latency (ms)]]-Table753523[[#This Row], [Prefill Latency (ms)]])/10^12*1000</f>
      </c>
      <c r="AA917" s="47">
        <f>Table753523[[#This Row], [Expected Prefill latency (ms)]]/Table753523[[#This Row], [Prefill Latency (ms)]]</f>
      </c>
      <c r="AB917" s="30">
        <f>Table753523[[#This Row], [Expected TPOT (ms)]]/Table753523[[#This Row], [TPOT (ms)]]</f>
      </c>
      <c r="AC917" s="50">
        <f>Table753523[[#This Row], [Prefill TFLOPS]]/989.5</f>
      </c>
      <c r="AD917" s="32">
        <f>Table753523[[#This Row], [Decode TFLOPS]]/1979</f>
      </c>
      <c r="AE9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8" customHeight="1" ht="17.25">
      <c r="A918" s="20">
        <v>8</v>
      </c>
      <c r="B918" s="34">
        <v>70</v>
      </c>
      <c r="C918" s="35">
        <f>Table753523[[#This Row], [Active Parameters (BN)]]/8</f>
      </c>
      <c r="D918" s="20">
        <v>128</v>
      </c>
      <c r="E918" s="20">
        <v>16</v>
      </c>
      <c r="F918" s="23">
        <v>8</v>
      </c>
      <c r="G918" s="23">
        <v>8</v>
      </c>
      <c r="H918" s="23">
        <v>1024</v>
      </c>
      <c r="I918" s="43">
        <v>128</v>
      </c>
      <c r="J918" s="24">
        <v>229.5610406</v>
      </c>
      <c r="K918" s="24">
        <v>0.499263226</v>
      </c>
      <c r="L918" s="24">
        <v>16.02361156</v>
      </c>
      <c r="M918" s="24">
        <v>256.3777849</v>
      </c>
      <c r="N918" s="24">
        <v>2307.400064</v>
      </c>
      <c r="O918" s="44">
        <v>10.35934223</v>
      </c>
      <c r="P918" s="44">
        <v>10.41579237</v>
      </c>
      <c r="Q918" s="25">
        <f>Table753523[[#This Row], [Total Latency (sec)]]*1000</f>
      </c>
      <c r="R918" s="25">
        <f>Table753523[[#This Row], [Total Latency (ms)]]-Table753523[[#This Row], [Prefill Latency (ms)]]</f>
      </c>
      <c r="S918" s="26">
        <f>Table753523[[#This Row], [Output tokens generated]]*1000/Table753523[[#This Row], [Total Latency (ms)]]/Table753523[[#This Row], [No. H200 GPU on single server]]</f>
      </c>
      <c r="T918" s="26">
        <f>Table753523[[#This Row], [Input tokens]]*1000/(989.5*10^12)*(2*10^9*Table753523[[#This Row], [Active Parameters per GPU (BN)]])</f>
      </c>
      <c r="U918" s="27">
        <f>Table753523[[#This Row], [Active Parameters per GPU (BN)]]*10^9*2/4800/1024^3*1000</f>
      </c>
      <c r="V918" s="27">
        <f>1979/2*10^12*Table753523[[#This Row], [No. H200 GPU on single server]]/2/70/10^9</f>
      </c>
      <c r="W918" s="46">
        <f>(Table753523[[#This Row], [Input tokens]]+Table753523[[#This Row], [Output tokens generated]])/Table753523[[#This Row], [Total Latency (ms)]]*1000</f>
      </c>
      <c r="X918" s="47">
        <f>Table753523[[#This Row], [Total throughput]]/Table753523[[#This Row], [Estimated Max throughput tokens/s]]</f>
      </c>
      <c r="Y918" s="20">
        <f>2*Table753523[[#This Row], [Active Parameters per GPU (BN)]]*Table753523[[#This Row], [Input tokens]]*10^9/Table753523[[#This Row], [Prefill Latency (ms)]]/10^12*1000</f>
      </c>
      <c r="Z918" s="26">
        <f>2*Table753523[[#This Row], [Active Parameters per GPU (BN)]]*Table753523[[#This Row], [Output tokens generated]]*10^9/(Table753523[[#This Row], [Total Latency (ms)]]-Table753523[[#This Row], [Prefill Latency (ms)]])/10^12*1000</f>
      </c>
      <c r="AA918" s="47">
        <f>Table753523[[#This Row], [Expected Prefill latency (ms)]]/Table753523[[#This Row], [Prefill Latency (ms)]]</f>
      </c>
      <c r="AB918" s="30">
        <f>Table753523[[#This Row], [Expected TPOT (ms)]]/Table753523[[#This Row], [TPOT (ms)]]</f>
      </c>
      <c r="AC918" s="50">
        <f>Table753523[[#This Row], [Prefill TFLOPS]]/989.5</f>
      </c>
      <c r="AD918" s="32">
        <f>Table753523[[#This Row], [Decode TFLOPS]]/1979</f>
      </c>
      <c r="AE9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19" customHeight="1" ht="17.25">
      <c r="A919" s="20">
        <v>8</v>
      </c>
      <c r="B919" s="34">
        <v>70</v>
      </c>
      <c r="C919" s="35">
        <f>Table753523[[#This Row], [Active Parameters (BN)]]/8</f>
      </c>
      <c r="D919" s="20">
        <v>128</v>
      </c>
      <c r="E919" s="20">
        <v>16</v>
      </c>
      <c r="F919" s="23">
        <v>16</v>
      </c>
      <c r="G919" s="23">
        <v>16</v>
      </c>
      <c r="H919" s="23">
        <v>2048</v>
      </c>
      <c r="I919" s="43">
        <v>247</v>
      </c>
      <c r="J919" s="24">
        <v>272.6399701</v>
      </c>
      <c r="K919" s="24">
        <v>0.559143412</v>
      </c>
      <c r="L919" s="24">
        <v>28.615199</v>
      </c>
      <c r="M919" s="24">
        <v>441.7471345</v>
      </c>
      <c r="N919" s="24">
        <v>4104.492606</v>
      </c>
      <c r="O919" s="44">
        <v>12.3503021</v>
      </c>
      <c r="P919" s="44">
        <v>11.46522526</v>
      </c>
      <c r="Q919" s="25">
        <f>Table753523[[#This Row], [Total Latency (sec)]]*1000</f>
      </c>
      <c r="R919" s="25">
        <f>Table753523[[#This Row], [Total Latency (ms)]]-Table753523[[#This Row], [Prefill Latency (ms)]]</f>
      </c>
      <c r="S919" s="26">
        <f>Table753523[[#This Row], [Output tokens generated]]*1000/Table753523[[#This Row], [Total Latency (ms)]]/Table753523[[#This Row], [No. H200 GPU on single server]]</f>
      </c>
      <c r="T919" s="26">
        <f>Table753523[[#This Row], [Input tokens]]*1000/(989.5*10^12)*(2*10^9*Table753523[[#This Row], [Active Parameters per GPU (BN)]])</f>
      </c>
      <c r="U919" s="27">
        <f>Table753523[[#This Row], [Active Parameters per GPU (BN)]]*10^9*2/4800/1024^3*1000</f>
      </c>
      <c r="V919" s="27">
        <f>1979/2*10^12*Table753523[[#This Row], [No. H200 GPU on single server]]/2/70/10^9</f>
      </c>
      <c r="W919" s="46">
        <f>(Table753523[[#This Row], [Input tokens]]+Table753523[[#This Row], [Output tokens generated]])/Table753523[[#This Row], [Total Latency (ms)]]*1000</f>
      </c>
      <c r="X919" s="47">
        <f>Table753523[[#This Row], [Total throughput]]/Table753523[[#This Row], [Estimated Max throughput tokens/s]]</f>
      </c>
      <c r="Y919" s="20">
        <f>2*Table753523[[#This Row], [Active Parameters per GPU (BN)]]*Table753523[[#This Row], [Input tokens]]*10^9/Table753523[[#This Row], [Prefill Latency (ms)]]/10^12*1000</f>
      </c>
      <c r="Z919" s="26">
        <f>2*Table753523[[#This Row], [Active Parameters per GPU (BN)]]*Table753523[[#This Row], [Output tokens generated]]*10^9/(Table753523[[#This Row], [Total Latency (ms)]]-Table753523[[#This Row], [Prefill Latency (ms)]])/10^12*1000</f>
      </c>
      <c r="AA919" s="47">
        <f>Table753523[[#This Row], [Expected Prefill latency (ms)]]/Table753523[[#This Row], [Prefill Latency (ms)]]</f>
      </c>
      <c r="AB919" s="30">
        <f>Table753523[[#This Row], [Expected TPOT (ms)]]/Table753523[[#This Row], [TPOT (ms)]]</f>
      </c>
      <c r="AC919" s="50">
        <f>Table753523[[#This Row], [Prefill TFLOPS]]/989.5</f>
      </c>
      <c r="AD919" s="32">
        <f>Table753523[[#This Row], [Decode TFLOPS]]/1979</f>
      </c>
      <c r="AE9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0" customHeight="1" ht="17.25">
      <c r="A920" s="20">
        <v>8</v>
      </c>
      <c r="B920" s="34">
        <v>70</v>
      </c>
      <c r="C920" s="35">
        <f>Table753523[[#This Row], [Active Parameters (BN)]]/8</f>
      </c>
      <c r="D920" s="20">
        <v>128</v>
      </c>
      <c r="E920" s="20">
        <v>32</v>
      </c>
      <c r="F920" s="23">
        <v>1</v>
      </c>
      <c r="G920" s="23">
        <v>1</v>
      </c>
      <c r="H920" s="23">
        <v>128</v>
      </c>
      <c r="I920" s="43">
        <v>32</v>
      </c>
      <c r="J920" s="24">
        <v>202.0840261</v>
      </c>
      <c r="K920" s="24">
        <v>0.541809271</v>
      </c>
      <c r="L920" s="24">
        <v>1.845667938</v>
      </c>
      <c r="M920" s="24">
        <v>59.06137402</v>
      </c>
      <c r="N920" s="24">
        <v>295.3068701</v>
      </c>
      <c r="O920" s="44">
        <v>10.94366668</v>
      </c>
      <c r="P920" s="44">
        <v>10.94099664</v>
      </c>
      <c r="Q920" s="25">
        <f>Table753523[[#This Row], [Total Latency (sec)]]*1000</f>
      </c>
      <c r="R920" s="25">
        <f>Table753523[[#This Row], [Total Latency (ms)]]-Table753523[[#This Row], [Prefill Latency (ms)]]</f>
      </c>
      <c r="S920" s="26">
        <f>Table753523[[#This Row], [Output tokens generated]]*1000/Table753523[[#This Row], [Total Latency (ms)]]/Table753523[[#This Row], [No. H200 GPU on single server]]</f>
      </c>
      <c r="T920" s="26">
        <f>Table753523[[#This Row], [Input tokens]]*1000/(989.5*10^12)*(2*10^9*Table753523[[#This Row], [Active Parameters per GPU (BN)]])</f>
      </c>
      <c r="U920" s="27">
        <f>Table753523[[#This Row], [Active Parameters per GPU (BN)]]*10^9*2/4800/1024^3*1000</f>
      </c>
      <c r="V920" s="27">
        <f>1979/2*10^12*Table753523[[#This Row], [No. H200 GPU on single server]]/2/70/10^9</f>
      </c>
      <c r="W920" s="46">
        <f>(Table753523[[#This Row], [Input tokens]]+Table753523[[#This Row], [Output tokens generated]])/Table753523[[#This Row], [Total Latency (ms)]]*1000</f>
      </c>
      <c r="X920" s="47">
        <f>Table753523[[#This Row], [Total throughput]]/Table753523[[#This Row], [Estimated Max throughput tokens/s]]</f>
      </c>
      <c r="Y920" s="20">
        <f>2*Table753523[[#This Row], [Active Parameters per GPU (BN)]]*Table753523[[#This Row], [Input tokens]]*10^9/Table753523[[#This Row], [Prefill Latency (ms)]]/10^12*1000</f>
      </c>
      <c r="Z920" s="26">
        <f>2*Table753523[[#This Row], [Active Parameters per GPU (BN)]]*Table753523[[#This Row], [Output tokens generated]]*10^9/(Table753523[[#This Row], [Total Latency (ms)]]-Table753523[[#This Row], [Prefill Latency (ms)]])/10^12*1000</f>
      </c>
      <c r="AA920" s="47">
        <f>Table753523[[#This Row], [Expected Prefill latency (ms)]]/Table753523[[#This Row], [Prefill Latency (ms)]]</f>
      </c>
      <c r="AB920" s="30">
        <f>Table753523[[#This Row], [Expected TPOT (ms)]]/Table753523[[#This Row], [TPOT (ms)]]</f>
      </c>
      <c r="AC920" s="50">
        <f>Table753523[[#This Row], [Prefill TFLOPS]]/989.5</f>
      </c>
      <c r="AD920" s="32">
        <f>Table753523[[#This Row], [Decode TFLOPS]]/1979</f>
      </c>
      <c r="AE9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1" customHeight="1" ht="17.25">
      <c r="A921" s="20">
        <v>8</v>
      </c>
      <c r="B921" s="34">
        <v>70</v>
      </c>
      <c r="C921" s="35">
        <f>Table753523[[#This Row], [Active Parameters (BN)]]/8</f>
      </c>
      <c r="D921" s="20">
        <v>128</v>
      </c>
      <c r="E921" s="20">
        <v>32</v>
      </c>
      <c r="F921" s="23">
        <v>2</v>
      </c>
      <c r="G921" s="23">
        <v>2</v>
      </c>
      <c r="H921" s="23">
        <v>256</v>
      </c>
      <c r="I921" s="43">
        <v>64</v>
      </c>
      <c r="J921" s="24">
        <v>145.0455525</v>
      </c>
      <c r="K921" s="24">
        <v>0.543093357</v>
      </c>
      <c r="L921" s="24">
        <v>3.682608108</v>
      </c>
      <c r="M921" s="24">
        <v>117.8434595</v>
      </c>
      <c r="N921" s="24">
        <v>589.2172973</v>
      </c>
      <c r="O921" s="44">
        <v>10.98768678</v>
      </c>
      <c r="P921" s="44">
        <v>10.98309679</v>
      </c>
      <c r="Q921" s="25">
        <f>Table753523[[#This Row], [Total Latency (sec)]]*1000</f>
      </c>
      <c r="R921" s="25">
        <f>Table753523[[#This Row], [Total Latency (ms)]]-Table753523[[#This Row], [Prefill Latency (ms)]]</f>
      </c>
      <c r="S921" s="26">
        <f>Table753523[[#This Row], [Output tokens generated]]*1000/Table753523[[#This Row], [Total Latency (ms)]]/Table753523[[#This Row], [No. H200 GPU on single server]]</f>
      </c>
      <c r="T921" s="26">
        <f>Table753523[[#This Row], [Input tokens]]*1000/(989.5*10^12)*(2*10^9*Table753523[[#This Row], [Active Parameters per GPU (BN)]])</f>
      </c>
      <c r="U921" s="27">
        <f>Table753523[[#This Row], [Active Parameters per GPU (BN)]]*10^9*2/4800/1024^3*1000</f>
      </c>
      <c r="V921" s="27">
        <f>1979/2*10^12*Table753523[[#This Row], [No. H200 GPU on single server]]/2/70/10^9</f>
      </c>
      <c r="W921" s="46">
        <f>(Table753523[[#This Row], [Input tokens]]+Table753523[[#This Row], [Output tokens generated]])/Table753523[[#This Row], [Total Latency (ms)]]*1000</f>
      </c>
      <c r="X921" s="47">
        <f>Table753523[[#This Row], [Total throughput]]/Table753523[[#This Row], [Estimated Max throughput tokens/s]]</f>
      </c>
      <c r="Y921" s="20">
        <f>2*Table753523[[#This Row], [Active Parameters per GPU (BN)]]*Table753523[[#This Row], [Input tokens]]*10^9/Table753523[[#This Row], [Prefill Latency (ms)]]/10^12*1000</f>
      </c>
      <c r="Z921" s="26">
        <f>2*Table753523[[#This Row], [Active Parameters per GPU (BN)]]*Table753523[[#This Row], [Output tokens generated]]*10^9/(Table753523[[#This Row], [Total Latency (ms)]]-Table753523[[#This Row], [Prefill Latency (ms)]])/10^12*1000</f>
      </c>
      <c r="AA921" s="47">
        <f>Table753523[[#This Row], [Expected Prefill latency (ms)]]/Table753523[[#This Row], [Prefill Latency (ms)]]</f>
      </c>
      <c r="AB921" s="30">
        <f>Table753523[[#This Row], [Expected TPOT (ms)]]/Table753523[[#This Row], [TPOT (ms)]]</f>
      </c>
      <c r="AC921" s="50">
        <f>Table753523[[#This Row], [Prefill TFLOPS]]/989.5</f>
      </c>
      <c r="AD921" s="32">
        <f>Table753523[[#This Row], [Decode TFLOPS]]/1979</f>
      </c>
      <c r="AE9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2" customHeight="1" ht="17.25">
      <c r="A922" s="20">
        <v>8</v>
      </c>
      <c r="B922" s="34">
        <v>70</v>
      </c>
      <c r="C922" s="35">
        <f>Table753523[[#This Row], [Active Parameters (BN)]]/8</f>
      </c>
      <c r="D922" s="20">
        <v>128</v>
      </c>
      <c r="E922" s="20">
        <v>32</v>
      </c>
      <c r="F922" s="23">
        <v>4</v>
      </c>
      <c r="G922" s="23">
        <v>4</v>
      </c>
      <c r="H922" s="23">
        <v>512</v>
      </c>
      <c r="I922" s="43">
        <v>128</v>
      </c>
      <c r="J922" s="24">
        <v>118.3466177</v>
      </c>
      <c r="K922" s="24">
        <v>0.516716985</v>
      </c>
      <c r="L922" s="24">
        <v>7.741181567</v>
      </c>
      <c r="M922" s="24">
        <v>247.7178102</v>
      </c>
      <c r="N922" s="24">
        <v>1238.589051</v>
      </c>
      <c r="O922" s="44">
        <v>10.37452473</v>
      </c>
      <c r="P922" s="44">
        <v>10.36713875</v>
      </c>
      <c r="Q922" s="25">
        <f>Table753523[[#This Row], [Total Latency (sec)]]*1000</f>
      </c>
      <c r="R922" s="25">
        <f>Table753523[[#This Row], [Total Latency (ms)]]-Table753523[[#This Row], [Prefill Latency (ms)]]</f>
      </c>
      <c r="S922" s="26">
        <f>Table753523[[#This Row], [Output tokens generated]]*1000/Table753523[[#This Row], [Total Latency (ms)]]/Table753523[[#This Row], [No. H200 GPU on single server]]</f>
      </c>
      <c r="T922" s="26">
        <f>Table753523[[#This Row], [Input tokens]]*1000/(989.5*10^12)*(2*10^9*Table753523[[#This Row], [Active Parameters per GPU (BN)]])</f>
      </c>
      <c r="U922" s="27">
        <f>Table753523[[#This Row], [Active Parameters per GPU (BN)]]*10^9*2/4800/1024^3*1000</f>
      </c>
      <c r="V922" s="27">
        <f>1979/2*10^12*Table753523[[#This Row], [No. H200 GPU on single server]]/2/70/10^9</f>
      </c>
      <c r="W922" s="46">
        <f>(Table753523[[#This Row], [Input tokens]]+Table753523[[#This Row], [Output tokens generated]])/Table753523[[#This Row], [Total Latency (ms)]]*1000</f>
      </c>
      <c r="X922" s="47">
        <f>Table753523[[#This Row], [Total throughput]]/Table753523[[#This Row], [Estimated Max throughput tokens/s]]</f>
      </c>
      <c r="Y922" s="20">
        <f>2*Table753523[[#This Row], [Active Parameters per GPU (BN)]]*Table753523[[#This Row], [Input tokens]]*10^9/Table753523[[#This Row], [Prefill Latency (ms)]]/10^12*1000</f>
      </c>
      <c r="Z922" s="26">
        <f>2*Table753523[[#This Row], [Active Parameters per GPU (BN)]]*Table753523[[#This Row], [Output tokens generated]]*10^9/(Table753523[[#This Row], [Total Latency (ms)]]-Table753523[[#This Row], [Prefill Latency (ms)]])/10^12*1000</f>
      </c>
      <c r="AA922" s="47">
        <f>Table753523[[#This Row], [Expected Prefill latency (ms)]]/Table753523[[#This Row], [Prefill Latency (ms)]]</f>
      </c>
      <c r="AB922" s="30">
        <f>Table753523[[#This Row], [Expected TPOT (ms)]]/Table753523[[#This Row], [TPOT (ms)]]</f>
      </c>
      <c r="AC922" s="50">
        <f>Table753523[[#This Row], [Prefill TFLOPS]]/989.5</f>
      </c>
      <c r="AD922" s="32">
        <f>Table753523[[#This Row], [Decode TFLOPS]]/1979</f>
      </c>
      <c r="AE9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3" customHeight="1" ht="17.25">
      <c r="A923" s="20">
        <v>8</v>
      </c>
      <c r="B923" s="34">
        <v>70</v>
      </c>
      <c r="C923" s="35">
        <f>Table753523[[#This Row], [Active Parameters (BN)]]/8</f>
      </c>
      <c r="D923" s="20">
        <v>128</v>
      </c>
      <c r="E923" s="20">
        <v>32</v>
      </c>
      <c r="F923" s="23">
        <v>8</v>
      </c>
      <c r="G923" s="23">
        <v>8</v>
      </c>
      <c r="H923" s="23">
        <v>1024</v>
      </c>
      <c r="I923" s="43">
        <v>256</v>
      </c>
      <c r="J923" s="24">
        <v>130.1638825</v>
      </c>
      <c r="K923" s="24">
        <v>0.568913493</v>
      </c>
      <c r="L923" s="24">
        <v>14.06189183</v>
      </c>
      <c r="M923" s="24">
        <v>449.9805385</v>
      </c>
      <c r="N923" s="24">
        <v>2249.902693</v>
      </c>
      <c r="O923" s="44">
        <v>10.46674094</v>
      </c>
      <c r="P923" s="44">
        <v>10.49654394</v>
      </c>
      <c r="Q923" s="25">
        <f>Table753523[[#This Row], [Total Latency (sec)]]*1000</f>
      </c>
      <c r="R923" s="25">
        <f>Table753523[[#This Row], [Total Latency (ms)]]-Table753523[[#This Row], [Prefill Latency (ms)]]</f>
      </c>
      <c r="S923" s="26">
        <f>Table753523[[#This Row], [Output tokens generated]]*1000/Table753523[[#This Row], [Total Latency (ms)]]/Table753523[[#This Row], [No. H200 GPU on single server]]</f>
      </c>
      <c r="T923" s="26">
        <f>Table753523[[#This Row], [Input tokens]]*1000/(989.5*10^12)*(2*10^9*Table753523[[#This Row], [Active Parameters per GPU (BN)]])</f>
      </c>
      <c r="U923" s="27">
        <f>Table753523[[#This Row], [Active Parameters per GPU (BN)]]*10^9*2/4800/1024^3*1000</f>
      </c>
      <c r="V923" s="27">
        <f>1979/2*10^12*Table753523[[#This Row], [No. H200 GPU on single server]]/2/70/10^9</f>
      </c>
      <c r="W923" s="46">
        <f>(Table753523[[#This Row], [Input tokens]]+Table753523[[#This Row], [Output tokens generated]])/Table753523[[#This Row], [Total Latency (ms)]]*1000</f>
      </c>
      <c r="X923" s="47">
        <f>Table753523[[#This Row], [Total throughput]]/Table753523[[#This Row], [Estimated Max throughput tokens/s]]</f>
      </c>
      <c r="Y923" s="20">
        <f>2*Table753523[[#This Row], [Active Parameters per GPU (BN)]]*Table753523[[#This Row], [Input tokens]]*10^9/Table753523[[#This Row], [Prefill Latency (ms)]]/10^12*1000</f>
      </c>
      <c r="Z923" s="26">
        <f>2*Table753523[[#This Row], [Active Parameters per GPU (BN)]]*Table753523[[#This Row], [Output tokens generated]]*10^9/(Table753523[[#This Row], [Total Latency (ms)]]-Table753523[[#This Row], [Prefill Latency (ms)]])/10^12*1000</f>
      </c>
      <c r="AA923" s="47">
        <f>Table753523[[#This Row], [Expected Prefill latency (ms)]]/Table753523[[#This Row], [Prefill Latency (ms)]]</f>
      </c>
      <c r="AB923" s="30">
        <f>Table753523[[#This Row], [Expected TPOT (ms)]]/Table753523[[#This Row], [TPOT (ms)]]</f>
      </c>
      <c r="AC923" s="50">
        <f>Table753523[[#This Row], [Prefill TFLOPS]]/989.5</f>
      </c>
      <c r="AD923" s="32">
        <f>Table753523[[#This Row], [Decode TFLOPS]]/1979</f>
      </c>
      <c r="AE9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4" customHeight="1" ht="17.25">
      <c r="A924" s="20">
        <v>8</v>
      </c>
      <c r="B924" s="34">
        <v>70</v>
      </c>
      <c r="C924" s="35">
        <f>Table753523[[#This Row], [Active Parameters (BN)]]/8</f>
      </c>
      <c r="D924" s="20">
        <v>128</v>
      </c>
      <c r="E924" s="20">
        <v>32</v>
      </c>
      <c r="F924" s="23">
        <v>16</v>
      </c>
      <c r="G924" s="23">
        <v>16</v>
      </c>
      <c r="H924" s="23">
        <v>2048</v>
      </c>
      <c r="I924" s="43">
        <v>494</v>
      </c>
      <c r="J924" s="24">
        <v>172.9043768</v>
      </c>
      <c r="K924" s="24">
        <v>0.644493544</v>
      </c>
      <c r="L924" s="24">
        <v>24.82569476</v>
      </c>
      <c r="M924" s="24">
        <v>766.4933258</v>
      </c>
      <c r="N924" s="24">
        <v>3944.182255</v>
      </c>
      <c r="O924" s="44">
        <v>12.04273165</v>
      </c>
      <c r="P924" s="44">
        <v>11.47416767</v>
      </c>
      <c r="Q924" s="25">
        <f>Table753523[[#This Row], [Total Latency (sec)]]*1000</f>
      </c>
      <c r="R924" s="25">
        <f>Table753523[[#This Row], [Total Latency (ms)]]-Table753523[[#This Row], [Prefill Latency (ms)]]</f>
      </c>
      <c r="S924" s="26">
        <f>Table753523[[#This Row], [Output tokens generated]]*1000/Table753523[[#This Row], [Total Latency (ms)]]/Table753523[[#This Row], [No. H200 GPU on single server]]</f>
      </c>
      <c r="T924" s="26">
        <f>Table753523[[#This Row], [Input tokens]]*1000/(989.5*10^12)*(2*10^9*Table753523[[#This Row], [Active Parameters per GPU (BN)]])</f>
      </c>
      <c r="U924" s="27">
        <f>Table753523[[#This Row], [Active Parameters per GPU (BN)]]*10^9*2/4800/1024^3*1000</f>
      </c>
      <c r="V924" s="27">
        <f>1979/2*10^12*Table753523[[#This Row], [No. H200 GPU on single server]]/2/70/10^9</f>
      </c>
      <c r="W924" s="46">
        <f>(Table753523[[#This Row], [Input tokens]]+Table753523[[#This Row], [Output tokens generated]])/Table753523[[#This Row], [Total Latency (ms)]]*1000</f>
      </c>
      <c r="X924" s="47">
        <f>Table753523[[#This Row], [Total throughput]]/Table753523[[#This Row], [Estimated Max throughput tokens/s]]</f>
      </c>
      <c r="Y924" s="20">
        <f>2*Table753523[[#This Row], [Active Parameters per GPU (BN)]]*Table753523[[#This Row], [Input tokens]]*10^9/Table753523[[#This Row], [Prefill Latency (ms)]]/10^12*1000</f>
      </c>
      <c r="Z924" s="26">
        <f>2*Table753523[[#This Row], [Active Parameters per GPU (BN)]]*Table753523[[#This Row], [Output tokens generated]]*10^9/(Table753523[[#This Row], [Total Latency (ms)]]-Table753523[[#This Row], [Prefill Latency (ms)]])/10^12*1000</f>
      </c>
      <c r="AA924" s="47">
        <f>Table753523[[#This Row], [Expected Prefill latency (ms)]]/Table753523[[#This Row], [Prefill Latency (ms)]]</f>
      </c>
      <c r="AB924" s="30">
        <f>Table753523[[#This Row], [Expected TPOT (ms)]]/Table753523[[#This Row], [TPOT (ms)]]</f>
      </c>
      <c r="AC924" s="50">
        <f>Table753523[[#This Row], [Prefill TFLOPS]]/989.5</f>
      </c>
      <c r="AD924" s="32">
        <f>Table753523[[#This Row], [Decode TFLOPS]]/1979</f>
      </c>
      <c r="AE9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5" customHeight="1" ht="17.25">
      <c r="A925" s="20">
        <v>8</v>
      </c>
      <c r="B925" s="34">
        <v>70</v>
      </c>
      <c r="C925" s="35">
        <f>Table753523[[#This Row], [Active Parameters (BN)]]/8</f>
      </c>
      <c r="D925" s="20">
        <v>128</v>
      </c>
      <c r="E925" s="20">
        <v>64</v>
      </c>
      <c r="F925" s="23">
        <v>1</v>
      </c>
      <c r="G925" s="23">
        <v>1</v>
      </c>
      <c r="H925" s="23">
        <v>128</v>
      </c>
      <c r="I925" s="43">
        <v>64</v>
      </c>
      <c r="J925" s="24">
        <v>156.926749</v>
      </c>
      <c r="K925" s="24">
        <v>0.844637904</v>
      </c>
      <c r="L925" s="24">
        <v>1.18393929</v>
      </c>
      <c r="M925" s="24">
        <v>75.77211454</v>
      </c>
      <c r="N925" s="24">
        <v>227.3163436</v>
      </c>
      <c r="O925" s="44">
        <v>10.90861716</v>
      </c>
      <c r="P925" s="44">
        <v>10.90736775</v>
      </c>
      <c r="Q925" s="25">
        <f>Table753523[[#This Row], [Total Latency (sec)]]*1000</f>
      </c>
      <c r="R925" s="25">
        <f>Table753523[[#This Row], [Total Latency (ms)]]-Table753523[[#This Row], [Prefill Latency (ms)]]</f>
      </c>
      <c r="S925" s="26">
        <f>Table753523[[#This Row], [Output tokens generated]]*1000/Table753523[[#This Row], [Total Latency (ms)]]/Table753523[[#This Row], [No. H200 GPU on single server]]</f>
      </c>
      <c r="T925" s="26">
        <f>Table753523[[#This Row], [Input tokens]]*1000/(989.5*10^12)*(2*10^9*Table753523[[#This Row], [Active Parameters per GPU (BN)]])</f>
      </c>
      <c r="U925" s="27">
        <f>Table753523[[#This Row], [Active Parameters per GPU (BN)]]*10^9*2/4800/1024^3*1000</f>
      </c>
      <c r="V925" s="27">
        <f>1979/2*10^12*Table753523[[#This Row], [No. H200 GPU on single server]]/2/70/10^9</f>
      </c>
      <c r="W925" s="46">
        <f>(Table753523[[#This Row], [Input tokens]]+Table753523[[#This Row], [Output tokens generated]])/Table753523[[#This Row], [Total Latency (ms)]]*1000</f>
      </c>
      <c r="X925" s="47">
        <f>Table753523[[#This Row], [Total throughput]]/Table753523[[#This Row], [Estimated Max throughput tokens/s]]</f>
      </c>
      <c r="Y925" s="20">
        <f>2*Table753523[[#This Row], [Active Parameters per GPU (BN)]]*Table753523[[#This Row], [Input tokens]]*10^9/Table753523[[#This Row], [Prefill Latency (ms)]]/10^12*1000</f>
      </c>
      <c r="Z925" s="26">
        <f>2*Table753523[[#This Row], [Active Parameters per GPU (BN)]]*Table753523[[#This Row], [Output tokens generated]]*10^9/(Table753523[[#This Row], [Total Latency (ms)]]-Table753523[[#This Row], [Prefill Latency (ms)]])/10^12*1000</f>
      </c>
      <c r="AA925" s="47">
        <f>Table753523[[#This Row], [Expected Prefill latency (ms)]]/Table753523[[#This Row], [Prefill Latency (ms)]]</f>
      </c>
      <c r="AB925" s="30">
        <f>Table753523[[#This Row], [Expected TPOT (ms)]]/Table753523[[#This Row], [TPOT (ms)]]</f>
      </c>
      <c r="AC925" s="50">
        <f>Table753523[[#This Row], [Prefill TFLOPS]]/989.5</f>
      </c>
      <c r="AD925" s="32">
        <f>Table753523[[#This Row], [Decode TFLOPS]]/1979</f>
      </c>
      <c r="AE9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6" customHeight="1" ht="17.25">
      <c r="A926" s="20">
        <v>8</v>
      </c>
      <c r="B926" s="34">
        <v>70</v>
      </c>
      <c r="C926" s="35">
        <f>Table753523[[#This Row], [Active Parameters (BN)]]/8</f>
      </c>
      <c r="D926" s="20">
        <v>128</v>
      </c>
      <c r="E926" s="20">
        <v>64</v>
      </c>
      <c r="F926" s="23">
        <v>2</v>
      </c>
      <c r="G926" s="23">
        <v>2</v>
      </c>
      <c r="H926" s="23">
        <v>256</v>
      </c>
      <c r="I926" s="43">
        <v>128</v>
      </c>
      <c r="J926" s="24">
        <v>112.398222</v>
      </c>
      <c r="K926" s="24">
        <v>0.849879367</v>
      </c>
      <c r="L926" s="24">
        <v>2.353275156</v>
      </c>
      <c r="M926" s="24">
        <v>150.60961</v>
      </c>
      <c r="N926" s="24">
        <v>451.8288299</v>
      </c>
      <c r="O926" s="44">
        <v>10.97453173</v>
      </c>
      <c r="P926" s="44">
        <v>10.97251103</v>
      </c>
      <c r="Q926" s="25">
        <f>Table753523[[#This Row], [Total Latency (sec)]]*1000</f>
      </c>
      <c r="R926" s="25">
        <f>Table753523[[#This Row], [Total Latency (ms)]]-Table753523[[#This Row], [Prefill Latency (ms)]]</f>
      </c>
      <c r="S926" s="26">
        <f>Table753523[[#This Row], [Output tokens generated]]*1000/Table753523[[#This Row], [Total Latency (ms)]]/Table753523[[#This Row], [No. H200 GPU on single server]]</f>
      </c>
      <c r="T926" s="26">
        <f>Table753523[[#This Row], [Input tokens]]*1000/(989.5*10^12)*(2*10^9*Table753523[[#This Row], [Active Parameters per GPU (BN)]])</f>
      </c>
      <c r="U926" s="27">
        <f>Table753523[[#This Row], [Active Parameters per GPU (BN)]]*10^9*2/4800/1024^3*1000</f>
      </c>
      <c r="V926" s="27">
        <f>1979/2*10^12*Table753523[[#This Row], [No. H200 GPU on single server]]/2/70/10^9</f>
      </c>
      <c r="W926" s="46">
        <f>(Table753523[[#This Row], [Input tokens]]+Table753523[[#This Row], [Output tokens generated]])/Table753523[[#This Row], [Total Latency (ms)]]*1000</f>
      </c>
      <c r="X926" s="47">
        <f>Table753523[[#This Row], [Total throughput]]/Table753523[[#This Row], [Estimated Max throughput tokens/s]]</f>
      </c>
      <c r="Y926" s="20">
        <f>2*Table753523[[#This Row], [Active Parameters per GPU (BN)]]*Table753523[[#This Row], [Input tokens]]*10^9/Table753523[[#This Row], [Prefill Latency (ms)]]/10^12*1000</f>
      </c>
      <c r="Z926" s="26">
        <f>2*Table753523[[#This Row], [Active Parameters per GPU (BN)]]*Table753523[[#This Row], [Output tokens generated]]*10^9/(Table753523[[#This Row], [Total Latency (ms)]]-Table753523[[#This Row], [Prefill Latency (ms)]])/10^12*1000</f>
      </c>
      <c r="AA926" s="47">
        <f>Table753523[[#This Row], [Expected Prefill latency (ms)]]/Table753523[[#This Row], [Prefill Latency (ms)]]</f>
      </c>
      <c r="AB926" s="30">
        <f>Table753523[[#This Row], [Expected TPOT (ms)]]/Table753523[[#This Row], [TPOT (ms)]]</f>
      </c>
      <c r="AC926" s="50">
        <f>Table753523[[#This Row], [Prefill TFLOPS]]/989.5</f>
      </c>
      <c r="AD926" s="32">
        <f>Table753523[[#This Row], [Decode TFLOPS]]/1979</f>
      </c>
      <c r="AE9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7" customHeight="1" ht="17.25">
      <c r="A927" s="20">
        <v>8</v>
      </c>
      <c r="B927" s="34">
        <v>70</v>
      </c>
      <c r="C927" s="35">
        <f>Table753523[[#This Row], [Active Parameters (BN)]]/8</f>
      </c>
      <c r="D927" s="20">
        <v>128</v>
      </c>
      <c r="E927" s="20">
        <v>64</v>
      </c>
      <c r="F927" s="23">
        <v>4</v>
      </c>
      <c r="G927" s="23">
        <v>4</v>
      </c>
      <c r="H927" s="23">
        <v>512</v>
      </c>
      <c r="I927" s="43">
        <v>256</v>
      </c>
      <c r="J927" s="24">
        <v>66.32506504</v>
      </c>
      <c r="K927" s="24">
        <v>0.857894097</v>
      </c>
      <c r="L927" s="24">
        <v>4.662580165</v>
      </c>
      <c r="M927" s="24">
        <v>298.4051305</v>
      </c>
      <c r="N927" s="24">
        <v>895.2153916</v>
      </c>
      <c r="O927" s="44">
        <v>10.38209964</v>
      </c>
      <c r="P927" s="44">
        <v>10.37853742</v>
      </c>
      <c r="Q927" s="25">
        <f>Table753523[[#This Row], [Total Latency (sec)]]*1000</f>
      </c>
      <c r="R927" s="25">
        <f>Table753523[[#This Row], [Total Latency (ms)]]-Table753523[[#This Row], [Prefill Latency (ms)]]</f>
      </c>
      <c r="S927" s="26">
        <f>Table753523[[#This Row], [Output tokens generated]]*1000/Table753523[[#This Row], [Total Latency (ms)]]/Table753523[[#This Row], [No. H200 GPU on single server]]</f>
      </c>
      <c r="T927" s="26">
        <f>Table753523[[#This Row], [Input tokens]]*1000/(989.5*10^12)*(2*10^9*Table753523[[#This Row], [Active Parameters per GPU (BN)]])</f>
      </c>
      <c r="U927" s="27">
        <f>Table753523[[#This Row], [Active Parameters per GPU (BN)]]*10^9*2/4800/1024^3*1000</f>
      </c>
      <c r="V927" s="27">
        <f>1979/2*10^12*Table753523[[#This Row], [No. H200 GPU on single server]]/2/70/10^9</f>
      </c>
      <c r="W927" s="46">
        <f>(Table753523[[#This Row], [Input tokens]]+Table753523[[#This Row], [Output tokens generated]])/Table753523[[#This Row], [Total Latency (ms)]]*1000</f>
      </c>
      <c r="X927" s="47">
        <f>Table753523[[#This Row], [Total throughput]]/Table753523[[#This Row], [Estimated Max throughput tokens/s]]</f>
      </c>
      <c r="Y927" s="20">
        <f>2*Table753523[[#This Row], [Active Parameters per GPU (BN)]]*Table753523[[#This Row], [Input tokens]]*10^9/Table753523[[#This Row], [Prefill Latency (ms)]]/10^12*1000</f>
      </c>
      <c r="Z927" s="26">
        <f>2*Table753523[[#This Row], [Active Parameters per GPU (BN)]]*Table753523[[#This Row], [Output tokens generated]]*10^9/(Table753523[[#This Row], [Total Latency (ms)]]-Table753523[[#This Row], [Prefill Latency (ms)]])/10^12*1000</f>
      </c>
      <c r="AA927" s="47">
        <f>Table753523[[#This Row], [Expected Prefill latency (ms)]]/Table753523[[#This Row], [Prefill Latency (ms)]]</f>
      </c>
      <c r="AB927" s="30">
        <f>Table753523[[#This Row], [Expected TPOT (ms)]]/Table753523[[#This Row], [TPOT (ms)]]</f>
      </c>
      <c r="AC927" s="50">
        <f>Table753523[[#This Row], [Prefill TFLOPS]]/989.5</f>
      </c>
      <c r="AD927" s="32">
        <f>Table753523[[#This Row], [Decode TFLOPS]]/1979</f>
      </c>
      <c r="AE9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8" customHeight="1" ht="17.25">
      <c r="A928" s="20">
        <v>8</v>
      </c>
      <c r="B928" s="34">
        <v>70</v>
      </c>
      <c r="C928" s="35">
        <f>Table753523[[#This Row], [Active Parameters (BN)]]/8</f>
      </c>
      <c r="D928" s="20">
        <v>128</v>
      </c>
      <c r="E928" s="20">
        <v>64</v>
      </c>
      <c r="F928" s="23">
        <v>8</v>
      </c>
      <c r="G928" s="23">
        <v>8</v>
      </c>
      <c r="H928" s="23">
        <v>1024</v>
      </c>
      <c r="I928" s="43">
        <v>512</v>
      </c>
      <c r="J928" s="24">
        <v>106.708245</v>
      </c>
      <c r="K928" s="24">
        <v>0.854589693</v>
      </c>
      <c r="L928" s="24">
        <v>9.361217512</v>
      </c>
      <c r="M928" s="24">
        <v>599.1179208</v>
      </c>
      <c r="N928" s="24">
        <v>1797.353762</v>
      </c>
      <c r="O928" s="44">
        <v>10.44470369</v>
      </c>
      <c r="P928" s="44">
        <v>10.45908535</v>
      </c>
      <c r="Q928" s="25">
        <f>Table753523[[#This Row], [Total Latency (sec)]]*1000</f>
      </c>
      <c r="R928" s="25">
        <f>Table753523[[#This Row], [Total Latency (ms)]]-Table753523[[#This Row], [Prefill Latency (ms)]]</f>
      </c>
      <c r="S928" s="26">
        <f>Table753523[[#This Row], [Output tokens generated]]*1000/Table753523[[#This Row], [Total Latency (ms)]]/Table753523[[#This Row], [No. H200 GPU on single server]]</f>
      </c>
      <c r="T928" s="26">
        <f>Table753523[[#This Row], [Input tokens]]*1000/(989.5*10^12)*(2*10^9*Table753523[[#This Row], [Active Parameters per GPU (BN)]])</f>
      </c>
      <c r="U928" s="27">
        <f>Table753523[[#This Row], [Active Parameters per GPU (BN)]]*10^9*2/4800/1024^3*1000</f>
      </c>
      <c r="V928" s="27">
        <f>1979/2*10^12*Table753523[[#This Row], [No. H200 GPU on single server]]/2/70/10^9</f>
      </c>
      <c r="W928" s="46">
        <f>(Table753523[[#This Row], [Input tokens]]+Table753523[[#This Row], [Output tokens generated]])/Table753523[[#This Row], [Total Latency (ms)]]*1000</f>
      </c>
      <c r="X928" s="47">
        <f>Table753523[[#This Row], [Total throughput]]/Table753523[[#This Row], [Estimated Max throughput tokens/s]]</f>
      </c>
      <c r="Y928" s="20">
        <f>2*Table753523[[#This Row], [Active Parameters per GPU (BN)]]*Table753523[[#This Row], [Input tokens]]*10^9/Table753523[[#This Row], [Prefill Latency (ms)]]/10^12*1000</f>
      </c>
      <c r="Z928" s="26">
        <f>2*Table753523[[#This Row], [Active Parameters per GPU (BN)]]*Table753523[[#This Row], [Output tokens generated]]*10^9/(Table753523[[#This Row], [Total Latency (ms)]]-Table753523[[#This Row], [Prefill Latency (ms)]])/10^12*1000</f>
      </c>
      <c r="AA928" s="47">
        <f>Table753523[[#This Row], [Expected Prefill latency (ms)]]/Table753523[[#This Row], [Prefill Latency (ms)]]</f>
      </c>
      <c r="AB928" s="30">
        <f>Table753523[[#This Row], [Expected TPOT (ms)]]/Table753523[[#This Row], [TPOT (ms)]]</f>
      </c>
      <c r="AC928" s="50">
        <f>Table753523[[#This Row], [Prefill TFLOPS]]/989.5</f>
      </c>
      <c r="AD928" s="32">
        <f>Table753523[[#This Row], [Decode TFLOPS]]/1979</f>
      </c>
      <c r="AE9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29" customHeight="1" ht="17.25">
      <c r="A929" s="20">
        <v>8</v>
      </c>
      <c r="B929" s="34">
        <v>70</v>
      </c>
      <c r="C929" s="35">
        <f>Table753523[[#This Row], [Active Parameters (BN)]]/8</f>
      </c>
      <c r="D929" s="20">
        <v>128</v>
      </c>
      <c r="E929" s="20">
        <v>64</v>
      </c>
      <c r="F929" s="23">
        <v>16</v>
      </c>
      <c r="G929" s="23">
        <v>16</v>
      </c>
      <c r="H929" s="23">
        <v>2048</v>
      </c>
      <c r="I929" s="43">
        <v>1007</v>
      </c>
      <c r="J929" s="24">
        <v>146.2631358</v>
      </c>
      <c r="K929" s="24">
        <v>0.963063571</v>
      </c>
      <c r="L929" s="24">
        <v>16.61364886</v>
      </c>
      <c r="M929" s="24">
        <v>1045.621525</v>
      </c>
      <c r="N929" s="24">
        <v>3172.168579</v>
      </c>
      <c r="O929" s="44">
        <v>11.72761747</v>
      </c>
      <c r="P929" s="44">
        <v>11.50202486</v>
      </c>
      <c r="Q929" s="25">
        <f>Table753523[[#This Row], [Total Latency (sec)]]*1000</f>
      </c>
      <c r="R929" s="25">
        <f>Table753523[[#This Row], [Total Latency (ms)]]-Table753523[[#This Row], [Prefill Latency (ms)]]</f>
      </c>
      <c r="S929" s="26">
        <f>Table753523[[#This Row], [Output tokens generated]]*1000/Table753523[[#This Row], [Total Latency (ms)]]/Table753523[[#This Row], [No. H200 GPU on single server]]</f>
      </c>
      <c r="T929" s="26">
        <f>Table753523[[#This Row], [Input tokens]]*1000/(989.5*10^12)*(2*10^9*Table753523[[#This Row], [Active Parameters per GPU (BN)]])</f>
      </c>
      <c r="U929" s="27">
        <f>Table753523[[#This Row], [Active Parameters per GPU (BN)]]*10^9*2/4800/1024^3*1000</f>
      </c>
      <c r="V929" s="27">
        <f>1979/2*10^12*Table753523[[#This Row], [No. H200 GPU on single server]]/2/70/10^9</f>
      </c>
      <c r="W929" s="46">
        <f>(Table753523[[#This Row], [Input tokens]]+Table753523[[#This Row], [Output tokens generated]])/Table753523[[#This Row], [Total Latency (ms)]]*1000</f>
      </c>
      <c r="X929" s="47">
        <f>Table753523[[#This Row], [Total throughput]]/Table753523[[#This Row], [Estimated Max throughput tokens/s]]</f>
      </c>
      <c r="Y929" s="20">
        <f>2*Table753523[[#This Row], [Active Parameters per GPU (BN)]]*Table753523[[#This Row], [Input tokens]]*10^9/Table753523[[#This Row], [Prefill Latency (ms)]]/10^12*1000</f>
      </c>
      <c r="Z929" s="26">
        <f>2*Table753523[[#This Row], [Active Parameters per GPU (BN)]]*Table753523[[#This Row], [Output tokens generated]]*10^9/(Table753523[[#This Row], [Total Latency (ms)]]-Table753523[[#This Row], [Prefill Latency (ms)]])/10^12*1000</f>
      </c>
      <c r="AA929" s="47">
        <f>Table753523[[#This Row], [Expected Prefill latency (ms)]]/Table753523[[#This Row], [Prefill Latency (ms)]]</f>
      </c>
      <c r="AB929" s="30">
        <f>Table753523[[#This Row], [Expected TPOT (ms)]]/Table753523[[#This Row], [TPOT (ms)]]</f>
      </c>
      <c r="AC929" s="50">
        <f>Table753523[[#This Row], [Prefill TFLOPS]]/989.5</f>
      </c>
      <c r="AD929" s="32">
        <f>Table753523[[#This Row], [Decode TFLOPS]]/1979</f>
      </c>
      <c r="AE9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0" customHeight="1" ht="17.25">
      <c r="A930" s="20">
        <v>8</v>
      </c>
      <c r="B930" s="34">
        <v>70</v>
      </c>
      <c r="C930" s="35">
        <f>Table753523[[#This Row], [Active Parameters (BN)]]/8</f>
      </c>
      <c r="D930" s="20">
        <v>128</v>
      </c>
      <c r="E930" s="20">
        <v>128</v>
      </c>
      <c r="F930" s="23">
        <v>1</v>
      </c>
      <c r="G930" s="23">
        <v>1</v>
      </c>
      <c r="H930" s="23">
        <v>128</v>
      </c>
      <c r="I930" s="43">
        <v>128</v>
      </c>
      <c r="J930" s="24">
        <v>125.587757</v>
      </c>
      <c r="K930" s="24">
        <v>1.515180809</v>
      </c>
      <c r="L930" s="24">
        <v>0.65998724</v>
      </c>
      <c r="M930" s="24">
        <v>84.4783667</v>
      </c>
      <c r="N930" s="24">
        <v>168.9567334</v>
      </c>
      <c r="O930" s="44">
        <v>10.9375657</v>
      </c>
      <c r="P930" s="44">
        <v>10.9369727</v>
      </c>
      <c r="Q930" s="25">
        <f>Table753523[[#This Row], [Total Latency (sec)]]*1000</f>
      </c>
      <c r="R930" s="25">
        <f>Table753523[[#This Row], [Total Latency (ms)]]-Table753523[[#This Row], [Prefill Latency (ms)]]</f>
      </c>
      <c r="S930" s="26">
        <f>Table753523[[#This Row], [Output tokens generated]]*1000/Table753523[[#This Row], [Total Latency (ms)]]/Table753523[[#This Row], [No. H200 GPU on single server]]</f>
      </c>
      <c r="T930" s="26">
        <f>Table753523[[#This Row], [Input tokens]]*1000/(989.5*10^12)*(2*10^9*Table753523[[#This Row], [Active Parameters per GPU (BN)]])</f>
      </c>
      <c r="U930" s="27">
        <f>Table753523[[#This Row], [Active Parameters per GPU (BN)]]*10^9*2/4800/1024^3*1000</f>
      </c>
      <c r="V930" s="27">
        <f>1979/2*10^12*Table753523[[#This Row], [No. H200 GPU on single server]]/2/70/10^9</f>
      </c>
      <c r="W930" s="46">
        <f>(Table753523[[#This Row], [Input tokens]]+Table753523[[#This Row], [Output tokens generated]])/Table753523[[#This Row], [Total Latency (ms)]]*1000</f>
      </c>
      <c r="X930" s="47">
        <f>Table753523[[#This Row], [Total throughput]]/Table753523[[#This Row], [Estimated Max throughput tokens/s]]</f>
      </c>
      <c r="Y930" s="20">
        <f>2*Table753523[[#This Row], [Active Parameters per GPU (BN)]]*Table753523[[#This Row], [Input tokens]]*10^9/Table753523[[#This Row], [Prefill Latency (ms)]]/10^12*1000</f>
      </c>
      <c r="Z930" s="26">
        <f>2*Table753523[[#This Row], [Active Parameters per GPU (BN)]]*Table753523[[#This Row], [Output tokens generated]]*10^9/(Table753523[[#This Row], [Total Latency (ms)]]-Table753523[[#This Row], [Prefill Latency (ms)]])/10^12*1000</f>
      </c>
      <c r="AA930" s="47">
        <f>Table753523[[#This Row], [Expected Prefill latency (ms)]]/Table753523[[#This Row], [Prefill Latency (ms)]]</f>
      </c>
      <c r="AB930" s="30">
        <f>Table753523[[#This Row], [Expected TPOT (ms)]]/Table753523[[#This Row], [TPOT (ms)]]</f>
      </c>
      <c r="AC930" s="50">
        <f>Table753523[[#This Row], [Prefill TFLOPS]]/989.5</f>
      </c>
      <c r="AD930" s="32">
        <f>Table753523[[#This Row], [Decode TFLOPS]]/1979</f>
      </c>
      <c r="AE9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1" customHeight="1" ht="17.25">
      <c r="A931" s="20">
        <v>8</v>
      </c>
      <c r="B931" s="34">
        <v>70</v>
      </c>
      <c r="C931" s="35">
        <f>Table753523[[#This Row], [Active Parameters (BN)]]/8</f>
      </c>
      <c r="D931" s="20">
        <v>128</v>
      </c>
      <c r="E931" s="20">
        <v>128</v>
      </c>
      <c r="F931" s="23">
        <v>2</v>
      </c>
      <c r="G931" s="23">
        <v>2</v>
      </c>
      <c r="H931" s="23">
        <v>256</v>
      </c>
      <c r="I931" s="43">
        <v>256</v>
      </c>
      <c r="J931" s="24">
        <v>130.8502585</v>
      </c>
      <c r="K931" s="24">
        <v>1.59701107</v>
      </c>
      <c r="L931" s="24">
        <v>1.252339472</v>
      </c>
      <c r="M931" s="24">
        <v>160.2994524</v>
      </c>
      <c r="N931" s="24">
        <v>320.5989048</v>
      </c>
      <c r="O931" s="44">
        <v>10.99311837</v>
      </c>
      <c r="P931" s="44">
        <v>10.99161708</v>
      </c>
      <c r="Q931" s="25">
        <f>Table753523[[#This Row], [Total Latency (sec)]]*1000</f>
      </c>
      <c r="R931" s="25">
        <f>Table753523[[#This Row], [Total Latency (ms)]]-Table753523[[#This Row], [Prefill Latency (ms)]]</f>
      </c>
      <c r="S931" s="26">
        <f>Table753523[[#This Row], [Output tokens generated]]*1000/Table753523[[#This Row], [Total Latency (ms)]]/Table753523[[#This Row], [No. H200 GPU on single server]]</f>
      </c>
      <c r="T931" s="26">
        <f>Table753523[[#This Row], [Input tokens]]*1000/(989.5*10^12)*(2*10^9*Table753523[[#This Row], [Active Parameters per GPU (BN)]])</f>
      </c>
      <c r="U931" s="27">
        <f>Table753523[[#This Row], [Active Parameters per GPU (BN)]]*10^9*2/4800/1024^3*1000</f>
      </c>
      <c r="V931" s="27">
        <f>1979/2*10^12*Table753523[[#This Row], [No. H200 GPU on single server]]/2/70/10^9</f>
      </c>
      <c r="W931" s="46">
        <f>(Table753523[[#This Row], [Input tokens]]+Table753523[[#This Row], [Output tokens generated]])/Table753523[[#This Row], [Total Latency (ms)]]*1000</f>
      </c>
      <c r="X931" s="47">
        <f>Table753523[[#This Row], [Total throughput]]/Table753523[[#This Row], [Estimated Max throughput tokens/s]]</f>
      </c>
      <c r="Y931" s="20">
        <f>2*Table753523[[#This Row], [Active Parameters per GPU (BN)]]*Table753523[[#This Row], [Input tokens]]*10^9/Table753523[[#This Row], [Prefill Latency (ms)]]/10^12*1000</f>
      </c>
      <c r="Z931" s="26">
        <f>2*Table753523[[#This Row], [Active Parameters per GPU (BN)]]*Table753523[[#This Row], [Output tokens generated]]*10^9/(Table753523[[#This Row], [Total Latency (ms)]]-Table753523[[#This Row], [Prefill Latency (ms)]])/10^12*1000</f>
      </c>
      <c r="AA931" s="47">
        <f>Table753523[[#This Row], [Expected Prefill latency (ms)]]/Table753523[[#This Row], [Prefill Latency (ms)]]</f>
      </c>
      <c r="AB931" s="30">
        <f>Table753523[[#This Row], [Expected TPOT (ms)]]/Table753523[[#This Row], [TPOT (ms)]]</f>
      </c>
      <c r="AC931" s="50">
        <f>Table753523[[#This Row], [Prefill TFLOPS]]/989.5</f>
      </c>
      <c r="AD931" s="32">
        <f>Table753523[[#This Row], [Decode TFLOPS]]/1979</f>
      </c>
      <c r="AE9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2" customHeight="1" ht="17.25">
      <c r="A932" s="20">
        <v>8</v>
      </c>
      <c r="B932" s="34">
        <v>70</v>
      </c>
      <c r="C932" s="35">
        <f>Table753523[[#This Row], [Active Parameters (BN)]]/8</f>
      </c>
      <c r="D932" s="20">
        <v>128</v>
      </c>
      <c r="E932" s="20">
        <v>128</v>
      </c>
      <c r="F932" s="23">
        <v>4</v>
      </c>
      <c r="G932" s="23">
        <v>4</v>
      </c>
      <c r="H932" s="23">
        <v>512</v>
      </c>
      <c r="I932" s="43">
        <v>512</v>
      </c>
      <c r="J932" s="24">
        <v>66.29126598</v>
      </c>
      <c r="K932" s="24">
        <v>1.475508717</v>
      </c>
      <c r="L932" s="24">
        <v>2.710929427</v>
      </c>
      <c r="M932" s="24">
        <v>346.9989666</v>
      </c>
      <c r="N932" s="24">
        <v>693.9979332</v>
      </c>
      <c r="O932" s="44">
        <v>10.37248443</v>
      </c>
      <c r="P932" s="44">
        <v>10.37067764</v>
      </c>
      <c r="Q932" s="25">
        <f>Table753523[[#This Row], [Total Latency (sec)]]*1000</f>
      </c>
      <c r="R932" s="25">
        <f>Table753523[[#This Row], [Total Latency (ms)]]-Table753523[[#This Row], [Prefill Latency (ms)]]</f>
      </c>
      <c r="S932" s="26">
        <f>Table753523[[#This Row], [Output tokens generated]]*1000/Table753523[[#This Row], [Total Latency (ms)]]/Table753523[[#This Row], [No. H200 GPU on single server]]</f>
      </c>
      <c r="T932" s="26">
        <f>Table753523[[#This Row], [Input tokens]]*1000/(989.5*10^12)*(2*10^9*Table753523[[#This Row], [Active Parameters per GPU (BN)]])</f>
      </c>
      <c r="U932" s="27">
        <f>Table753523[[#This Row], [Active Parameters per GPU (BN)]]*10^9*2/4800/1024^3*1000</f>
      </c>
      <c r="V932" s="27">
        <f>1979/2*10^12*Table753523[[#This Row], [No. H200 GPU on single server]]/2/70/10^9</f>
      </c>
      <c r="W932" s="46">
        <f>(Table753523[[#This Row], [Input tokens]]+Table753523[[#This Row], [Output tokens generated]])/Table753523[[#This Row], [Total Latency (ms)]]*1000</f>
      </c>
      <c r="X932" s="47">
        <f>Table753523[[#This Row], [Total throughput]]/Table753523[[#This Row], [Estimated Max throughput tokens/s]]</f>
      </c>
      <c r="Y932" s="20">
        <f>2*Table753523[[#This Row], [Active Parameters per GPU (BN)]]*Table753523[[#This Row], [Input tokens]]*10^9/Table753523[[#This Row], [Prefill Latency (ms)]]/10^12*1000</f>
      </c>
      <c r="Z932" s="26">
        <f>2*Table753523[[#This Row], [Active Parameters per GPU (BN)]]*Table753523[[#This Row], [Output tokens generated]]*10^9/(Table753523[[#This Row], [Total Latency (ms)]]-Table753523[[#This Row], [Prefill Latency (ms)]])/10^12*1000</f>
      </c>
      <c r="AA932" s="47">
        <f>Table753523[[#This Row], [Expected Prefill latency (ms)]]/Table753523[[#This Row], [Prefill Latency (ms)]]</f>
      </c>
      <c r="AB932" s="30">
        <f>Table753523[[#This Row], [Expected TPOT (ms)]]/Table753523[[#This Row], [TPOT (ms)]]</f>
      </c>
      <c r="AC932" s="50">
        <f>Table753523[[#This Row], [Prefill TFLOPS]]/989.5</f>
      </c>
      <c r="AD932" s="32">
        <f>Table753523[[#This Row], [Decode TFLOPS]]/1979</f>
      </c>
      <c r="AE9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3" customHeight="1" ht="17.25">
      <c r="A933" s="20">
        <v>8</v>
      </c>
      <c r="B933" s="34">
        <v>70</v>
      </c>
      <c r="C933" s="35">
        <f>Table753523[[#This Row], [Active Parameters (BN)]]/8</f>
      </c>
      <c r="D933" s="20">
        <v>128</v>
      </c>
      <c r="E933" s="20">
        <v>128</v>
      </c>
      <c r="F933" s="23">
        <v>8</v>
      </c>
      <c r="G933" s="23">
        <v>7</v>
      </c>
      <c r="H933" s="23">
        <v>896</v>
      </c>
      <c r="I933" s="43">
        <v>896</v>
      </c>
      <c r="J933" s="24">
        <v>92.41994171</v>
      </c>
      <c r="K933" s="24">
        <v>1.509918544</v>
      </c>
      <c r="L933" s="24">
        <v>4.636011676</v>
      </c>
      <c r="M933" s="24">
        <v>593.4094946</v>
      </c>
      <c r="N933" s="24">
        <v>1186.818989</v>
      </c>
      <c r="O933" s="44">
        <v>10.44450781</v>
      </c>
      <c r="P933" s="44">
        <v>10.45342522</v>
      </c>
      <c r="Q933" s="25">
        <f>Table753523[[#This Row], [Total Latency (sec)]]*1000</f>
      </c>
      <c r="R933" s="25">
        <f>Table753523[[#This Row], [Total Latency (ms)]]-Table753523[[#This Row], [Prefill Latency (ms)]]</f>
      </c>
      <c r="S933" s="26">
        <f>Table753523[[#This Row], [Output tokens generated]]*1000/Table753523[[#This Row], [Total Latency (ms)]]/Table753523[[#This Row], [No. H200 GPU on single server]]</f>
      </c>
      <c r="T933" s="26">
        <f>Table753523[[#This Row], [Input tokens]]*1000/(989.5*10^12)*(2*10^9*Table753523[[#This Row], [Active Parameters per GPU (BN)]])</f>
      </c>
      <c r="U933" s="27">
        <f>Table753523[[#This Row], [Active Parameters per GPU (BN)]]*10^9*2/4800/1024^3*1000</f>
      </c>
      <c r="V933" s="27">
        <f>1979/2*10^12*Table753523[[#This Row], [No. H200 GPU on single server]]/2/70/10^9</f>
      </c>
      <c r="W933" s="46">
        <f>(Table753523[[#This Row], [Input tokens]]+Table753523[[#This Row], [Output tokens generated]])/Table753523[[#This Row], [Total Latency (ms)]]*1000</f>
      </c>
      <c r="X933" s="47">
        <f>Table753523[[#This Row], [Total throughput]]/Table753523[[#This Row], [Estimated Max throughput tokens/s]]</f>
      </c>
      <c r="Y933" s="20">
        <f>2*Table753523[[#This Row], [Active Parameters per GPU (BN)]]*Table753523[[#This Row], [Input tokens]]*10^9/Table753523[[#This Row], [Prefill Latency (ms)]]/10^12*1000</f>
      </c>
      <c r="Z933" s="26">
        <f>2*Table753523[[#This Row], [Active Parameters per GPU (BN)]]*Table753523[[#This Row], [Output tokens generated]]*10^9/(Table753523[[#This Row], [Total Latency (ms)]]-Table753523[[#This Row], [Prefill Latency (ms)]])/10^12*1000</f>
      </c>
      <c r="AA933" s="47">
        <f>Table753523[[#This Row], [Expected Prefill latency (ms)]]/Table753523[[#This Row], [Prefill Latency (ms)]]</f>
      </c>
      <c r="AB933" s="30">
        <f>Table753523[[#This Row], [Expected TPOT (ms)]]/Table753523[[#This Row], [TPOT (ms)]]</f>
      </c>
      <c r="AC933" s="50">
        <f>Table753523[[#This Row], [Prefill TFLOPS]]/989.5</f>
      </c>
      <c r="AD933" s="32">
        <f>Table753523[[#This Row], [Decode TFLOPS]]/1979</f>
      </c>
      <c r="AE9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4" customHeight="1" ht="17.25">
      <c r="A934" s="20">
        <v>8</v>
      </c>
      <c r="B934" s="34">
        <v>70</v>
      </c>
      <c r="C934" s="35">
        <f>Table753523[[#This Row], [Active Parameters (BN)]]/8</f>
      </c>
      <c r="D934" s="20">
        <v>128</v>
      </c>
      <c r="E934" s="20">
        <v>128</v>
      </c>
      <c r="F934" s="23">
        <v>16</v>
      </c>
      <c r="G934" s="23">
        <v>15</v>
      </c>
      <c r="H934" s="23">
        <v>1920</v>
      </c>
      <c r="I934" s="43">
        <v>1883</v>
      </c>
      <c r="J934" s="24">
        <v>131.0428816</v>
      </c>
      <c r="K934" s="24">
        <v>1.68765322</v>
      </c>
      <c r="L934" s="24">
        <v>8.888081878</v>
      </c>
      <c r="M934" s="24">
        <v>1115.750545</v>
      </c>
      <c r="N934" s="24">
        <v>2253.425025</v>
      </c>
      <c r="O934" s="44">
        <v>11.58767683</v>
      </c>
      <c r="P934" s="44">
        <v>11.51924132</v>
      </c>
      <c r="Q934" s="25">
        <f>Table753523[[#This Row], [Total Latency (sec)]]*1000</f>
      </c>
      <c r="R934" s="25">
        <f>Table753523[[#This Row], [Total Latency (ms)]]-Table753523[[#This Row], [Prefill Latency (ms)]]</f>
      </c>
      <c r="S934" s="26">
        <f>Table753523[[#This Row], [Output tokens generated]]*1000/Table753523[[#This Row], [Total Latency (ms)]]/Table753523[[#This Row], [No. H200 GPU on single server]]</f>
      </c>
      <c r="T934" s="26">
        <f>Table753523[[#This Row], [Input tokens]]*1000/(989.5*10^12)*(2*10^9*Table753523[[#This Row], [Active Parameters per GPU (BN)]])</f>
      </c>
      <c r="U934" s="27">
        <f>Table753523[[#This Row], [Active Parameters per GPU (BN)]]*10^9*2/4800/1024^3*1000</f>
      </c>
      <c r="V934" s="27">
        <f>1979/2*10^12*Table753523[[#This Row], [No. H200 GPU on single server]]/2/70/10^9</f>
      </c>
      <c r="W934" s="46">
        <f>(Table753523[[#This Row], [Input tokens]]+Table753523[[#This Row], [Output tokens generated]])/Table753523[[#This Row], [Total Latency (ms)]]*1000</f>
      </c>
      <c r="X934" s="47">
        <f>Table753523[[#This Row], [Total throughput]]/Table753523[[#This Row], [Estimated Max throughput tokens/s]]</f>
      </c>
      <c r="Y934" s="20">
        <f>2*Table753523[[#This Row], [Active Parameters per GPU (BN)]]*Table753523[[#This Row], [Input tokens]]*10^9/Table753523[[#This Row], [Prefill Latency (ms)]]/10^12*1000</f>
      </c>
      <c r="Z934" s="26">
        <f>2*Table753523[[#This Row], [Active Parameters per GPU (BN)]]*Table753523[[#This Row], [Output tokens generated]]*10^9/(Table753523[[#This Row], [Total Latency (ms)]]-Table753523[[#This Row], [Prefill Latency (ms)]])/10^12*1000</f>
      </c>
      <c r="AA934" s="47">
        <f>Table753523[[#This Row], [Expected Prefill latency (ms)]]/Table753523[[#This Row], [Prefill Latency (ms)]]</f>
      </c>
      <c r="AB934" s="30">
        <f>Table753523[[#This Row], [Expected TPOT (ms)]]/Table753523[[#This Row], [TPOT (ms)]]</f>
      </c>
      <c r="AC934" s="50">
        <f>Table753523[[#This Row], [Prefill TFLOPS]]/989.5</f>
      </c>
      <c r="AD934" s="32">
        <f>Table753523[[#This Row], [Decode TFLOPS]]/1979</f>
      </c>
      <c r="AE9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5" customHeight="1" ht="17.25">
      <c r="A935" s="20">
        <v>8</v>
      </c>
      <c r="B935" s="34">
        <v>70</v>
      </c>
      <c r="C935" s="35">
        <f>Table753523[[#This Row], [Active Parameters (BN)]]/8</f>
      </c>
      <c r="D935" s="20">
        <v>128</v>
      </c>
      <c r="E935" s="20">
        <v>256</v>
      </c>
      <c r="F935" s="23">
        <v>1</v>
      </c>
      <c r="G935" s="23">
        <v>1</v>
      </c>
      <c r="H935" s="23">
        <v>128</v>
      </c>
      <c r="I935" s="43">
        <v>256</v>
      </c>
      <c r="J935" s="24">
        <v>273.0428299</v>
      </c>
      <c r="K935" s="24">
        <v>3.060501909</v>
      </c>
      <c r="L935" s="24">
        <v>0.326743792</v>
      </c>
      <c r="M935" s="24">
        <v>83.64641082</v>
      </c>
      <c r="N935" s="24">
        <v>125.4696162</v>
      </c>
      <c r="O935" s="44">
        <v>10.92934569</v>
      </c>
      <c r="P935" s="44">
        <v>10.92902538</v>
      </c>
      <c r="Q935" s="25">
        <f>Table753523[[#This Row], [Total Latency (sec)]]*1000</f>
      </c>
      <c r="R935" s="25">
        <f>Table753523[[#This Row], [Total Latency (ms)]]-Table753523[[#This Row], [Prefill Latency (ms)]]</f>
      </c>
      <c r="S935" s="26">
        <f>Table753523[[#This Row], [Output tokens generated]]*1000/Table753523[[#This Row], [Total Latency (ms)]]/Table753523[[#This Row], [No. H200 GPU on single server]]</f>
      </c>
      <c r="T935" s="26">
        <f>Table753523[[#This Row], [Input tokens]]*1000/(989.5*10^12)*(2*10^9*Table753523[[#This Row], [Active Parameters per GPU (BN)]])</f>
      </c>
      <c r="U935" s="27">
        <f>Table753523[[#This Row], [Active Parameters per GPU (BN)]]*10^9*2/4800/1024^3*1000</f>
      </c>
      <c r="V935" s="27">
        <f>1979/2*10^12*Table753523[[#This Row], [No. H200 GPU on single server]]/2/70/10^9</f>
      </c>
      <c r="W935" s="46">
        <f>(Table753523[[#This Row], [Input tokens]]+Table753523[[#This Row], [Output tokens generated]])/Table753523[[#This Row], [Total Latency (ms)]]*1000</f>
      </c>
      <c r="X935" s="47">
        <f>Table753523[[#This Row], [Total throughput]]/Table753523[[#This Row], [Estimated Max throughput tokens/s]]</f>
      </c>
      <c r="Y935" s="20">
        <f>2*Table753523[[#This Row], [Active Parameters per GPU (BN)]]*Table753523[[#This Row], [Input tokens]]*10^9/Table753523[[#This Row], [Prefill Latency (ms)]]/10^12*1000</f>
      </c>
      <c r="Z935" s="26">
        <f>2*Table753523[[#This Row], [Active Parameters per GPU (BN)]]*Table753523[[#This Row], [Output tokens generated]]*10^9/(Table753523[[#This Row], [Total Latency (ms)]]-Table753523[[#This Row], [Prefill Latency (ms)]])/10^12*1000</f>
      </c>
      <c r="AA935" s="47">
        <f>Table753523[[#This Row], [Expected Prefill latency (ms)]]/Table753523[[#This Row], [Prefill Latency (ms)]]</f>
      </c>
      <c r="AB935" s="30">
        <f>Table753523[[#This Row], [Expected TPOT (ms)]]/Table753523[[#This Row], [TPOT (ms)]]</f>
      </c>
      <c r="AC935" s="50">
        <f>Table753523[[#This Row], [Prefill TFLOPS]]/989.5</f>
      </c>
      <c r="AD935" s="32">
        <f>Table753523[[#This Row], [Decode TFLOPS]]/1979</f>
      </c>
      <c r="AE9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6" customHeight="1" ht="17.25">
      <c r="A936" s="20">
        <v>8</v>
      </c>
      <c r="B936" s="34">
        <v>70</v>
      </c>
      <c r="C936" s="35">
        <f>Table753523[[#This Row], [Active Parameters (BN)]]/8</f>
      </c>
      <c r="D936" s="20">
        <v>128</v>
      </c>
      <c r="E936" s="20">
        <v>256</v>
      </c>
      <c r="F936" s="23">
        <v>2</v>
      </c>
      <c r="G936" s="23">
        <v>2</v>
      </c>
      <c r="H936" s="23">
        <v>256</v>
      </c>
      <c r="I936" s="43">
        <v>502</v>
      </c>
      <c r="J936" s="24">
        <v>229.634984</v>
      </c>
      <c r="K936" s="24">
        <v>3.077426551</v>
      </c>
      <c r="L936" s="24">
        <v>0.649893658</v>
      </c>
      <c r="M936" s="24">
        <v>163.1233083</v>
      </c>
      <c r="N936" s="24">
        <v>246.3096966</v>
      </c>
      <c r="O936" s="44">
        <v>11.01713536</v>
      </c>
      <c r="P936" s="44">
        <v>10.99446388</v>
      </c>
      <c r="Q936" s="25">
        <f>Table753523[[#This Row], [Total Latency (sec)]]*1000</f>
      </c>
      <c r="R936" s="25">
        <f>Table753523[[#This Row], [Total Latency (ms)]]-Table753523[[#This Row], [Prefill Latency (ms)]]</f>
      </c>
      <c r="S936" s="26">
        <f>Table753523[[#This Row], [Output tokens generated]]*1000/Table753523[[#This Row], [Total Latency (ms)]]/Table753523[[#This Row], [No. H200 GPU on single server]]</f>
      </c>
      <c r="T936" s="26">
        <f>Table753523[[#This Row], [Input tokens]]*1000/(989.5*10^12)*(2*10^9*Table753523[[#This Row], [Active Parameters per GPU (BN)]])</f>
      </c>
      <c r="U936" s="27">
        <f>Table753523[[#This Row], [Active Parameters per GPU (BN)]]*10^9*2/4800/1024^3*1000</f>
      </c>
      <c r="V936" s="27">
        <f>1979/2*10^12*Table753523[[#This Row], [No. H200 GPU on single server]]/2/70/10^9</f>
      </c>
      <c r="W936" s="46">
        <f>(Table753523[[#This Row], [Input tokens]]+Table753523[[#This Row], [Output tokens generated]])/Table753523[[#This Row], [Total Latency (ms)]]*1000</f>
      </c>
      <c r="X936" s="47">
        <f>Table753523[[#This Row], [Total throughput]]/Table753523[[#This Row], [Estimated Max throughput tokens/s]]</f>
      </c>
      <c r="Y936" s="20">
        <f>2*Table753523[[#This Row], [Active Parameters per GPU (BN)]]*Table753523[[#This Row], [Input tokens]]*10^9/Table753523[[#This Row], [Prefill Latency (ms)]]/10^12*1000</f>
      </c>
      <c r="Z936" s="26">
        <f>2*Table753523[[#This Row], [Active Parameters per GPU (BN)]]*Table753523[[#This Row], [Output tokens generated]]*10^9/(Table753523[[#This Row], [Total Latency (ms)]]-Table753523[[#This Row], [Prefill Latency (ms)]])/10^12*1000</f>
      </c>
      <c r="AA936" s="47">
        <f>Table753523[[#This Row], [Expected Prefill latency (ms)]]/Table753523[[#This Row], [Prefill Latency (ms)]]</f>
      </c>
      <c r="AB936" s="30">
        <f>Table753523[[#This Row], [Expected TPOT (ms)]]/Table753523[[#This Row], [TPOT (ms)]]</f>
      </c>
      <c r="AC936" s="50">
        <f>Table753523[[#This Row], [Prefill TFLOPS]]/989.5</f>
      </c>
      <c r="AD936" s="32">
        <f>Table753523[[#This Row], [Decode TFLOPS]]/1979</f>
      </c>
      <c r="AE9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7" customHeight="1" ht="17.25">
      <c r="A937" s="20">
        <v>8</v>
      </c>
      <c r="B937" s="34">
        <v>70</v>
      </c>
      <c r="C937" s="35">
        <f>Table753523[[#This Row], [Active Parameters (BN)]]/8</f>
      </c>
      <c r="D937" s="20">
        <v>128</v>
      </c>
      <c r="E937" s="20">
        <v>256</v>
      </c>
      <c r="F937" s="23">
        <v>4</v>
      </c>
      <c r="G937" s="23">
        <v>4</v>
      </c>
      <c r="H937" s="23">
        <v>512</v>
      </c>
      <c r="I937" s="43">
        <v>928</v>
      </c>
      <c r="J937" s="24">
        <v>204.5170893</v>
      </c>
      <c r="K937" s="24">
        <v>2.975821946</v>
      </c>
      <c r="L937" s="24">
        <v>1.344166443</v>
      </c>
      <c r="M937" s="24">
        <v>311.8466148</v>
      </c>
      <c r="N937" s="24">
        <v>483.8999195</v>
      </c>
      <c r="O937" s="44">
        <v>10.37832611</v>
      </c>
      <c r="P937" s="44">
        <v>10.36215022</v>
      </c>
      <c r="Q937" s="25">
        <f>Table753523[[#This Row], [Total Latency (sec)]]*1000</f>
      </c>
      <c r="R937" s="25">
        <f>Table753523[[#This Row], [Total Latency (ms)]]-Table753523[[#This Row], [Prefill Latency (ms)]]</f>
      </c>
      <c r="S937" s="26">
        <f>Table753523[[#This Row], [Output tokens generated]]*1000/Table753523[[#This Row], [Total Latency (ms)]]/Table753523[[#This Row], [No. H200 GPU on single server]]</f>
      </c>
      <c r="T937" s="26">
        <f>Table753523[[#This Row], [Input tokens]]*1000/(989.5*10^12)*(2*10^9*Table753523[[#This Row], [Active Parameters per GPU (BN)]])</f>
      </c>
      <c r="U937" s="27">
        <f>Table753523[[#This Row], [Active Parameters per GPU (BN)]]*10^9*2/4800/1024^3*1000</f>
      </c>
      <c r="V937" s="27">
        <f>1979/2*10^12*Table753523[[#This Row], [No. H200 GPU on single server]]/2/70/10^9</f>
      </c>
      <c r="W937" s="46">
        <f>(Table753523[[#This Row], [Input tokens]]+Table753523[[#This Row], [Output tokens generated]])/Table753523[[#This Row], [Total Latency (ms)]]*1000</f>
      </c>
      <c r="X937" s="47">
        <f>Table753523[[#This Row], [Total throughput]]/Table753523[[#This Row], [Estimated Max throughput tokens/s]]</f>
      </c>
      <c r="Y937" s="20">
        <f>2*Table753523[[#This Row], [Active Parameters per GPU (BN)]]*Table753523[[#This Row], [Input tokens]]*10^9/Table753523[[#This Row], [Prefill Latency (ms)]]/10^12*1000</f>
      </c>
      <c r="Z937" s="26">
        <f>2*Table753523[[#This Row], [Active Parameters per GPU (BN)]]*Table753523[[#This Row], [Output tokens generated]]*10^9/(Table753523[[#This Row], [Total Latency (ms)]]-Table753523[[#This Row], [Prefill Latency (ms)]])/10^12*1000</f>
      </c>
      <c r="AA937" s="47">
        <f>Table753523[[#This Row], [Expected Prefill latency (ms)]]/Table753523[[#This Row], [Prefill Latency (ms)]]</f>
      </c>
      <c r="AB937" s="30">
        <f>Table753523[[#This Row], [Expected TPOT (ms)]]/Table753523[[#This Row], [TPOT (ms)]]</f>
      </c>
      <c r="AC937" s="50">
        <f>Table753523[[#This Row], [Prefill TFLOPS]]/989.5</f>
      </c>
      <c r="AD937" s="32">
        <f>Table753523[[#This Row], [Decode TFLOPS]]/1979</f>
      </c>
      <c r="AE9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8" customHeight="1" ht="17.25">
      <c r="A938" s="20">
        <v>8</v>
      </c>
      <c r="B938" s="34">
        <v>70</v>
      </c>
      <c r="C938" s="35">
        <f>Table753523[[#This Row], [Active Parameters (BN)]]/8</f>
      </c>
      <c r="D938" s="20">
        <v>128</v>
      </c>
      <c r="E938" s="20">
        <v>256</v>
      </c>
      <c r="F938" s="23">
        <v>8</v>
      </c>
      <c r="G938" s="23">
        <v>8</v>
      </c>
      <c r="H938" s="23">
        <v>1024</v>
      </c>
      <c r="I938" s="43">
        <v>1795</v>
      </c>
      <c r="J938" s="24">
        <v>228.4715614</v>
      </c>
      <c r="K938" s="24">
        <v>3.0243635</v>
      </c>
      <c r="L938" s="24">
        <v>2.645184681</v>
      </c>
      <c r="M938" s="24">
        <v>593.5133128</v>
      </c>
      <c r="N938" s="24">
        <v>932.0969519</v>
      </c>
      <c r="O938" s="44">
        <v>10.46710277</v>
      </c>
      <c r="P938" s="44">
        <v>10.44879455</v>
      </c>
      <c r="Q938" s="25">
        <f>Table753523[[#This Row], [Total Latency (sec)]]*1000</f>
      </c>
      <c r="R938" s="25">
        <f>Table753523[[#This Row], [Total Latency (ms)]]-Table753523[[#This Row], [Prefill Latency (ms)]]</f>
      </c>
      <c r="S938" s="26">
        <f>Table753523[[#This Row], [Output tokens generated]]*1000/Table753523[[#This Row], [Total Latency (ms)]]/Table753523[[#This Row], [No. H200 GPU on single server]]</f>
      </c>
      <c r="T938" s="26">
        <f>Table753523[[#This Row], [Input tokens]]*1000/(989.5*10^12)*(2*10^9*Table753523[[#This Row], [Active Parameters per GPU (BN)]])</f>
      </c>
      <c r="U938" s="27">
        <f>Table753523[[#This Row], [Active Parameters per GPU (BN)]]*10^9*2/4800/1024^3*1000</f>
      </c>
      <c r="V938" s="27">
        <f>1979/2*10^12*Table753523[[#This Row], [No. H200 GPU on single server]]/2/70/10^9</f>
      </c>
      <c r="W938" s="46">
        <f>(Table753523[[#This Row], [Input tokens]]+Table753523[[#This Row], [Output tokens generated]])/Table753523[[#This Row], [Total Latency (ms)]]*1000</f>
      </c>
      <c r="X938" s="47">
        <f>Table753523[[#This Row], [Total throughput]]/Table753523[[#This Row], [Estimated Max throughput tokens/s]]</f>
      </c>
      <c r="Y938" s="20">
        <f>2*Table753523[[#This Row], [Active Parameters per GPU (BN)]]*Table753523[[#This Row], [Input tokens]]*10^9/Table753523[[#This Row], [Prefill Latency (ms)]]/10^12*1000</f>
      </c>
      <c r="Z938" s="26">
        <f>2*Table753523[[#This Row], [Active Parameters per GPU (BN)]]*Table753523[[#This Row], [Output tokens generated]]*10^9/(Table753523[[#This Row], [Total Latency (ms)]]-Table753523[[#This Row], [Prefill Latency (ms)]])/10^12*1000</f>
      </c>
      <c r="AA938" s="47">
        <f>Table753523[[#This Row], [Expected Prefill latency (ms)]]/Table753523[[#This Row], [Prefill Latency (ms)]]</f>
      </c>
      <c r="AB938" s="30">
        <f>Table753523[[#This Row], [Expected TPOT (ms)]]/Table753523[[#This Row], [TPOT (ms)]]</f>
      </c>
      <c r="AC938" s="50">
        <f>Table753523[[#This Row], [Prefill TFLOPS]]/989.5</f>
      </c>
      <c r="AD938" s="32">
        <f>Table753523[[#This Row], [Decode TFLOPS]]/1979</f>
      </c>
      <c r="AE9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39" customHeight="1" ht="17.25">
      <c r="A939" s="20">
        <v>8</v>
      </c>
      <c r="B939" s="34">
        <v>70</v>
      </c>
      <c r="C939" s="35">
        <f>Table753523[[#This Row], [Active Parameters (BN)]]/8</f>
      </c>
      <c r="D939" s="20">
        <v>128</v>
      </c>
      <c r="E939" s="20">
        <v>256</v>
      </c>
      <c r="F939" s="23">
        <v>16</v>
      </c>
      <c r="G939" s="23">
        <v>16</v>
      </c>
      <c r="H939" s="23">
        <v>2048</v>
      </c>
      <c r="I939" s="43">
        <v>3504</v>
      </c>
      <c r="J939" s="24">
        <v>272.9091543</v>
      </c>
      <c r="K939" s="24">
        <v>3.274305285</v>
      </c>
      <c r="L939" s="24">
        <v>4.886532747</v>
      </c>
      <c r="M939" s="24">
        <v>1070.150672</v>
      </c>
      <c r="N939" s="24">
        <v>1695.626863</v>
      </c>
      <c r="O939" s="44">
        <v>11.50141901</v>
      </c>
      <c r="P939" s="44">
        <v>11.42411757</v>
      </c>
      <c r="Q939" s="25">
        <f>Table753523[[#This Row], [Total Latency (sec)]]*1000</f>
      </c>
      <c r="R939" s="25">
        <f>Table753523[[#This Row], [Total Latency (ms)]]-Table753523[[#This Row], [Prefill Latency (ms)]]</f>
      </c>
      <c r="S939" s="26">
        <f>Table753523[[#This Row], [Output tokens generated]]*1000/Table753523[[#This Row], [Total Latency (ms)]]/Table753523[[#This Row], [No. H200 GPU on single server]]</f>
      </c>
      <c r="T939" s="26">
        <f>Table753523[[#This Row], [Input tokens]]*1000/(989.5*10^12)*(2*10^9*Table753523[[#This Row], [Active Parameters per GPU (BN)]])</f>
      </c>
      <c r="U939" s="27">
        <f>Table753523[[#This Row], [Active Parameters per GPU (BN)]]*10^9*2/4800/1024^3*1000</f>
      </c>
      <c r="V939" s="27">
        <f>1979/2*10^12*Table753523[[#This Row], [No. H200 GPU on single server]]/2/70/10^9</f>
      </c>
      <c r="W939" s="46">
        <f>(Table753523[[#This Row], [Input tokens]]+Table753523[[#This Row], [Output tokens generated]])/Table753523[[#This Row], [Total Latency (ms)]]*1000</f>
      </c>
      <c r="X939" s="47">
        <f>Table753523[[#This Row], [Total throughput]]/Table753523[[#This Row], [Estimated Max throughput tokens/s]]</f>
      </c>
      <c r="Y939" s="20">
        <f>2*Table753523[[#This Row], [Active Parameters per GPU (BN)]]*Table753523[[#This Row], [Input tokens]]*10^9/Table753523[[#This Row], [Prefill Latency (ms)]]/10^12*1000</f>
      </c>
      <c r="Z939" s="26">
        <f>2*Table753523[[#This Row], [Active Parameters per GPU (BN)]]*Table753523[[#This Row], [Output tokens generated]]*10^9/(Table753523[[#This Row], [Total Latency (ms)]]-Table753523[[#This Row], [Prefill Latency (ms)]])/10^12*1000</f>
      </c>
      <c r="AA939" s="47">
        <f>Table753523[[#This Row], [Expected Prefill latency (ms)]]/Table753523[[#This Row], [Prefill Latency (ms)]]</f>
      </c>
      <c r="AB939" s="30">
        <f>Table753523[[#This Row], [Expected TPOT (ms)]]/Table753523[[#This Row], [TPOT (ms)]]</f>
      </c>
      <c r="AC939" s="50">
        <f>Table753523[[#This Row], [Prefill TFLOPS]]/989.5</f>
      </c>
      <c r="AD939" s="32">
        <f>Table753523[[#This Row], [Decode TFLOPS]]/1979</f>
      </c>
      <c r="AE9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0" customHeight="1" ht="17.25">
      <c r="A940" s="20">
        <v>8</v>
      </c>
      <c r="B940" s="34">
        <v>70</v>
      </c>
      <c r="C940" s="35">
        <f>Table753523[[#This Row], [Active Parameters (BN)]]/8</f>
      </c>
      <c r="D940" s="20">
        <v>128</v>
      </c>
      <c r="E940" s="20">
        <v>512</v>
      </c>
      <c r="F940" s="23">
        <v>1</v>
      </c>
      <c r="G940" s="23">
        <v>1</v>
      </c>
      <c r="H940" s="23">
        <v>128</v>
      </c>
      <c r="I940" s="43">
        <v>512</v>
      </c>
      <c r="J940" s="24">
        <v>185.56366</v>
      </c>
      <c r="K940" s="24">
        <v>5.77843103</v>
      </c>
      <c r="L940" s="24">
        <v>0.173057357</v>
      </c>
      <c r="M940" s="24">
        <v>88.60536664</v>
      </c>
      <c r="N940" s="24">
        <v>110.7567083</v>
      </c>
      <c r="O940" s="44">
        <v>10.94370023</v>
      </c>
      <c r="P940" s="44">
        <v>10.94354663</v>
      </c>
      <c r="Q940" s="25">
        <f>Table753523[[#This Row], [Total Latency (sec)]]*1000</f>
      </c>
      <c r="R940" s="25">
        <f>Table753523[[#This Row], [Total Latency (ms)]]-Table753523[[#This Row], [Prefill Latency (ms)]]</f>
      </c>
      <c r="S940" s="26">
        <f>Table753523[[#This Row], [Output tokens generated]]*1000/Table753523[[#This Row], [Total Latency (ms)]]/Table753523[[#This Row], [No. H200 GPU on single server]]</f>
      </c>
      <c r="T940" s="26">
        <f>Table753523[[#This Row], [Input tokens]]*1000/(989.5*10^12)*(2*10^9*Table753523[[#This Row], [Active Parameters per GPU (BN)]])</f>
      </c>
      <c r="U940" s="27">
        <f>Table753523[[#This Row], [Active Parameters per GPU (BN)]]*10^9*2/4800/1024^3*1000</f>
      </c>
      <c r="V940" s="27">
        <f>1979/2*10^12*Table753523[[#This Row], [No. H200 GPU on single server]]/2/70/10^9</f>
      </c>
      <c r="W940" s="46">
        <f>(Table753523[[#This Row], [Input tokens]]+Table753523[[#This Row], [Output tokens generated]])/Table753523[[#This Row], [Total Latency (ms)]]*1000</f>
      </c>
      <c r="X940" s="47">
        <f>Table753523[[#This Row], [Total throughput]]/Table753523[[#This Row], [Estimated Max throughput tokens/s]]</f>
      </c>
      <c r="Y940" s="20">
        <f>2*Table753523[[#This Row], [Active Parameters per GPU (BN)]]*Table753523[[#This Row], [Input tokens]]*10^9/Table753523[[#This Row], [Prefill Latency (ms)]]/10^12*1000</f>
      </c>
      <c r="Z940" s="26">
        <f>2*Table753523[[#This Row], [Active Parameters per GPU (BN)]]*Table753523[[#This Row], [Output tokens generated]]*10^9/(Table753523[[#This Row], [Total Latency (ms)]]-Table753523[[#This Row], [Prefill Latency (ms)]])/10^12*1000</f>
      </c>
      <c r="AA940" s="47">
        <f>Table753523[[#This Row], [Expected Prefill latency (ms)]]/Table753523[[#This Row], [Prefill Latency (ms)]]</f>
      </c>
      <c r="AB940" s="30">
        <f>Table753523[[#This Row], [Expected TPOT (ms)]]/Table753523[[#This Row], [TPOT (ms)]]</f>
      </c>
      <c r="AC940" s="50">
        <f>Table753523[[#This Row], [Prefill TFLOPS]]/989.5</f>
      </c>
      <c r="AD940" s="32">
        <f>Table753523[[#This Row], [Decode TFLOPS]]/1979</f>
      </c>
      <c r="AE9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1" customHeight="1" ht="17.25">
      <c r="A941" s="20">
        <v>8</v>
      </c>
      <c r="B941" s="34">
        <v>70</v>
      </c>
      <c r="C941" s="35">
        <f>Table753523[[#This Row], [Active Parameters (BN)]]/8</f>
      </c>
      <c r="D941" s="20">
        <v>128</v>
      </c>
      <c r="E941" s="20">
        <v>512</v>
      </c>
      <c r="F941" s="23">
        <v>2</v>
      </c>
      <c r="G941" s="23">
        <v>2</v>
      </c>
      <c r="H941" s="23">
        <v>256</v>
      </c>
      <c r="I941" s="43">
        <v>758</v>
      </c>
      <c r="J941" s="24">
        <v>137.7947381</v>
      </c>
      <c r="K941" s="24">
        <v>5.790882927</v>
      </c>
      <c r="L941" s="24">
        <v>0.345370477</v>
      </c>
      <c r="M941" s="24">
        <v>130.8954109</v>
      </c>
      <c r="N941" s="24">
        <v>175.1028319</v>
      </c>
      <c r="O941" s="44">
        <v>10.99883753</v>
      </c>
      <c r="P941" s="44">
        <v>10.97327773</v>
      </c>
      <c r="Q941" s="25">
        <f>Table753523[[#This Row], [Total Latency (sec)]]*1000</f>
      </c>
      <c r="R941" s="25">
        <f>Table753523[[#This Row], [Total Latency (ms)]]-Table753523[[#This Row], [Prefill Latency (ms)]]</f>
      </c>
      <c r="S941" s="26">
        <f>Table753523[[#This Row], [Output tokens generated]]*1000/Table753523[[#This Row], [Total Latency (ms)]]/Table753523[[#This Row], [No. H200 GPU on single server]]</f>
      </c>
      <c r="T941" s="26">
        <f>Table753523[[#This Row], [Input tokens]]*1000/(989.5*10^12)*(2*10^9*Table753523[[#This Row], [Active Parameters per GPU (BN)]])</f>
      </c>
      <c r="U941" s="27">
        <f>Table753523[[#This Row], [Active Parameters per GPU (BN)]]*10^9*2/4800/1024^3*1000</f>
      </c>
      <c r="V941" s="27">
        <f>1979/2*10^12*Table753523[[#This Row], [No. H200 GPU on single server]]/2/70/10^9</f>
      </c>
      <c r="W941" s="46">
        <f>(Table753523[[#This Row], [Input tokens]]+Table753523[[#This Row], [Output tokens generated]])/Table753523[[#This Row], [Total Latency (ms)]]*1000</f>
      </c>
      <c r="X941" s="47">
        <f>Table753523[[#This Row], [Total throughput]]/Table753523[[#This Row], [Estimated Max throughput tokens/s]]</f>
      </c>
      <c r="Y941" s="20">
        <f>2*Table753523[[#This Row], [Active Parameters per GPU (BN)]]*Table753523[[#This Row], [Input tokens]]*10^9/Table753523[[#This Row], [Prefill Latency (ms)]]/10^12*1000</f>
      </c>
      <c r="Z941" s="26">
        <f>2*Table753523[[#This Row], [Active Parameters per GPU (BN)]]*Table753523[[#This Row], [Output tokens generated]]*10^9/(Table753523[[#This Row], [Total Latency (ms)]]-Table753523[[#This Row], [Prefill Latency (ms)]])/10^12*1000</f>
      </c>
      <c r="AA941" s="47">
        <f>Table753523[[#This Row], [Expected Prefill latency (ms)]]/Table753523[[#This Row], [Prefill Latency (ms)]]</f>
      </c>
      <c r="AB941" s="30">
        <f>Table753523[[#This Row], [Expected TPOT (ms)]]/Table753523[[#This Row], [TPOT (ms)]]</f>
      </c>
      <c r="AC941" s="50">
        <f>Table753523[[#This Row], [Prefill TFLOPS]]/989.5</f>
      </c>
      <c r="AD941" s="32">
        <f>Table753523[[#This Row], [Decode TFLOPS]]/1979</f>
      </c>
      <c r="AE9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2" customHeight="1" ht="17.25">
      <c r="A942" s="20">
        <v>8</v>
      </c>
      <c r="B942" s="34">
        <v>70</v>
      </c>
      <c r="C942" s="35">
        <f>Table753523[[#This Row], [Active Parameters (BN)]]/8</f>
      </c>
      <c r="D942" s="20">
        <v>128</v>
      </c>
      <c r="E942" s="20">
        <v>512</v>
      </c>
      <c r="F942" s="23">
        <v>4</v>
      </c>
      <c r="G942" s="23">
        <v>4</v>
      </c>
      <c r="H942" s="23">
        <v>512</v>
      </c>
      <c r="I942" s="43">
        <v>1813</v>
      </c>
      <c r="J942" s="24">
        <v>116.7108952</v>
      </c>
      <c r="K942" s="24">
        <v>5.51166237</v>
      </c>
      <c r="L942" s="24">
        <v>0.725733859</v>
      </c>
      <c r="M942" s="24">
        <v>328.9388715</v>
      </c>
      <c r="N942" s="24">
        <v>421.8328054</v>
      </c>
      <c r="O942" s="44">
        <v>10.3682295</v>
      </c>
      <c r="P942" s="44">
        <v>10.35923258</v>
      </c>
      <c r="Q942" s="25">
        <f>Table753523[[#This Row], [Total Latency (sec)]]*1000</f>
      </c>
      <c r="R942" s="25">
        <f>Table753523[[#This Row], [Total Latency (ms)]]-Table753523[[#This Row], [Prefill Latency (ms)]]</f>
      </c>
      <c r="S942" s="26">
        <f>Table753523[[#This Row], [Output tokens generated]]*1000/Table753523[[#This Row], [Total Latency (ms)]]/Table753523[[#This Row], [No. H200 GPU on single server]]</f>
      </c>
      <c r="T942" s="26">
        <f>Table753523[[#This Row], [Input tokens]]*1000/(989.5*10^12)*(2*10^9*Table753523[[#This Row], [Active Parameters per GPU (BN)]])</f>
      </c>
      <c r="U942" s="27">
        <f>Table753523[[#This Row], [Active Parameters per GPU (BN)]]*10^9*2/4800/1024^3*1000</f>
      </c>
      <c r="V942" s="27">
        <f>1979/2*10^12*Table753523[[#This Row], [No. H200 GPU on single server]]/2/70/10^9</f>
      </c>
      <c r="W942" s="46">
        <f>(Table753523[[#This Row], [Input tokens]]+Table753523[[#This Row], [Output tokens generated]])/Table753523[[#This Row], [Total Latency (ms)]]*1000</f>
      </c>
      <c r="X942" s="47">
        <f>Table753523[[#This Row], [Total throughput]]/Table753523[[#This Row], [Estimated Max throughput tokens/s]]</f>
      </c>
      <c r="Y942" s="20">
        <f>2*Table753523[[#This Row], [Active Parameters per GPU (BN)]]*Table753523[[#This Row], [Input tokens]]*10^9/Table753523[[#This Row], [Prefill Latency (ms)]]/10^12*1000</f>
      </c>
      <c r="Z942" s="26">
        <f>2*Table753523[[#This Row], [Active Parameters per GPU (BN)]]*Table753523[[#This Row], [Output tokens generated]]*10^9/(Table753523[[#This Row], [Total Latency (ms)]]-Table753523[[#This Row], [Prefill Latency (ms)]])/10^12*1000</f>
      </c>
      <c r="AA942" s="47">
        <f>Table753523[[#This Row], [Expected Prefill latency (ms)]]/Table753523[[#This Row], [Prefill Latency (ms)]]</f>
      </c>
      <c r="AB942" s="30">
        <f>Table753523[[#This Row], [Expected TPOT (ms)]]/Table753523[[#This Row], [TPOT (ms)]]</f>
      </c>
      <c r="AC942" s="50">
        <f>Table753523[[#This Row], [Prefill TFLOPS]]/989.5</f>
      </c>
      <c r="AD942" s="32">
        <f>Table753523[[#This Row], [Decode TFLOPS]]/1979</f>
      </c>
      <c r="AE9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3" customHeight="1" ht="17.25">
      <c r="A943" s="20">
        <v>8</v>
      </c>
      <c r="B943" s="34">
        <v>70</v>
      </c>
      <c r="C943" s="35">
        <f>Table753523[[#This Row], [Active Parameters (BN)]]/8</f>
      </c>
      <c r="D943" s="20">
        <v>128</v>
      </c>
      <c r="E943" s="20">
        <v>512</v>
      </c>
      <c r="F943" s="23">
        <v>8</v>
      </c>
      <c r="G943" s="23">
        <v>8</v>
      </c>
      <c r="H943" s="23">
        <v>1024</v>
      </c>
      <c r="I943" s="43">
        <v>2905</v>
      </c>
      <c r="J943" s="24">
        <v>130.1204652</v>
      </c>
      <c r="K943" s="24">
        <v>5.56347233</v>
      </c>
      <c r="L943" s="24">
        <v>1.437950892</v>
      </c>
      <c r="M943" s="24">
        <v>522.1559177</v>
      </c>
      <c r="N943" s="24">
        <v>706.2136319</v>
      </c>
      <c r="O943" s="44">
        <v>10.47017284</v>
      </c>
      <c r="P943" s="44">
        <v>10.43723318</v>
      </c>
      <c r="Q943" s="25">
        <f>Table753523[[#This Row], [Total Latency (sec)]]*1000</f>
      </c>
      <c r="R943" s="25">
        <f>Table753523[[#This Row], [Total Latency (ms)]]-Table753523[[#This Row], [Prefill Latency (ms)]]</f>
      </c>
      <c r="S943" s="26">
        <f>Table753523[[#This Row], [Output tokens generated]]*1000/Table753523[[#This Row], [Total Latency (ms)]]/Table753523[[#This Row], [No. H200 GPU on single server]]</f>
      </c>
      <c r="T943" s="26">
        <f>Table753523[[#This Row], [Input tokens]]*1000/(989.5*10^12)*(2*10^9*Table753523[[#This Row], [Active Parameters per GPU (BN)]])</f>
      </c>
      <c r="U943" s="27">
        <f>Table753523[[#This Row], [Active Parameters per GPU (BN)]]*10^9*2/4800/1024^3*1000</f>
      </c>
      <c r="V943" s="27">
        <f>1979/2*10^12*Table753523[[#This Row], [No. H200 GPU on single server]]/2/70/10^9</f>
      </c>
      <c r="W943" s="46">
        <f>(Table753523[[#This Row], [Input tokens]]+Table753523[[#This Row], [Output tokens generated]])/Table753523[[#This Row], [Total Latency (ms)]]*1000</f>
      </c>
      <c r="X943" s="47">
        <f>Table753523[[#This Row], [Total throughput]]/Table753523[[#This Row], [Estimated Max throughput tokens/s]]</f>
      </c>
      <c r="Y943" s="20">
        <f>2*Table753523[[#This Row], [Active Parameters per GPU (BN)]]*Table753523[[#This Row], [Input tokens]]*10^9/Table753523[[#This Row], [Prefill Latency (ms)]]/10^12*1000</f>
      </c>
      <c r="Z943" s="26">
        <f>2*Table753523[[#This Row], [Active Parameters per GPU (BN)]]*Table753523[[#This Row], [Output tokens generated]]*10^9/(Table753523[[#This Row], [Total Latency (ms)]]-Table753523[[#This Row], [Prefill Latency (ms)]])/10^12*1000</f>
      </c>
      <c r="AA943" s="47">
        <f>Table753523[[#This Row], [Expected Prefill latency (ms)]]/Table753523[[#This Row], [Prefill Latency (ms)]]</f>
      </c>
      <c r="AB943" s="30">
        <f>Table753523[[#This Row], [Expected TPOT (ms)]]/Table753523[[#This Row], [TPOT (ms)]]</f>
      </c>
      <c r="AC943" s="50">
        <f>Table753523[[#This Row], [Prefill TFLOPS]]/989.5</f>
      </c>
      <c r="AD943" s="32">
        <f>Table753523[[#This Row], [Decode TFLOPS]]/1979</f>
      </c>
      <c r="AE9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4" customHeight="1" ht="17.25">
      <c r="A944" s="20">
        <v>8</v>
      </c>
      <c r="B944" s="34">
        <v>70</v>
      </c>
      <c r="C944" s="35">
        <f>Table753523[[#This Row], [Active Parameters (BN)]]/8</f>
      </c>
      <c r="D944" s="20">
        <v>128</v>
      </c>
      <c r="E944" s="20">
        <v>512</v>
      </c>
      <c r="F944" s="23">
        <v>16</v>
      </c>
      <c r="G944" s="23">
        <v>16</v>
      </c>
      <c r="H944" s="23">
        <v>2048</v>
      </c>
      <c r="I944" s="43">
        <v>5359</v>
      </c>
      <c r="J944" s="24">
        <v>174.7012899</v>
      </c>
      <c r="K944" s="24">
        <v>5.969216446</v>
      </c>
      <c r="L944" s="24">
        <v>2.680418803</v>
      </c>
      <c r="M944" s="24">
        <v>897.7727728</v>
      </c>
      <c r="N944" s="24">
        <v>1240.86638</v>
      </c>
      <c r="O944" s="44">
        <v>11.37118132</v>
      </c>
      <c r="P944" s="44">
        <v>11.22537086</v>
      </c>
      <c r="Q944" s="25">
        <f>Table753523[[#This Row], [Total Latency (sec)]]*1000</f>
      </c>
      <c r="R944" s="25">
        <f>Table753523[[#This Row], [Total Latency (ms)]]-Table753523[[#This Row], [Prefill Latency (ms)]]</f>
      </c>
      <c r="S944" s="26">
        <f>Table753523[[#This Row], [Output tokens generated]]*1000/Table753523[[#This Row], [Total Latency (ms)]]/Table753523[[#This Row], [No. H200 GPU on single server]]</f>
      </c>
      <c r="T944" s="26">
        <f>Table753523[[#This Row], [Input tokens]]*1000/(989.5*10^12)*(2*10^9*Table753523[[#This Row], [Active Parameters per GPU (BN)]])</f>
      </c>
      <c r="U944" s="27">
        <f>Table753523[[#This Row], [Active Parameters per GPU (BN)]]*10^9*2/4800/1024^3*1000</f>
      </c>
      <c r="V944" s="27">
        <f>1979/2*10^12*Table753523[[#This Row], [No. H200 GPU on single server]]/2/70/10^9</f>
      </c>
      <c r="W944" s="46">
        <f>(Table753523[[#This Row], [Input tokens]]+Table753523[[#This Row], [Output tokens generated]])/Table753523[[#This Row], [Total Latency (ms)]]*1000</f>
      </c>
      <c r="X944" s="47">
        <f>Table753523[[#This Row], [Total throughput]]/Table753523[[#This Row], [Estimated Max throughput tokens/s]]</f>
      </c>
      <c r="Y944" s="20">
        <f>2*Table753523[[#This Row], [Active Parameters per GPU (BN)]]*Table753523[[#This Row], [Input tokens]]*10^9/Table753523[[#This Row], [Prefill Latency (ms)]]/10^12*1000</f>
      </c>
      <c r="Z944" s="26">
        <f>2*Table753523[[#This Row], [Active Parameters per GPU (BN)]]*Table753523[[#This Row], [Output tokens generated]]*10^9/(Table753523[[#This Row], [Total Latency (ms)]]-Table753523[[#This Row], [Prefill Latency (ms)]])/10^12*1000</f>
      </c>
      <c r="AA944" s="47">
        <f>Table753523[[#This Row], [Expected Prefill latency (ms)]]/Table753523[[#This Row], [Prefill Latency (ms)]]</f>
      </c>
      <c r="AB944" s="30">
        <f>Table753523[[#This Row], [Expected TPOT (ms)]]/Table753523[[#This Row], [TPOT (ms)]]</f>
      </c>
      <c r="AC944" s="50">
        <f>Table753523[[#This Row], [Prefill TFLOPS]]/989.5</f>
      </c>
      <c r="AD944" s="32">
        <f>Table753523[[#This Row], [Decode TFLOPS]]/1979</f>
      </c>
      <c r="AE9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5" customHeight="1" ht="17.25">
      <c r="A945" s="20">
        <v>8</v>
      </c>
      <c r="B945" s="34">
        <v>70</v>
      </c>
      <c r="C945" s="35">
        <f>Table753523[[#This Row], [Active Parameters (BN)]]/8</f>
      </c>
      <c r="D945" s="20">
        <v>128</v>
      </c>
      <c r="E945" s="20">
        <v>1024</v>
      </c>
      <c r="F945" s="23">
        <v>1</v>
      </c>
      <c r="G945" s="23">
        <v>1</v>
      </c>
      <c r="H945" s="23">
        <v>128</v>
      </c>
      <c r="I945" s="43">
        <v>1024</v>
      </c>
      <c r="J945" s="24">
        <v>159.2843379</v>
      </c>
      <c r="K945" s="24">
        <v>11.35352338</v>
      </c>
      <c r="L945" s="24">
        <v>0.088078385</v>
      </c>
      <c r="M945" s="24">
        <v>90.19226591</v>
      </c>
      <c r="N945" s="24">
        <v>101.4662992</v>
      </c>
      <c r="O945" s="44">
        <v>10.94203964</v>
      </c>
      <c r="P945" s="44">
        <v>10.94196159</v>
      </c>
      <c r="Q945" s="25">
        <f>Table753523[[#This Row], [Total Latency (sec)]]*1000</f>
      </c>
      <c r="R945" s="25">
        <f>Table753523[[#This Row], [Total Latency (ms)]]-Table753523[[#This Row], [Prefill Latency (ms)]]</f>
      </c>
      <c r="S945" s="26">
        <f>Table753523[[#This Row], [Output tokens generated]]*1000/Table753523[[#This Row], [Total Latency (ms)]]/Table753523[[#This Row], [No. H200 GPU on single server]]</f>
      </c>
      <c r="T945" s="26">
        <f>Table753523[[#This Row], [Input tokens]]*1000/(989.5*10^12)*(2*10^9*Table753523[[#This Row], [Active Parameters per GPU (BN)]])</f>
      </c>
      <c r="U945" s="27">
        <f>Table753523[[#This Row], [Active Parameters per GPU (BN)]]*10^9*2/4800/1024^3*1000</f>
      </c>
      <c r="V945" s="27">
        <f>1979/2*10^12*Table753523[[#This Row], [No. H200 GPU on single server]]/2/70/10^9</f>
      </c>
      <c r="W945" s="46">
        <f>(Table753523[[#This Row], [Input tokens]]+Table753523[[#This Row], [Output tokens generated]])/Table753523[[#This Row], [Total Latency (ms)]]*1000</f>
      </c>
      <c r="X945" s="47">
        <f>Table753523[[#This Row], [Total throughput]]/Table753523[[#This Row], [Estimated Max throughput tokens/s]]</f>
      </c>
      <c r="Y945" s="20">
        <f>2*Table753523[[#This Row], [Active Parameters per GPU (BN)]]*Table753523[[#This Row], [Input tokens]]*10^9/Table753523[[#This Row], [Prefill Latency (ms)]]/10^12*1000</f>
      </c>
      <c r="Z945" s="26">
        <f>2*Table753523[[#This Row], [Active Parameters per GPU (BN)]]*Table753523[[#This Row], [Output tokens generated]]*10^9/(Table753523[[#This Row], [Total Latency (ms)]]-Table753523[[#This Row], [Prefill Latency (ms)]])/10^12*1000</f>
      </c>
      <c r="AA945" s="47">
        <f>Table753523[[#This Row], [Expected Prefill latency (ms)]]/Table753523[[#This Row], [Prefill Latency (ms)]]</f>
      </c>
      <c r="AB945" s="30">
        <f>Table753523[[#This Row], [Expected TPOT (ms)]]/Table753523[[#This Row], [TPOT (ms)]]</f>
      </c>
      <c r="AC945" s="50">
        <f>Table753523[[#This Row], [Prefill TFLOPS]]/989.5</f>
      </c>
      <c r="AD945" s="32">
        <f>Table753523[[#This Row], [Decode TFLOPS]]/1979</f>
      </c>
      <c r="AE9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6" customHeight="1" ht="17.25">
      <c r="A946" s="20">
        <v>8</v>
      </c>
      <c r="B946" s="34">
        <v>70</v>
      </c>
      <c r="C946" s="35">
        <f>Table753523[[#This Row], [Active Parameters (BN)]]/8</f>
      </c>
      <c r="D946" s="20">
        <v>128</v>
      </c>
      <c r="E946" s="20">
        <v>1024</v>
      </c>
      <c r="F946" s="23">
        <v>2</v>
      </c>
      <c r="G946" s="23">
        <v>2</v>
      </c>
      <c r="H946" s="23">
        <v>256</v>
      </c>
      <c r="I946" s="43">
        <v>1270</v>
      </c>
      <c r="J946" s="24">
        <v>109.7617706</v>
      </c>
      <c r="K946" s="24">
        <v>11.36057533</v>
      </c>
      <c r="L946" s="24">
        <v>0.176047422</v>
      </c>
      <c r="M946" s="24">
        <v>111.790113</v>
      </c>
      <c r="N946" s="24">
        <v>134.324183</v>
      </c>
      <c r="O946" s="44">
        <v>10.98998679</v>
      </c>
      <c r="P946" s="44">
        <v>10.9550388</v>
      </c>
      <c r="Q946" s="25">
        <f>Table753523[[#This Row], [Total Latency (sec)]]*1000</f>
      </c>
      <c r="R946" s="25">
        <f>Table753523[[#This Row], [Total Latency (ms)]]-Table753523[[#This Row], [Prefill Latency (ms)]]</f>
      </c>
      <c r="S946" s="26">
        <f>Table753523[[#This Row], [Output tokens generated]]*1000/Table753523[[#This Row], [Total Latency (ms)]]/Table753523[[#This Row], [No. H200 GPU on single server]]</f>
      </c>
      <c r="T946" s="26">
        <f>Table753523[[#This Row], [Input tokens]]*1000/(989.5*10^12)*(2*10^9*Table753523[[#This Row], [Active Parameters per GPU (BN)]])</f>
      </c>
      <c r="U946" s="27">
        <f>Table753523[[#This Row], [Active Parameters per GPU (BN)]]*10^9*2/4800/1024^3*1000</f>
      </c>
      <c r="V946" s="27">
        <f>1979/2*10^12*Table753523[[#This Row], [No. H200 GPU on single server]]/2/70/10^9</f>
      </c>
      <c r="W946" s="46">
        <f>(Table753523[[#This Row], [Input tokens]]+Table753523[[#This Row], [Output tokens generated]])/Table753523[[#This Row], [Total Latency (ms)]]*1000</f>
      </c>
      <c r="X946" s="47">
        <f>Table753523[[#This Row], [Total throughput]]/Table753523[[#This Row], [Estimated Max throughput tokens/s]]</f>
      </c>
      <c r="Y946" s="20">
        <f>2*Table753523[[#This Row], [Active Parameters per GPU (BN)]]*Table753523[[#This Row], [Input tokens]]*10^9/Table753523[[#This Row], [Prefill Latency (ms)]]/10^12*1000</f>
      </c>
      <c r="Z946" s="26">
        <f>2*Table753523[[#This Row], [Active Parameters per GPU (BN)]]*Table753523[[#This Row], [Output tokens generated]]*10^9/(Table753523[[#This Row], [Total Latency (ms)]]-Table753523[[#This Row], [Prefill Latency (ms)]])/10^12*1000</f>
      </c>
      <c r="AA946" s="47">
        <f>Table753523[[#This Row], [Expected Prefill latency (ms)]]/Table753523[[#This Row], [Prefill Latency (ms)]]</f>
      </c>
      <c r="AB946" s="30">
        <f>Table753523[[#This Row], [Expected TPOT (ms)]]/Table753523[[#This Row], [TPOT (ms)]]</f>
      </c>
      <c r="AC946" s="50">
        <f>Table753523[[#This Row], [Prefill TFLOPS]]/989.5</f>
      </c>
      <c r="AD946" s="32">
        <f>Table753523[[#This Row], [Decode TFLOPS]]/1979</f>
      </c>
      <c r="AE9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7" customHeight="1" ht="17.25">
      <c r="A947" s="20">
        <v>8</v>
      </c>
      <c r="B947" s="34">
        <v>70</v>
      </c>
      <c r="C947" s="35">
        <f>Table753523[[#This Row], [Active Parameters (BN)]]/8</f>
      </c>
      <c r="D947" s="20">
        <v>128</v>
      </c>
      <c r="E947" s="20">
        <v>1024</v>
      </c>
      <c r="F947" s="23">
        <v>4</v>
      </c>
      <c r="G947" s="23">
        <v>4</v>
      </c>
      <c r="H947" s="23">
        <v>512</v>
      </c>
      <c r="I947" s="43">
        <v>2485</v>
      </c>
      <c r="J947" s="24">
        <v>71.03448652</v>
      </c>
      <c r="K947" s="24">
        <v>11.24889706</v>
      </c>
      <c r="L947" s="24">
        <v>0.355590417</v>
      </c>
      <c r="M947" s="24">
        <v>220.9105468</v>
      </c>
      <c r="N947" s="24">
        <v>266.4261202</v>
      </c>
      <c r="O947" s="44">
        <v>10.61409943</v>
      </c>
      <c r="P947" s="44">
        <v>10.7418215</v>
      </c>
      <c r="Q947" s="25">
        <f>Table753523[[#This Row], [Total Latency (sec)]]*1000</f>
      </c>
      <c r="R947" s="25">
        <f>Table753523[[#This Row], [Total Latency (ms)]]-Table753523[[#This Row], [Prefill Latency (ms)]]</f>
      </c>
      <c r="S947" s="26">
        <f>Table753523[[#This Row], [Output tokens generated]]*1000/Table753523[[#This Row], [Total Latency (ms)]]/Table753523[[#This Row], [No. H200 GPU on single server]]</f>
      </c>
      <c r="T947" s="26">
        <f>Table753523[[#This Row], [Input tokens]]*1000/(989.5*10^12)*(2*10^9*Table753523[[#This Row], [Active Parameters per GPU (BN)]])</f>
      </c>
      <c r="U947" s="27">
        <f>Table753523[[#This Row], [Active Parameters per GPU (BN)]]*10^9*2/4800/1024^3*1000</f>
      </c>
      <c r="V947" s="27">
        <f>1979/2*10^12*Table753523[[#This Row], [No. H200 GPU on single server]]/2/70/10^9</f>
      </c>
      <c r="W947" s="46">
        <f>(Table753523[[#This Row], [Input tokens]]+Table753523[[#This Row], [Output tokens generated]])/Table753523[[#This Row], [Total Latency (ms)]]*1000</f>
      </c>
      <c r="X947" s="47">
        <f>Table753523[[#This Row], [Total throughput]]/Table753523[[#This Row], [Estimated Max throughput tokens/s]]</f>
      </c>
      <c r="Y947" s="20">
        <f>2*Table753523[[#This Row], [Active Parameters per GPU (BN)]]*Table753523[[#This Row], [Input tokens]]*10^9/Table753523[[#This Row], [Prefill Latency (ms)]]/10^12*1000</f>
      </c>
      <c r="Z947" s="26">
        <f>2*Table753523[[#This Row], [Active Parameters per GPU (BN)]]*Table753523[[#This Row], [Output tokens generated]]*10^9/(Table753523[[#This Row], [Total Latency (ms)]]-Table753523[[#This Row], [Prefill Latency (ms)]])/10^12*1000</f>
      </c>
      <c r="AA947" s="47">
        <f>Table753523[[#This Row], [Expected Prefill latency (ms)]]/Table753523[[#This Row], [Prefill Latency (ms)]]</f>
      </c>
      <c r="AB947" s="30">
        <f>Table753523[[#This Row], [Expected TPOT (ms)]]/Table753523[[#This Row], [TPOT (ms)]]</f>
      </c>
      <c r="AC947" s="50">
        <f>Table753523[[#This Row], [Prefill TFLOPS]]/989.5</f>
      </c>
      <c r="AD947" s="32">
        <f>Table753523[[#This Row], [Decode TFLOPS]]/1979</f>
      </c>
      <c r="AE9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8" customHeight="1" ht="17.25">
      <c r="A948" s="20">
        <v>8</v>
      </c>
      <c r="B948" s="34">
        <v>70</v>
      </c>
      <c r="C948" s="35">
        <f>Table753523[[#This Row], [Active Parameters (BN)]]/8</f>
      </c>
      <c r="D948" s="20">
        <v>128</v>
      </c>
      <c r="E948" s="20">
        <v>1024</v>
      </c>
      <c r="F948" s="23">
        <v>8</v>
      </c>
      <c r="G948" s="23">
        <v>7</v>
      </c>
      <c r="H948" s="23">
        <v>896</v>
      </c>
      <c r="I948" s="43">
        <v>4815</v>
      </c>
      <c r="J948" s="24">
        <v>93.83323428</v>
      </c>
      <c r="K948" s="24">
        <v>10.8757712</v>
      </c>
      <c r="L948" s="24">
        <v>0.643632518</v>
      </c>
      <c r="M948" s="24">
        <v>442.7272246</v>
      </c>
      <c r="N948" s="24">
        <v>525.1121869</v>
      </c>
      <c r="O948" s="44">
        <v>10.45594192</v>
      </c>
      <c r="P948" s="44">
        <v>10.4475592</v>
      </c>
      <c r="Q948" s="25">
        <f>Table753523[[#This Row], [Total Latency (sec)]]*1000</f>
      </c>
      <c r="R948" s="25">
        <f>Table753523[[#This Row], [Total Latency (ms)]]-Table753523[[#This Row], [Prefill Latency (ms)]]</f>
      </c>
      <c r="S948" s="26">
        <f>Table753523[[#This Row], [Output tokens generated]]*1000/Table753523[[#This Row], [Total Latency (ms)]]/Table753523[[#This Row], [No. H200 GPU on single server]]</f>
      </c>
      <c r="T948" s="26">
        <f>Table753523[[#This Row], [Input tokens]]*1000/(989.5*10^12)*(2*10^9*Table753523[[#This Row], [Active Parameters per GPU (BN)]])</f>
      </c>
      <c r="U948" s="27">
        <f>Table753523[[#This Row], [Active Parameters per GPU (BN)]]*10^9*2/4800/1024^3*1000</f>
      </c>
      <c r="V948" s="27">
        <f>1979/2*10^12*Table753523[[#This Row], [No. H200 GPU on single server]]/2/70/10^9</f>
      </c>
      <c r="W948" s="46">
        <f>(Table753523[[#This Row], [Input tokens]]+Table753523[[#This Row], [Output tokens generated]])/Table753523[[#This Row], [Total Latency (ms)]]*1000</f>
      </c>
      <c r="X948" s="47">
        <f>Table753523[[#This Row], [Total throughput]]/Table753523[[#This Row], [Estimated Max throughput tokens/s]]</f>
      </c>
      <c r="Y948" s="20">
        <f>2*Table753523[[#This Row], [Active Parameters per GPU (BN)]]*Table753523[[#This Row], [Input tokens]]*10^9/Table753523[[#This Row], [Prefill Latency (ms)]]/10^12*1000</f>
      </c>
      <c r="Z948" s="26">
        <f>2*Table753523[[#This Row], [Active Parameters per GPU (BN)]]*Table753523[[#This Row], [Output tokens generated]]*10^9/(Table753523[[#This Row], [Total Latency (ms)]]-Table753523[[#This Row], [Prefill Latency (ms)]])/10^12*1000</f>
      </c>
      <c r="AA948" s="47">
        <f>Table753523[[#This Row], [Expected Prefill latency (ms)]]/Table753523[[#This Row], [Prefill Latency (ms)]]</f>
      </c>
      <c r="AB948" s="30">
        <f>Table753523[[#This Row], [Expected TPOT (ms)]]/Table753523[[#This Row], [TPOT (ms)]]</f>
      </c>
      <c r="AC948" s="50">
        <f>Table753523[[#This Row], [Prefill TFLOPS]]/989.5</f>
      </c>
      <c r="AD948" s="32">
        <f>Table753523[[#This Row], [Decode TFLOPS]]/1979</f>
      </c>
      <c r="AE9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49" customHeight="1" ht="17.25">
      <c r="A949" s="20">
        <v>8</v>
      </c>
      <c r="B949" s="34">
        <v>70</v>
      </c>
      <c r="C949" s="35">
        <f>Table753523[[#This Row], [Active Parameters (BN)]]/8</f>
      </c>
      <c r="D949" s="20">
        <v>128</v>
      </c>
      <c r="E949" s="20">
        <v>1024</v>
      </c>
      <c r="F949" s="23">
        <v>16</v>
      </c>
      <c r="G949" s="23">
        <v>16</v>
      </c>
      <c r="H949" s="23">
        <v>2048</v>
      </c>
      <c r="I949" s="43">
        <v>8904</v>
      </c>
      <c r="J949" s="24">
        <v>258.9208257</v>
      </c>
      <c r="K949" s="24">
        <v>11.53840877</v>
      </c>
      <c r="L949" s="24">
        <v>1.386673009</v>
      </c>
      <c r="M949" s="24">
        <v>771.6835293</v>
      </c>
      <c r="N949" s="24">
        <v>949.1776744</v>
      </c>
      <c r="O949" s="44">
        <v>11.30091723</v>
      </c>
      <c r="P949" s="44">
        <v>11.11407219</v>
      </c>
      <c r="Q949" s="25">
        <f>Table753523[[#This Row], [Total Latency (sec)]]*1000</f>
      </c>
      <c r="R949" s="25">
        <f>Table753523[[#This Row], [Total Latency (ms)]]-Table753523[[#This Row], [Prefill Latency (ms)]]</f>
      </c>
      <c r="S949" s="26">
        <f>Table753523[[#This Row], [Output tokens generated]]*1000/Table753523[[#This Row], [Total Latency (ms)]]/Table753523[[#This Row], [No. H200 GPU on single server]]</f>
      </c>
      <c r="T949" s="26">
        <f>Table753523[[#This Row], [Input tokens]]*1000/(989.5*10^12)*(2*10^9*Table753523[[#This Row], [Active Parameters per GPU (BN)]])</f>
      </c>
      <c r="U949" s="27">
        <f>Table753523[[#This Row], [Active Parameters per GPU (BN)]]*10^9*2/4800/1024^3*1000</f>
      </c>
      <c r="V949" s="27">
        <f>1979/2*10^12*Table753523[[#This Row], [No. H200 GPU on single server]]/2/70/10^9</f>
      </c>
      <c r="W949" s="46">
        <f>(Table753523[[#This Row], [Input tokens]]+Table753523[[#This Row], [Output tokens generated]])/Table753523[[#This Row], [Total Latency (ms)]]*1000</f>
      </c>
      <c r="X949" s="47">
        <f>Table753523[[#This Row], [Total throughput]]/Table753523[[#This Row], [Estimated Max throughput tokens/s]]</f>
      </c>
      <c r="Y949" s="20">
        <f>2*Table753523[[#This Row], [Active Parameters per GPU (BN)]]*Table753523[[#This Row], [Input tokens]]*10^9/Table753523[[#This Row], [Prefill Latency (ms)]]/10^12*1000</f>
      </c>
      <c r="Z949" s="26">
        <f>2*Table753523[[#This Row], [Active Parameters per GPU (BN)]]*Table753523[[#This Row], [Output tokens generated]]*10^9/(Table753523[[#This Row], [Total Latency (ms)]]-Table753523[[#This Row], [Prefill Latency (ms)]])/10^12*1000</f>
      </c>
      <c r="AA949" s="47">
        <f>Table753523[[#This Row], [Expected Prefill latency (ms)]]/Table753523[[#This Row], [Prefill Latency (ms)]]</f>
      </c>
      <c r="AB949" s="30">
        <f>Table753523[[#This Row], [Expected TPOT (ms)]]/Table753523[[#This Row], [TPOT (ms)]]</f>
      </c>
      <c r="AC949" s="50">
        <f>Table753523[[#This Row], [Prefill TFLOPS]]/989.5</f>
      </c>
      <c r="AD949" s="32">
        <f>Table753523[[#This Row], [Decode TFLOPS]]/1979</f>
      </c>
      <c r="AE9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0" customHeight="1" ht="17.25">
      <c r="A950" s="20">
        <v>8</v>
      </c>
      <c r="B950" s="34">
        <v>70</v>
      </c>
      <c r="C950" s="35">
        <f>Table753523[[#This Row], [Active Parameters (BN)]]/8</f>
      </c>
      <c r="D950" s="20">
        <v>128</v>
      </c>
      <c r="E950" s="20">
        <v>2048</v>
      </c>
      <c r="F950" s="23">
        <v>1</v>
      </c>
      <c r="G950" s="23">
        <v>1</v>
      </c>
      <c r="H950" s="23">
        <v>128</v>
      </c>
      <c r="I950" s="43">
        <v>2048</v>
      </c>
      <c r="J950" s="24">
        <v>142.680821</v>
      </c>
      <c r="K950" s="24">
        <v>22.57105561</v>
      </c>
      <c r="L950" s="24">
        <v>0.04430453</v>
      </c>
      <c r="M950" s="24">
        <v>90.73567648</v>
      </c>
      <c r="N950" s="24">
        <v>96.40665626</v>
      </c>
      <c r="O950" s="44">
        <v>10.95645212</v>
      </c>
      <c r="P950" s="44">
        <v>10.95641396</v>
      </c>
      <c r="Q950" s="25">
        <f>Table753523[[#This Row], [Total Latency (sec)]]*1000</f>
      </c>
      <c r="R950" s="25">
        <f>Table753523[[#This Row], [Total Latency (ms)]]-Table753523[[#This Row], [Prefill Latency (ms)]]</f>
      </c>
      <c r="S950" s="26">
        <f>Table753523[[#This Row], [Output tokens generated]]*1000/Table753523[[#This Row], [Total Latency (ms)]]/Table753523[[#This Row], [No. H200 GPU on single server]]</f>
      </c>
      <c r="T950" s="26">
        <f>Table753523[[#This Row], [Input tokens]]*1000/(989.5*10^12)*(2*10^9*Table753523[[#This Row], [Active Parameters per GPU (BN)]])</f>
      </c>
      <c r="U950" s="27">
        <f>Table753523[[#This Row], [Active Parameters per GPU (BN)]]*10^9*2/4800/1024^3*1000</f>
      </c>
      <c r="V950" s="27">
        <f>1979/2*10^12*Table753523[[#This Row], [No. H200 GPU on single server]]/2/70/10^9</f>
      </c>
      <c r="W950" s="46">
        <f>(Table753523[[#This Row], [Input tokens]]+Table753523[[#This Row], [Output tokens generated]])/Table753523[[#This Row], [Total Latency (ms)]]*1000</f>
      </c>
      <c r="X950" s="47">
        <f>Table753523[[#This Row], [Total throughput]]/Table753523[[#This Row], [Estimated Max throughput tokens/s]]</f>
      </c>
      <c r="Y950" s="20">
        <f>2*Table753523[[#This Row], [Active Parameters per GPU (BN)]]*Table753523[[#This Row], [Input tokens]]*10^9/Table753523[[#This Row], [Prefill Latency (ms)]]/10^12*1000</f>
      </c>
      <c r="Z950" s="26">
        <f>2*Table753523[[#This Row], [Active Parameters per GPU (BN)]]*Table753523[[#This Row], [Output tokens generated]]*10^9/(Table753523[[#This Row], [Total Latency (ms)]]-Table753523[[#This Row], [Prefill Latency (ms)]])/10^12*1000</f>
      </c>
      <c r="AA950" s="47">
        <f>Table753523[[#This Row], [Expected Prefill latency (ms)]]/Table753523[[#This Row], [Prefill Latency (ms)]]</f>
      </c>
      <c r="AB950" s="30">
        <f>Table753523[[#This Row], [Expected TPOT (ms)]]/Table753523[[#This Row], [TPOT (ms)]]</f>
      </c>
      <c r="AC950" s="50">
        <f>Table753523[[#This Row], [Prefill TFLOPS]]/989.5</f>
      </c>
      <c r="AD950" s="32">
        <f>Table753523[[#This Row], [Decode TFLOPS]]/1979</f>
      </c>
      <c r="AE9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1" customHeight="1" ht="17.25">
      <c r="A951" s="20">
        <v>8</v>
      </c>
      <c r="B951" s="34">
        <v>70</v>
      </c>
      <c r="C951" s="35">
        <f>Table753523[[#This Row], [Active Parameters (BN)]]/8</f>
      </c>
      <c r="D951" s="20">
        <v>128</v>
      </c>
      <c r="E951" s="20">
        <v>2048</v>
      </c>
      <c r="F951" s="23">
        <v>2</v>
      </c>
      <c r="G951" s="23">
        <v>2</v>
      </c>
      <c r="H951" s="23">
        <v>256</v>
      </c>
      <c r="I951" s="43">
        <v>2294</v>
      </c>
      <c r="J951" s="24">
        <v>115.6411199</v>
      </c>
      <c r="K951" s="24">
        <v>22.57943786</v>
      </c>
      <c r="L951" s="24">
        <v>0.088576164</v>
      </c>
      <c r="M951" s="24">
        <v>101.5968606</v>
      </c>
      <c r="N951" s="24">
        <v>112.9346096</v>
      </c>
      <c r="O951" s="44">
        <v>10.99315892</v>
      </c>
      <c r="P951" s="44">
        <v>10.95304476</v>
      </c>
      <c r="Q951" s="25">
        <f>Table753523[[#This Row], [Total Latency (sec)]]*1000</f>
      </c>
      <c r="R951" s="25">
        <f>Table753523[[#This Row], [Total Latency (ms)]]-Table753523[[#This Row], [Prefill Latency (ms)]]</f>
      </c>
      <c r="S951" s="26">
        <f>Table753523[[#This Row], [Output tokens generated]]*1000/Table753523[[#This Row], [Total Latency (ms)]]/Table753523[[#This Row], [No. H200 GPU on single server]]</f>
      </c>
      <c r="T951" s="26">
        <f>Table753523[[#This Row], [Input tokens]]*1000/(989.5*10^12)*(2*10^9*Table753523[[#This Row], [Active Parameters per GPU (BN)]])</f>
      </c>
      <c r="U951" s="27">
        <f>Table753523[[#This Row], [Active Parameters per GPU (BN)]]*10^9*2/4800/1024^3*1000</f>
      </c>
      <c r="V951" s="27">
        <f>1979/2*10^12*Table753523[[#This Row], [No. H200 GPU on single server]]/2/70/10^9</f>
      </c>
      <c r="W951" s="46">
        <f>(Table753523[[#This Row], [Input tokens]]+Table753523[[#This Row], [Output tokens generated]])/Table753523[[#This Row], [Total Latency (ms)]]*1000</f>
      </c>
      <c r="X951" s="47">
        <f>Table753523[[#This Row], [Total throughput]]/Table753523[[#This Row], [Estimated Max throughput tokens/s]]</f>
      </c>
      <c r="Y951" s="20">
        <f>2*Table753523[[#This Row], [Active Parameters per GPU (BN)]]*Table753523[[#This Row], [Input tokens]]*10^9/Table753523[[#This Row], [Prefill Latency (ms)]]/10^12*1000</f>
      </c>
      <c r="Z951" s="26">
        <f>2*Table753523[[#This Row], [Active Parameters per GPU (BN)]]*Table753523[[#This Row], [Output tokens generated]]*10^9/(Table753523[[#This Row], [Total Latency (ms)]]-Table753523[[#This Row], [Prefill Latency (ms)]])/10^12*1000</f>
      </c>
      <c r="AA951" s="47">
        <f>Table753523[[#This Row], [Expected Prefill latency (ms)]]/Table753523[[#This Row], [Prefill Latency (ms)]]</f>
      </c>
      <c r="AB951" s="30">
        <f>Table753523[[#This Row], [Expected TPOT (ms)]]/Table753523[[#This Row], [TPOT (ms)]]</f>
      </c>
      <c r="AC951" s="50">
        <f>Table753523[[#This Row], [Prefill TFLOPS]]/989.5</f>
      </c>
      <c r="AD951" s="32">
        <f>Table753523[[#This Row], [Decode TFLOPS]]/1979</f>
      </c>
      <c r="AE9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2" customHeight="1" ht="17.25">
      <c r="A952" s="20">
        <v>8</v>
      </c>
      <c r="B952" s="34">
        <v>70</v>
      </c>
      <c r="C952" s="35">
        <f>Table753523[[#This Row], [Active Parameters (BN)]]/8</f>
      </c>
      <c r="D952" s="20">
        <v>128</v>
      </c>
      <c r="E952" s="20">
        <v>2048</v>
      </c>
      <c r="F952" s="23">
        <v>4</v>
      </c>
      <c r="G952" s="23">
        <v>4</v>
      </c>
      <c r="H952" s="23">
        <v>512</v>
      </c>
      <c r="I952" s="43">
        <v>4502</v>
      </c>
      <c r="J952" s="24">
        <v>65.23955375</v>
      </c>
      <c r="K952" s="24">
        <v>22.55515587</v>
      </c>
      <c r="L952" s="24">
        <v>0.177343044</v>
      </c>
      <c r="M952" s="24">
        <v>199.599596</v>
      </c>
      <c r="N952" s="24">
        <v>222.2995057</v>
      </c>
      <c r="O952" s="44">
        <v>10.67223067</v>
      </c>
      <c r="P952" s="44">
        <v>10.88263838</v>
      </c>
      <c r="Q952" s="25">
        <f>Table753523[[#This Row], [Total Latency (sec)]]*1000</f>
      </c>
      <c r="R952" s="25">
        <f>Table753523[[#This Row], [Total Latency (ms)]]-Table753523[[#This Row], [Prefill Latency (ms)]]</f>
      </c>
      <c r="S952" s="26">
        <f>Table753523[[#This Row], [Output tokens generated]]*1000/Table753523[[#This Row], [Total Latency (ms)]]/Table753523[[#This Row], [No. H200 GPU on single server]]</f>
      </c>
      <c r="T952" s="26">
        <f>Table753523[[#This Row], [Input tokens]]*1000/(989.5*10^12)*(2*10^9*Table753523[[#This Row], [Active Parameters per GPU (BN)]])</f>
      </c>
      <c r="U952" s="27">
        <f>Table753523[[#This Row], [Active Parameters per GPU (BN)]]*10^9*2/4800/1024^3*1000</f>
      </c>
      <c r="V952" s="27">
        <f>1979/2*10^12*Table753523[[#This Row], [No. H200 GPU on single server]]/2/70/10^9</f>
      </c>
      <c r="W952" s="46">
        <f>(Table753523[[#This Row], [Input tokens]]+Table753523[[#This Row], [Output tokens generated]])/Table753523[[#This Row], [Total Latency (ms)]]*1000</f>
      </c>
      <c r="X952" s="47">
        <f>Table753523[[#This Row], [Total throughput]]/Table753523[[#This Row], [Estimated Max throughput tokens/s]]</f>
      </c>
      <c r="Y952" s="20">
        <f>2*Table753523[[#This Row], [Active Parameters per GPU (BN)]]*Table753523[[#This Row], [Input tokens]]*10^9/Table753523[[#This Row], [Prefill Latency (ms)]]/10^12*1000</f>
      </c>
      <c r="Z952" s="26">
        <f>2*Table753523[[#This Row], [Active Parameters per GPU (BN)]]*Table753523[[#This Row], [Output tokens generated]]*10^9/(Table753523[[#This Row], [Total Latency (ms)]]-Table753523[[#This Row], [Prefill Latency (ms)]])/10^12*1000</f>
      </c>
      <c r="AA952" s="47">
        <f>Table753523[[#This Row], [Expected Prefill latency (ms)]]/Table753523[[#This Row], [Prefill Latency (ms)]]</f>
      </c>
      <c r="AB952" s="30">
        <f>Table753523[[#This Row], [Expected TPOT (ms)]]/Table753523[[#This Row], [TPOT (ms)]]</f>
      </c>
      <c r="AC952" s="50">
        <f>Table753523[[#This Row], [Prefill TFLOPS]]/989.5</f>
      </c>
      <c r="AD952" s="32">
        <f>Table753523[[#This Row], [Decode TFLOPS]]/1979</f>
      </c>
      <c r="AE9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3" customHeight="1" ht="17.25">
      <c r="A953" s="20">
        <v>8</v>
      </c>
      <c r="B953" s="34">
        <v>70</v>
      </c>
      <c r="C953" s="35">
        <f>Table753523[[#This Row], [Active Parameters (BN)]]/8</f>
      </c>
      <c r="D953" s="20">
        <v>128</v>
      </c>
      <c r="E953" s="20">
        <v>2048</v>
      </c>
      <c r="F953" s="23">
        <v>8</v>
      </c>
      <c r="G953" s="23">
        <v>8</v>
      </c>
      <c r="H953" s="23">
        <v>1024</v>
      </c>
      <c r="I953" s="43">
        <v>7992</v>
      </c>
      <c r="J953" s="24">
        <v>95.05657124</v>
      </c>
      <c r="K953" s="24">
        <v>21.53095941</v>
      </c>
      <c r="L953" s="24">
        <v>0.37155799</v>
      </c>
      <c r="M953" s="24">
        <v>371.186432</v>
      </c>
      <c r="N953" s="24">
        <v>418.7458547</v>
      </c>
      <c r="O953" s="44">
        <v>10.47609334</v>
      </c>
      <c r="P953" s="44">
        <v>10.42968144</v>
      </c>
      <c r="Q953" s="25">
        <f>Table753523[[#This Row], [Total Latency (sec)]]*1000</f>
      </c>
      <c r="R953" s="25">
        <f>Table753523[[#This Row], [Total Latency (ms)]]-Table753523[[#This Row], [Prefill Latency (ms)]]</f>
      </c>
      <c r="S953" s="26">
        <f>Table753523[[#This Row], [Output tokens generated]]*1000/Table753523[[#This Row], [Total Latency (ms)]]/Table753523[[#This Row], [No. H200 GPU on single server]]</f>
      </c>
      <c r="T953" s="26">
        <f>Table753523[[#This Row], [Input tokens]]*1000/(989.5*10^12)*(2*10^9*Table753523[[#This Row], [Active Parameters per GPU (BN)]])</f>
      </c>
      <c r="U953" s="27">
        <f>Table753523[[#This Row], [Active Parameters per GPU (BN)]]*10^9*2/4800/1024^3*1000</f>
      </c>
      <c r="V953" s="27">
        <f>1979/2*10^12*Table753523[[#This Row], [No. H200 GPU on single server]]/2/70/10^9</f>
      </c>
      <c r="W953" s="46">
        <f>(Table753523[[#This Row], [Input tokens]]+Table753523[[#This Row], [Output tokens generated]])/Table753523[[#This Row], [Total Latency (ms)]]*1000</f>
      </c>
      <c r="X953" s="47">
        <f>Table753523[[#This Row], [Total throughput]]/Table753523[[#This Row], [Estimated Max throughput tokens/s]]</f>
      </c>
      <c r="Y953" s="20">
        <f>2*Table753523[[#This Row], [Active Parameters per GPU (BN)]]*Table753523[[#This Row], [Input tokens]]*10^9/Table753523[[#This Row], [Prefill Latency (ms)]]/10^12*1000</f>
      </c>
      <c r="Z953" s="26">
        <f>2*Table753523[[#This Row], [Active Parameters per GPU (BN)]]*Table753523[[#This Row], [Output tokens generated]]*10^9/(Table753523[[#This Row], [Total Latency (ms)]]-Table753523[[#This Row], [Prefill Latency (ms)]])/10^12*1000</f>
      </c>
      <c r="AA953" s="47">
        <f>Table753523[[#This Row], [Expected Prefill latency (ms)]]/Table753523[[#This Row], [Prefill Latency (ms)]]</f>
      </c>
      <c r="AB953" s="30">
        <f>Table753523[[#This Row], [Expected TPOT (ms)]]/Table753523[[#This Row], [TPOT (ms)]]</f>
      </c>
      <c r="AC953" s="50">
        <f>Table753523[[#This Row], [Prefill TFLOPS]]/989.5</f>
      </c>
      <c r="AD953" s="32">
        <f>Table753523[[#This Row], [Decode TFLOPS]]/1979</f>
      </c>
      <c r="AE9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4" customHeight="1" ht="17.25">
      <c r="A954" s="20">
        <v>8</v>
      </c>
      <c r="B954" s="34">
        <v>70</v>
      </c>
      <c r="C954" s="35">
        <f>Table753523[[#This Row], [Active Parameters (BN)]]/8</f>
      </c>
      <c r="D954" s="20">
        <v>128</v>
      </c>
      <c r="E954" s="20">
        <v>2048</v>
      </c>
      <c r="F954" s="23">
        <v>16</v>
      </c>
      <c r="G954" s="23">
        <v>15</v>
      </c>
      <c r="H954" s="23">
        <v>1920</v>
      </c>
      <c r="I954" s="43">
        <v>12285</v>
      </c>
      <c r="J954" s="24">
        <v>132.2376144</v>
      </c>
      <c r="K954" s="24">
        <v>22.15778728</v>
      </c>
      <c r="L954" s="24">
        <v>0.676962903</v>
      </c>
      <c r="M954" s="24">
        <v>554.4326175</v>
      </c>
      <c r="N954" s="24">
        <v>641.0838691</v>
      </c>
      <c r="O954" s="44">
        <v>11.24843627</v>
      </c>
      <c r="P954" s="44">
        <v>10.90686105</v>
      </c>
      <c r="Q954" s="25">
        <f>Table753523[[#This Row], [Total Latency (sec)]]*1000</f>
      </c>
      <c r="R954" s="25">
        <f>Table753523[[#This Row], [Total Latency (ms)]]-Table753523[[#This Row], [Prefill Latency (ms)]]</f>
      </c>
      <c r="S954" s="26">
        <f>Table753523[[#This Row], [Output tokens generated]]*1000/Table753523[[#This Row], [Total Latency (ms)]]/Table753523[[#This Row], [No. H200 GPU on single server]]</f>
      </c>
      <c r="T954" s="26">
        <f>Table753523[[#This Row], [Input tokens]]*1000/(989.5*10^12)*(2*10^9*Table753523[[#This Row], [Active Parameters per GPU (BN)]])</f>
      </c>
      <c r="U954" s="27">
        <f>Table753523[[#This Row], [Active Parameters per GPU (BN)]]*10^9*2/4800/1024^3*1000</f>
      </c>
      <c r="V954" s="27">
        <f>1979/2*10^12*Table753523[[#This Row], [No. H200 GPU on single server]]/2/70/10^9</f>
      </c>
      <c r="W954" s="46">
        <f>(Table753523[[#This Row], [Input tokens]]+Table753523[[#This Row], [Output tokens generated]])/Table753523[[#This Row], [Total Latency (ms)]]*1000</f>
      </c>
      <c r="X954" s="47">
        <f>Table753523[[#This Row], [Total throughput]]/Table753523[[#This Row], [Estimated Max throughput tokens/s]]</f>
      </c>
      <c r="Y954" s="20">
        <f>2*Table753523[[#This Row], [Active Parameters per GPU (BN)]]*Table753523[[#This Row], [Input tokens]]*10^9/Table753523[[#This Row], [Prefill Latency (ms)]]/10^12*1000</f>
      </c>
      <c r="Z954" s="26">
        <f>2*Table753523[[#This Row], [Active Parameters per GPU (BN)]]*Table753523[[#This Row], [Output tokens generated]]*10^9/(Table753523[[#This Row], [Total Latency (ms)]]-Table753523[[#This Row], [Prefill Latency (ms)]])/10^12*1000</f>
      </c>
      <c r="AA954" s="47">
        <f>Table753523[[#This Row], [Expected Prefill latency (ms)]]/Table753523[[#This Row], [Prefill Latency (ms)]]</f>
      </c>
      <c r="AB954" s="30">
        <f>Table753523[[#This Row], [Expected TPOT (ms)]]/Table753523[[#This Row], [TPOT (ms)]]</f>
      </c>
      <c r="AC954" s="50">
        <f>Table753523[[#This Row], [Prefill TFLOPS]]/989.5</f>
      </c>
      <c r="AD954" s="32">
        <f>Table753523[[#This Row], [Decode TFLOPS]]/1979</f>
      </c>
      <c r="AE9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5" customHeight="1" ht="17.25">
      <c r="A955" s="20">
        <v>8</v>
      </c>
      <c r="B955" s="34">
        <v>70</v>
      </c>
      <c r="C955" s="35">
        <f>Table753523[[#This Row], [Active Parameters (BN)]]/8</f>
      </c>
      <c r="D955" s="20">
        <v>128</v>
      </c>
      <c r="E955" s="20">
        <v>4096</v>
      </c>
      <c r="F955" s="23">
        <v>1</v>
      </c>
      <c r="G955" s="23">
        <v>1</v>
      </c>
      <c r="H955" s="23">
        <v>128</v>
      </c>
      <c r="I955" s="43">
        <v>4096</v>
      </c>
      <c r="J955" s="24">
        <v>289.682962</v>
      </c>
      <c r="K955" s="24">
        <v>45.1898155</v>
      </c>
      <c r="L955" s="24">
        <v>0.02212888</v>
      </c>
      <c r="M955" s="24">
        <v>90.63989209</v>
      </c>
      <c r="N955" s="24">
        <v>93.47238872</v>
      </c>
      <c r="O955" s="44">
        <v>10.96446131</v>
      </c>
      <c r="P955" s="44">
        <v>10.96443975</v>
      </c>
      <c r="Q955" s="25">
        <f>Table753523[[#This Row], [Total Latency (sec)]]*1000</f>
      </c>
      <c r="R955" s="25">
        <f>Table753523[[#This Row], [Total Latency (ms)]]-Table753523[[#This Row], [Prefill Latency (ms)]]</f>
      </c>
      <c r="S955" s="26">
        <f>Table753523[[#This Row], [Output tokens generated]]*1000/Table753523[[#This Row], [Total Latency (ms)]]/Table753523[[#This Row], [No. H200 GPU on single server]]</f>
      </c>
      <c r="T955" s="26">
        <f>Table753523[[#This Row], [Input tokens]]*1000/(989.5*10^12)*(2*10^9*Table753523[[#This Row], [Active Parameters per GPU (BN)]])</f>
      </c>
      <c r="U955" s="27">
        <f>Table753523[[#This Row], [Active Parameters per GPU (BN)]]*10^9*2/4800/1024^3*1000</f>
      </c>
      <c r="V955" s="27">
        <f>1979/2*10^12*Table753523[[#This Row], [No. H200 GPU on single server]]/2/70/10^9</f>
      </c>
      <c r="W955" s="46">
        <f>(Table753523[[#This Row], [Input tokens]]+Table753523[[#This Row], [Output tokens generated]])/Table753523[[#This Row], [Total Latency (ms)]]*1000</f>
      </c>
      <c r="X955" s="47">
        <f>Table753523[[#This Row], [Total throughput]]/Table753523[[#This Row], [Estimated Max throughput tokens/s]]</f>
      </c>
      <c r="Y955" s="20">
        <f>2*Table753523[[#This Row], [Active Parameters per GPU (BN)]]*Table753523[[#This Row], [Input tokens]]*10^9/Table753523[[#This Row], [Prefill Latency (ms)]]/10^12*1000</f>
      </c>
      <c r="Z955" s="26">
        <f>2*Table753523[[#This Row], [Active Parameters per GPU (BN)]]*Table753523[[#This Row], [Output tokens generated]]*10^9/(Table753523[[#This Row], [Total Latency (ms)]]-Table753523[[#This Row], [Prefill Latency (ms)]])/10^12*1000</f>
      </c>
      <c r="AA955" s="47">
        <f>Table753523[[#This Row], [Expected Prefill latency (ms)]]/Table753523[[#This Row], [Prefill Latency (ms)]]</f>
      </c>
      <c r="AB955" s="30">
        <f>Table753523[[#This Row], [Expected TPOT (ms)]]/Table753523[[#This Row], [TPOT (ms)]]</f>
      </c>
      <c r="AC955" s="50">
        <f>Table753523[[#This Row], [Prefill TFLOPS]]/989.5</f>
      </c>
      <c r="AD955" s="32">
        <f>Table753523[[#This Row], [Decode TFLOPS]]/1979</f>
      </c>
      <c r="AE9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6" customHeight="1" ht="17.25">
      <c r="A956" s="20">
        <v>8</v>
      </c>
      <c r="B956" s="34">
        <v>70</v>
      </c>
      <c r="C956" s="35">
        <f>Table753523[[#This Row], [Active Parameters (BN)]]/8</f>
      </c>
      <c r="D956" s="20">
        <v>128</v>
      </c>
      <c r="E956" s="20">
        <v>4096</v>
      </c>
      <c r="F956" s="23">
        <v>2</v>
      </c>
      <c r="G956" s="23">
        <v>2</v>
      </c>
      <c r="H956" s="23">
        <v>256</v>
      </c>
      <c r="I956" s="43">
        <v>4342</v>
      </c>
      <c r="J956" s="24">
        <v>232.9637426</v>
      </c>
      <c r="K956" s="24">
        <v>45.15214859</v>
      </c>
      <c r="L956" s="24">
        <v>0.044294681</v>
      </c>
      <c r="M956" s="24">
        <v>96.16375158</v>
      </c>
      <c r="N956" s="24">
        <v>101.8334707</v>
      </c>
      <c r="O956" s="44">
        <v>10.9920873</v>
      </c>
      <c r="P956" s="44">
        <v>10.95993764</v>
      </c>
      <c r="Q956" s="25">
        <f>Table753523[[#This Row], [Total Latency (sec)]]*1000</f>
      </c>
      <c r="R956" s="25">
        <f>Table753523[[#This Row], [Total Latency (ms)]]-Table753523[[#This Row], [Prefill Latency (ms)]]</f>
      </c>
      <c r="S956" s="26">
        <f>Table753523[[#This Row], [Output tokens generated]]*1000/Table753523[[#This Row], [Total Latency (ms)]]/Table753523[[#This Row], [No. H200 GPU on single server]]</f>
      </c>
      <c r="T956" s="26">
        <f>Table753523[[#This Row], [Input tokens]]*1000/(989.5*10^12)*(2*10^9*Table753523[[#This Row], [Active Parameters per GPU (BN)]])</f>
      </c>
      <c r="U956" s="27">
        <f>Table753523[[#This Row], [Active Parameters per GPU (BN)]]*10^9*2/4800/1024^3*1000</f>
      </c>
      <c r="V956" s="27">
        <f>1979/2*10^12*Table753523[[#This Row], [No. H200 GPU on single server]]/2/70/10^9</f>
      </c>
      <c r="W956" s="46">
        <f>(Table753523[[#This Row], [Input tokens]]+Table753523[[#This Row], [Output tokens generated]])/Table753523[[#This Row], [Total Latency (ms)]]*1000</f>
      </c>
      <c r="X956" s="47">
        <f>Table753523[[#This Row], [Total throughput]]/Table753523[[#This Row], [Estimated Max throughput tokens/s]]</f>
      </c>
      <c r="Y956" s="20">
        <f>2*Table753523[[#This Row], [Active Parameters per GPU (BN)]]*Table753523[[#This Row], [Input tokens]]*10^9/Table753523[[#This Row], [Prefill Latency (ms)]]/10^12*1000</f>
      </c>
      <c r="Z956" s="26">
        <f>2*Table753523[[#This Row], [Active Parameters per GPU (BN)]]*Table753523[[#This Row], [Output tokens generated]]*10^9/(Table753523[[#This Row], [Total Latency (ms)]]-Table753523[[#This Row], [Prefill Latency (ms)]])/10^12*1000</f>
      </c>
      <c r="AA956" s="47">
        <f>Table753523[[#This Row], [Expected Prefill latency (ms)]]/Table753523[[#This Row], [Prefill Latency (ms)]]</f>
      </c>
      <c r="AB956" s="30">
        <f>Table753523[[#This Row], [Expected TPOT (ms)]]/Table753523[[#This Row], [TPOT (ms)]]</f>
      </c>
      <c r="AC956" s="50">
        <f>Table753523[[#This Row], [Prefill TFLOPS]]/989.5</f>
      </c>
      <c r="AD956" s="32">
        <f>Table753523[[#This Row], [Decode TFLOPS]]/1979</f>
      </c>
      <c r="AE9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7" customHeight="1" ht="17.25">
      <c r="A957" s="20">
        <v>8</v>
      </c>
      <c r="B957" s="34">
        <v>70</v>
      </c>
      <c r="C957" s="35">
        <f>Table753523[[#This Row], [Active Parameters (BN)]]/8</f>
      </c>
      <c r="D957" s="20">
        <v>128</v>
      </c>
      <c r="E957" s="20">
        <v>4096</v>
      </c>
      <c r="F957" s="23">
        <v>4</v>
      </c>
      <c r="G957" s="23">
        <v>4</v>
      </c>
      <c r="H957" s="23">
        <v>512</v>
      </c>
      <c r="I957" s="43">
        <v>8629</v>
      </c>
      <c r="J957" s="24">
        <v>206.5580652</v>
      </c>
      <c r="K957" s="24">
        <v>45.49202776</v>
      </c>
      <c r="L957" s="24">
        <v>0.087927494</v>
      </c>
      <c r="M957" s="24">
        <v>189.6815865</v>
      </c>
      <c r="N957" s="24">
        <v>200.9363058</v>
      </c>
      <c r="O957" s="44">
        <v>10.72325976</v>
      </c>
      <c r="P957" s="44">
        <v>11.00237386</v>
      </c>
      <c r="Q957" s="25">
        <f>Table753523[[#This Row], [Total Latency (sec)]]*1000</f>
      </c>
      <c r="R957" s="25">
        <f>Table753523[[#This Row], [Total Latency (ms)]]-Table753523[[#This Row], [Prefill Latency (ms)]]</f>
      </c>
      <c r="S957" s="26">
        <f>Table753523[[#This Row], [Output tokens generated]]*1000/Table753523[[#This Row], [Total Latency (ms)]]/Table753523[[#This Row], [No. H200 GPU on single server]]</f>
      </c>
      <c r="T957" s="26">
        <f>Table753523[[#This Row], [Input tokens]]*1000/(989.5*10^12)*(2*10^9*Table753523[[#This Row], [Active Parameters per GPU (BN)]])</f>
      </c>
      <c r="U957" s="27">
        <f>Table753523[[#This Row], [Active Parameters per GPU (BN)]]*10^9*2/4800/1024^3*1000</f>
      </c>
      <c r="V957" s="27">
        <f>1979/2*10^12*Table753523[[#This Row], [No. H200 GPU on single server]]/2/70/10^9</f>
      </c>
      <c r="W957" s="46">
        <f>(Table753523[[#This Row], [Input tokens]]+Table753523[[#This Row], [Output tokens generated]])/Table753523[[#This Row], [Total Latency (ms)]]*1000</f>
      </c>
      <c r="X957" s="47">
        <f>Table753523[[#This Row], [Total throughput]]/Table753523[[#This Row], [Estimated Max throughput tokens/s]]</f>
      </c>
      <c r="Y957" s="20">
        <f>2*Table753523[[#This Row], [Active Parameters per GPU (BN)]]*Table753523[[#This Row], [Input tokens]]*10^9/Table753523[[#This Row], [Prefill Latency (ms)]]/10^12*1000</f>
      </c>
      <c r="Z957" s="26">
        <f>2*Table753523[[#This Row], [Active Parameters per GPU (BN)]]*Table753523[[#This Row], [Output tokens generated]]*10^9/(Table753523[[#This Row], [Total Latency (ms)]]-Table753523[[#This Row], [Prefill Latency (ms)]])/10^12*1000</f>
      </c>
      <c r="AA957" s="47">
        <f>Table753523[[#This Row], [Expected Prefill latency (ms)]]/Table753523[[#This Row], [Prefill Latency (ms)]]</f>
      </c>
      <c r="AB957" s="30">
        <f>Table753523[[#This Row], [Expected TPOT (ms)]]/Table753523[[#This Row], [TPOT (ms)]]</f>
      </c>
      <c r="AC957" s="50">
        <f>Table753523[[#This Row], [Prefill TFLOPS]]/989.5</f>
      </c>
      <c r="AD957" s="32">
        <f>Table753523[[#This Row], [Decode TFLOPS]]/1979</f>
      </c>
      <c r="AE9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8" customHeight="1" ht="17.25">
      <c r="A958" s="20">
        <v>8</v>
      </c>
      <c r="B958" s="34">
        <v>70</v>
      </c>
      <c r="C958" s="35">
        <f>Table753523[[#This Row], [Active Parameters (BN)]]/8</f>
      </c>
      <c r="D958" s="20">
        <v>128</v>
      </c>
      <c r="E958" s="20">
        <v>4096</v>
      </c>
      <c r="F958" s="23">
        <v>8</v>
      </c>
      <c r="G958" s="23">
        <v>8</v>
      </c>
      <c r="H958" s="23">
        <v>1024</v>
      </c>
      <c r="I958" s="43">
        <v>14194</v>
      </c>
      <c r="J958" s="24">
        <v>230.8088189</v>
      </c>
      <c r="K958" s="24">
        <v>43.18825157</v>
      </c>
      <c r="L958" s="24">
        <v>0.185235561</v>
      </c>
      <c r="M958" s="24">
        <v>328.6541938</v>
      </c>
      <c r="N958" s="24">
        <v>352.3643456</v>
      </c>
      <c r="O958" s="44">
        <v>10.48263521</v>
      </c>
      <c r="P958" s="44">
        <v>10.46115716</v>
      </c>
      <c r="Q958" s="25">
        <f>Table753523[[#This Row], [Total Latency (sec)]]*1000</f>
      </c>
      <c r="R958" s="25">
        <f>Table753523[[#This Row], [Total Latency (ms)]]-Table753523[[#This Row], [Prefill Latency (ms)]]</f>
      </c>
      <c r="S958" s="26">
        <f>Table753523[[#This Row], [Output tokens generated]]*1000/Table753523[[#This Row], [Total Latency (ms)]]/Table753523[[#This Row], [No. H200 GPU on single server]]</f>
      </c>
      <c r="T958" s="26">
        <f>Table753523[[#This Row], [Input tokens]]*1000/(989.5*10^12)*(2*10^9*Table753523[[#This Row], [Active Parameters per GPU (BN)]])</f>
      </c>
      <c r="U958" s="27">
        <f>Table753523[[#This Row], [Active Parameters per GPU (BN)]]*10^9*2/4800/1024^3*1000</f>
      </c>
      <c r="V958" s="27">
        <f>1979/2*10^12*Table753523[[#This Row], [No. H200 GPU on single server]]/2/70/10^9</f>
      </c>
      <c r="W958" s="46">
        <f>(Table753523[[#This Row], [Input tokens]]+Table753523[[#This Row], [Output tokens generated]])/Table753523[[#This Row], [Total Latency (ms)]]*1000</f>
      </c>
      <c r="X958" s="47">
        <f>Table753523[[#This Row], [Total throughput]]/Table753523[[#This Row], [Estimated Max throughput tokens/s]]</f>
      </c>
      <c r="Y958" s="20">
        <f>2*Table753523[[#This Row], [Active Parameters per GPU (BN)]]*Table753523[[#This Row], [Input tokens]]*10^9/Table753523[[#This Row], [Prefill Latency (ms)]]/10^12*1000</f>
      </c>
      <c r="Z958" s="26">
        <f>2*Table753523[[#This Row], [Active Parameters per GPU (BN)]]*Table753523[[#This Row], [Output tokens generated]]*10^9/(Table753523[[#This Row], [Total Latency (ms)]]-Table753523[[#This Row], [Prefill Latency (ms)]])/10^12*1000</f>
      </c>
      <c r="AA958" s="47">
        <f>Table753523[[#This Row], [Expected Prefill latency (ms)]]/Table753523[[#This Row], [Prefill Latency (ms)]]</f>
      </c>
      <c r="AB958" s="30">
        <f>Table753523[[#This Row], [Expected TPOT (ms)]]/Table753523[[#This Row], [TPOT (ms)]]</f>
      </c>
      <c r="AC958" s="50">
        <f>Table753523[[#This Row], [Prefill TFLOPS]]/989.5</f>
      </c>
      <c r="AD958" s="32">
        <f>Table753523[[#This Row], [Decode TFLOPS]]/1979</f>
      </c>
      <c r="AE9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59" customHeight="1" ht="17.25">
      <c r="A959" s="20">
        <v>8</v>
      </c>
      <c r="B959" s="34">
        <v>70</v>
      </c>
      <c r="C959" s="35">
        <f>Table753523[[#This Row], [Active Parameters (BN)]]/8</f>
      </c>
      <c r="D959" s="20">
        <v>128</v>
      </c>
      <c r="E959" s="20">
        <v>4096</v>
      </c>
      <c r="F959" s="23">
        <v>16</v>
      </c>
      <c r="G959" s="23">
        <v>16</v>
      </c>
      <c r="H959" s="23">
        <v>2048</v>
      </c>
      <c r="I959" s="43">
        <v>20466</v>
      </c>
      <c r="J959" s="24">
        <v>275.1484346</v>
      </c>
      <c r="K959" s="24">
        <v>43.86776416</v>
      </c>
      <c r="L959" s="24">
        <v>0.364732516</v>
      </c>
      <c r="M959" s="24">
        <v>466.5384798</v>
      </c>
      <c r="N959" s="24">
        <v>513.2242418</v>
      </c>
      <c r="O959" s="44">
        <v>11.18689781</v>
      </c>
      <c r="P959" s="44">
        <v>10.72463452</v>
      </c>
      <c r="Q959" s="25">
        <f>Table753523[[#This Row], [Total Latency (sec)]]*1000</f>
      </c>
      <c r="R959" s="25">
        <f>Table753523[[#This Row], [Total Latency (ms)]]-Table753523[[#This Row], [Prefill Latency (ms)]]</f>
      </c>
      <c r="S959" s="26">
        <f>Table753523[[#This Row], [Output tokens generated]]*1000/Table753523[[#This Row], [Total Latency (ms)]]/Table753523[[#This Row], [No. H200 GPU on single server]]</f>
      </c>
      <c r="T959" s="26">
        <f>Table753523[[#This Row], [Input tokens]]*1000/(989.5*10^12)*(2*10^9*Table753523[[#This Row], [Active Parameters per GPU (BN)]])</f>
      </c>
      <c r="U959" s="27">
        <f>Table753523[[#This Row], [Active Parameters per GPU (BN)]]*10^9*2/4800/1024^3*1000</f>
      </c>
      <c r="V959" s="27">
        <f>1979/2*10^12*Table753523[[#This Row], [No. H200 GPU on single server]]/2/70/10^9</f>
      </c>
      <c r="W959" s="46">
        <f>(Table753523[[#This Row], [Input tokens]]+Table753523[[#This Row], [Output tokens generated]])/Table753523[[#This Row], [Total Latency (ms)]]*1000</f>
      </c>
      <c r="X959" s="47">
        <f>Table753523[[#This Row], [Total throughput]]/Table753523[[#This Row], [Estimated Max throughput tokens/s]]</f>
      </c>
      <c r="Y959" s="20">
        <f>2*Table753523[[#This Row], [Active Parameters per GPU (BN)]]*Table753523[[#This Row], [Input tokens]]*10^9/Table753523[[#This Row], [Prefill Latency (ms)]]/10^12*1000</f>
      </c>
      <c r="Z959" s="26">
        <f>2*Table753523[[#This Row], [Active Parameters per GPU (BN)]]*Table753523[[#This Row], [Output tokens generated]]*10^9/(Table753523[[#This Row], [Total Latency (ms)]]-Table753523[[#This Row], [Prefill Latency (ms)]])/10^12*1000</f>
      </c>
      <c r="AA959" s="47">
        <f>Table753523[[#This Row], [Expected Prefill latency (ms)]]/Table753523[[#This Row], [Prefill Latency (ms)]]</f>
      </c>
      <c r="AB959" s="30">
        <f>Table753523[[#This Row], [Expected TPOT (ms)]]/Table753523[[#This Row], [TPOT (ms)]]</f>
      </c>
      <c r="AC959" s="50">
        <f>Table753523[[#This Row], [Prefill TFLOPS]]/989.5</f>
      </c>
      <c r="AD959" s="32">
        <f>Table753523[[#This Row], [Decode TFLOPS]]/1979</f>
      </c>
      <c r="AE9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0" customHeight="1" ht="17.25">
      <c r="A960" s="20">
        <v>8</v>
      </c>
      <c r="B960" s="34">
        <v>70</v>
      </c>
      <c r="C960" s="35">
        <f>Table753523[[#This Row], [Active Parameters (BN)]]/8</f>
      </c>
      <c r="D960" s="20">
        <v>256</v>
      </c>
      <c r="E960" s="20">
        <v>2</v>
      </c>
      <c r="F960" s="23">
        <v>1</v>
      </c>
      <c r="G960" s="23">
        <v>1</v>
      </c>
      <c r="H960" s="23">
        <v>256</v>
      </c>
      <c r="I960" s="43">
        <v>2</v>
      </c>
      <c r="J960" s="24">
        <v>212.4300731</v>
      </c>
      <c r="K960" s="24">
        <v>0.223819478</v>
      </c>
      <c r="L960" s="24">
        <v>4.467886391</v>
      </c>
      <c r="M960" s="24">
        <v>8.935772781</v>
      </c>
      <c r="N960" s="24">
        <v>1152.714689</v>
      </c>
      <c r="O960" s="44">
        <v>10.88889595</v>
      </c>
      <c r="P960" s="44">
        <v>10.80897509</v>
      </c>
      <c r="Q960" s="25">
        <f>Table753523[[#This Row], [Total Latency (sec)]]*1000</f>
      </c>
      <c r="R960" s="25">
        <f>Table753523[[#This Row], [Total Latency (ms)]]-Table753523[[#This Row], [Prefill Latency (ms)]]</f>
      </c>
      <c r="S960" s="26">
        <f>Table753523[[#This Row], [Output tokens generated]]*1000/Table753523[[#This Row], [Total Latency (ms)]]/Table753523[[#This Row], [No. H200 GPU on single server]]</f>
      </c>
      <c r="T960" s="26">
        <f>Table753523[[#This Row], [Input tokens]]*1000/(989.5*10^12)*(2*10^9*Table753523[[#This Row], [Active Parameters per GPU (BN)]])</f>
      </c>
      <c r="U960" s="27">
        <f>Table753523[[#This Row], [Active Parameters per GPU (BN)]]*10^9*2/4800/1024^3*1000</f>
      </c>
      <c r="V960" s="27">
        <f>1979/2*10^12*Table753523[[#This Row], [No. H200 GPU on single server]]/2/70/10^9</f>
      </c>
      <c r="W960" s="46">
        <f>(Table753523[[#This Row], [Input tokens]]+Table753523[[#This Row], [Output tokens generated]])/Table753523[[#This Row], [Total Latency (ms)]]*1000</f>
      </c>
      <c r="X960" s="47">
        <f>Table753523[[#This Row], [Total throughput]]/Table753523[[#This Row], [Estimated Max throughput tokens/s]]</f>
      </c>
      <c r="Y960" s="20">
        <f>2*Table753523[[#This Row], [Active Parameters per GPU (BN)]]*Table753523[[#This Row], [Input tokens]]*10^9/Table753523[[#This Row], [Prefill Latency (ms)]]/10^12*1000</f>
      </c>
      <c r="Z960" s="26">
        <f>2*Table753523[[#This Row], [Active Parameters per GPU (BN)]]*Table753523[[#This Row], [Output tokens generated]]*10^9/(Table753523[[#This Row], [Total Latency (ms)]]-Table753523[[#This Row], [Prefill Latency (ms)]])/10^12*1000</f>
      </c>
      <c r="AA960" s="47">
        <f>Table753523[[#This Row], [Expected Prefill latency (ms)]]/Table753523[[#This Row], [Prefill Latency (ms)]]</f>
      </c>
      <c r="AB960" s="30">
        <f>Table753523[[#This Row], [Expected TPOT (ms)]]/Table753523[[#This Row], [TPOT (ms)]]</f>
      </c>
      <c r="AC960" s="50">
        <f>Table753523[[#This Row], [Prefill TFLOPS]]/989.5</f>
      </c>
      <c r="AD960" s="32">
        <f>Table753523[[#This Row], [Decode TFLOPS]]/1979</f>
      </c>
      <c r="AE9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1" customHeight="1" ht="17.25">
      <c r="A961" s="20">
        <v>8</v>
      </c>
      <c r="B961" s="34">
        <v>70</v>
      </c>
      <c r="C961" s="35">
        <f>Table753523[[#This Row], [Active Parameters (BN)]]/8</f>
      </c>
      <c r="D961" s="20">
        <v>256</v>
      </c>
      <c r="E961" s="20">
        <v>2</v>
      </c>
      <c r="F961" s="23">
        <v>2</v>
      </c>
      <c r="G961" s="23">
        <v>2</v>
      </c>
      <c r="H961" s="23">
        <v>512</v>
      </c>
      <c r="I961" s="43">
        <v>4</v>
      </c>
      <c r="J961" s="24">
        <v>170.5958894</v>
      </c>
      <c r="K961" s="24">
        <v>0.238703547</v>
      </c>
      <c r="L961" s="24">
        <v>8.378593552</v>
      </c>
      <c r="M961" s="24">
        <v>16.7571871</v>
      </c>
      <c r="N961" s="24">
        <v>2161.677136</v>
      </c>
      <c r="O961" s="44">
        <v>11.0434026</v>
      </c>
      <c r="P961" s="44">
        <v>10.91154607</v>
      </c>
      <c r="Q961" s="25">
        <f>Table753523[[#This Row], [Total Latency (sec)]]*1000</f>
      </c>
      <c r="R961" s="25">
        <f>Table753523[[#This Row], [Total Latency (ms)]]-Table753523[[#This Row], [Prefill Latency (ms)]]</f>
      </c>
      <c r="S961" s="26">
        <f>Table753523[[#This Row], [Output tokens generated]]*1000/Table753523[[#This Row], [Total Latency (ms)]]/Table753523[[#This Row], [No. H200 GPU on single server]]</f>
      </c>
      <c r="T961" s="26">
        <f>Table753523[[#This Row], [Input tokens]]*1000/(989.5*10^12)*(2*10^9*Table753523[[#This Row], [Active Parameters per GPU (BN)]])</f>
      </c>
      <c r="U961" s="27">
        <f>Table753523[[#This Row], [Active Parameters per GPU (BN)]]*10^9*2/4800/1024^3*1000</f>
      </c>
      <c r="V961" s="27">
        <f>1979/2*10^12*Table753523[[#This Row], [No. H200 GPU on single server]]/2/70/10^9</f>
      </c>
      <c r="W961" s="46">
        <f>(Table753523[[#This Row], [Input tokens]]+Table753523[[#This Row], [Output tokens generated]])/Table753523[[#This Row], [Total Latency (ms)]]*1000</f>
      </c>
      <c r="X961" s="47">
        <f>Table753523[[#This Row], [Total throughput]]/Table753523[[#This Row], [Estimated Max throughput tokens/s]]</f>
      </c>
      <c r="Y961" s="20">
        <f>2*Table753523[[#This Row], [Active Parameters per GPU (BN)]]*Table753523[[#This Row], [Input tokens]]*10^9/Table753523[[#This Row], [Prefill Latency (ms)]]/10^12*1000</f>
      </c>
      <c r="Z961" s="26">
        <f>2*Table753523[[#This Row], [Active Parameters per GPU (BN)]]*Table753523[[#This Row], [Output tokens generated]]*10^9/(Table753523[[#This Row], [Total Latency (ms)]]-Table753523[[#This Row], [Prefill Latency (ms)]])/10^12*1000</f>
      </c>
      <c r="AA961" s="47">
        <f>Table753523[[#This Row], [Expected Prefill latency (ms)]]/Table753523[[#This Row], [Prefill Latency (ms)]]</f>
      </c>
      <c r="AB961" s="30">
        <f>Table753523[[#This Row], [Expected TPOT (ms)]]/Table753523[[#This Row], [TPOT (ms)]]</f>
      </c>
      <c r="AC961" s="50">
        <f>Table753523[[#This Row], [Prefill TFLOPS]]/989.5</f>
      </c>
      <c r="AD961" s="32">
        <f>Table753523[[#This Row], [Decode TFLOPS]]/1979</f>
      </c>
      <c r="AE9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2" customHeight="1" ht="17.25">
      <c r="A962" s="20">
        <v>8</v>
      </c>
      <c r="B962" s="34">
        <v>70</v>
      </c>
      <c r="C962" s="35">
        <f>Table753523[[#This Row], [Active Parameters (BN)]]/8</f>
      </c>
      <c r="D962" s="20">
        <v>256</v>
      </c>
      <c r="E962" s="20">
        <v>2</v>
      </c>
      <c r="F962" s="23">
        <v>4</v>
      </c>
      <c r="G962" s="23">
        <v>4</v>
      </c>
      <c r="H962" s="23">
        <v>1024</v>
      </c>
      <c r="I962" s="43">
        <v>8</v>
      </c>
      <c r="J962" s="24">
        <v>136.781925</v>
      </c>
      <c r="K962" s="24">
        <v>0.242288934</v>
      </c>
      <c r="L962" s="24">
        <v>16.50921457</v>
      </c>
      <c r="M962" s="24">
        <v>33.01842914</v>
      </c>
      <c r="N962" s="24">
        <v>4259.377359</v>
      </c>
      <c r="O962" s="44">
        <v>11.34980225</v>
      </c>
      <c r="P962" s="44">
        <v>11.11885652</v>
      </c>
      <c r="Q962" s="25">
        <f>Table753523[[#This Row], [Total Latency (sec)]]*1000</f>
      </c>
      <c r="R962" s="25">
        <f>Table753523[[#This Row], [Total Latency (ms)]]-Table753523[[#This Row], [Prefill Latency (ms)]]</f>
      </c>
      <c r="S962" s="26">
        <f>Table753523[[#This Row], [Output tokens generated]]*1000/Table753523[[#This Row], [Total Latency (ms)]]/Table753523[[#This Row], [No. H200 GPU on single server]]</f>
      </c>
      <c r="T962" s="26">
        <f>Table753523[[#This Row], [Input tokens]]*1000/(989.5*10^12)*(2*10^9*Table753523[[#This Row], [Active Parameters per GPU (BN)]])</f>
      </c>
      <c r="U962" s="27">
        <f>Table753523[[#This Row], [Active Parameters per GPU (BN)]]*10^9*2/4800/1024^3*1000</f>
      </c>
      <c r="V962" s="27">
        <f>1979/2*10^12*Table753523[[#This Row], [No. H200 GPU on single server]]/2/70/10^9</f>
      </c>
      <c r="W962" s="46">
        <f>(Table753523[[#This Row], [Input tokens]]+Table753523[[#This Row], [Output tokens generated]])/Table753523[[#This Row], [Total Latency (ms)]]*1000</f>
      </c>
      <c r="X962" s="47">
        <f>Table753523[[#This Row], [Total throughput]]/Table753523[[#This Row], [Estimated Max throughput tokens/s]]</f>
      </c>
      <c r="Y962" s="20">
        <f>2*Table753523[[#This Row], [Active Parameters per GPU (BN)]]*Table753523[[#This Row], [Input tokens]]*10^9/Table753523[[#This Row], [Prefill Latency (ms)]]/10^12*1000</f>
      </c>
      <c r="Z962" s="26">
        <f>2*Table753523[[#This Row], [Active Parameters per GPU (BN)]]*Table753523[[#This Row], [Output tokens generated]]*10^9/(Table753523[[#This Row], [Total Latency (ms)]]-Table753523[[#This Row], [Prefill Latency (ms)]])/10^12*1000</f>
      </c>
      <c r="AA962" s="47">
        <f>Table753523[[#This Row], [Expected Prefill latency (ms)]]/Table753523[[#This Row], [Prefill Latency (ms)]]</f>
      </c>
      <c r="AB962" s="30">
        <f>Table753523[[#This Row], [Expected TPOT (ms)]]/Table753523[[#This Row], [TPOT (ms)]]</f>
      </c>
      <c r="AC962" s="50">
        <f>Table753523[[#This Row], [Prefill TFLOPS]]/989.5</f>
      </c>
      <c r="AD962" s="32">
        <f>Table753523[[#This Row], [Decode TFLOPS]]/1979</f>
      </c>
      <c r="AE9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3" customHeight="1" ht="17.25">
      <c r="A963" s="20">
        <v>8</v>
      </c>
      <c r="B963" s="34">
        <v>70</v>
      </c>
      <c r="C963" s="35">
        <f>Table753523[[#This Row], [Active Parameters (BN)]]/8</f>
      </c>
      <c r="D963" s="20">
        <v>256</v>
      </c>
      <c r="E963" s="20">
        <v>2</v>
      </c>
      <c r="F963" s="23">
        <v>8</v>
      </c>
      <c r="G963" s="23">
        <v>8</v>
      </c>
      <c r="H963" s="23">
        <v>2048</v>
      </c>
      <c r="I963" s="43">
        <v>15</v>
      </c>
      <c r="J963" s="24">
        <v>179.6099509</v>
      </c>
      <c r="K963" s="24">
        <v>0.326531417</v>
      </c>
      <c r="L963" s="24">
        <v>24.49993962</v>
      </c>
      <c r="M963" s="24">
        <v>45.93738679</v>
      </c>
      <c r="N963" s="24">
        <v>6317.92193</v>
      </c>
      <c r="O963" s="44">
        <v>11.78613957</v>
      </c>
      <c r="P963" s="44">
        <v>11.38667749</v>
      </c>
      <c r="Q963" s="25">
        <f>Table753523[[#This Row], [Total Latency (sec)]]*1000</f>
      </c>
      <c r="R963" s="25">
        <f>Table753523[[#This Row], [Total Latency (ms)]]-Table753523[[#This Row], [Prefill Latency (ms)]]</f>
      </c>
      <c r="S963" s="26">
        <f>Table753523[[#This Row], [Output tokens generated]]*1000/Table753523[[#This Row], [Total Latency (ms)]]/Table753523[[#This Row], [No. H200 GPU on single server]]</f>
      </c>
      <c r="T963" s="26">
        <f>Table753523[[#This Row], [Input tokens]]*1000/(989.5*10^12)*(2*10^9*Table753523[[#This Row], [Active Parameters per GPU (BN)]])</f>
      </c>
      <c r="U963" s="27">
        <f>Table753523[[#This Row], [Active Parameters per GPU (BN)]]*10^9*2/4800/1024^3*1000</f>
      </c>
      <c r="V963" s="27">
        <f>1979/2*10^12*Table753523[[#This Row], [No. H200 GPU on single server]]/2/70/10^9</f>
      </c>
      <c r="W963" s="46">
        <f>(Table753523[[#This Row], [Input tokens]]+Table753523[[#This Row], [Output tokens generated]])/Table753523[[#This Row], [Total Latency (ms)]]*1000</f>
      </c>
      <c r="X963" s="47">
        <f>Table753523[[#This Row], [Total throughput]]/Table753523[[#This Row], [Estimated Max throughput tokens/s]]</f>
      </c>
      <c r="Y963" s="20">
        <f>2*Table753523[[#This Row], [Active Parameters per GPU (BN)]]*Table753523[[#This Row], [Input tokens]]*10^9/Table753523[[#This Row], [Prefill Latency (ms)]]/10^12*1000</f>
      </c>
      <c r="Z963" s="26">
        <f>2*Table753523[[#This Row], [Active Parameters per GPU (BN)]]*Table753523[[#This Row], [Output tokens generated]]*10^9/(Table753523[[#This Row], [Total Latency (ms)]]-Table753523[[#This Row], [Prefill Latency (ms)]])/10^12*1000</f>
      </c>
      <c r="AA963" s="47">
        <f>Table753523[[#This Row], [Expected Prefill latency (ms)]]/Table753523[[#This Row], [Prefill Latency (ms)]]</f>
      </c>
      <c r="AB963" s="30">
        <f>Table753523[[#This Row], [Expected TPOT (ms)]]/Table753523[[#This Row], [TPOT (ms)]]</f>
      </c>
      <c r="AC963" s="50">
        <f>Table753523[[#This Row], [Prefill TFLOPS]]/989.5</f>
      </c>
      <c r="AD963" s="32">
        <f>Table753523[[#This Row], [Decode TFLOPS]]/1979</f>
      </c>
      <c r="AE9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4" customHeight="1" ht="17.25">
      <c r="A964" s="20">
        <v>8</v>
      </c>
      <c r="B964" s="34">
        <v>70</v>
      </c>
      <c r="C964" s="35">
        <f>Table753523[[#This Row], [Active Parameters (BN)]]/8</f>
      </c>
      <c r="D964" s="20">
        <v>256</v>
      </c>
      <c r="E964" s="20">
        <v>2</v>
      </c>
      <c r="F964" s="23">
        <v>16</v>
      </c>
      <c r="G964" s="23">
        <v>15</v>
      </c>
      <c r="H964" s="23">
        <v>3840</v>
      </c>
      <c r="I964" s="43">
        <v>26</v>
      </c>
      <c r="J964" s="24">
        <v>262.4160581</v>
      </c>
      <c r="K964" s="24">
        <v>0.365065503</v>
      </c>
      <c r="L964" s="24">
        <v>41.08851666</v>
      </c>
      <c r="M964" s="24">
        <v>71.22009555</v>
      </c>
      <c r="N964" s="24">
        <v>10589.88036</v>
      </c>
      <c r="O964" s="44">
        <v>13.27995447</v>
      </c>
      <c r="P964" s="44">
        <v>12.55659581</v>
      </c>
      <c r="Q964" s="25">
        <f>Table753523[[#This Row], [Total Latency (sec)]]*1000</f>
      </c>
      <c r="R964" s="25">
        <f>Table753523[[#This Row], [Total Latency (ms)]]-Table753523[[#This Row], [Prefill Latency (ms)]]</f>
      </c>
      <c r="S964" s="26">
        <f>Table753523[[#This Row], [Output tokens generated]]*1000/Table753523[[#This Row], [Total Latency (ms)]]/Table753523[[#This Row], [No. H200 GPU on single server]]</f>
      </c>
      <c r="T964" s="26">
        <f>Table753523[[#This Row], [Input tokens]]*1000/(989.5*10^12)*(2*10^9*Table753523[[#This Row], [Active Parameters per GPU (BN)]])</f>
      </c>
      <c r="U964" s="27">
        <f>Table753523[[#This Row], [Active Parameters per GPU (BN)]]*10^9*2/4800/1024^3*1000</f>
      </c>
      <c r="V964" s="27">
        <f>1979/2*10^12*Table753523[[#This Row], [No. H200 GPU on single server]]/2/70/10^9</f>
      </c>
      <c r="W964" s="46">
        <f>(Table753523[[#This Row], [Input tokens]]+Table753523[[#This Row], [Output tokens generated]])/Table753523[[#This Row], [Total Latency (ms)]]*1000</f>
      </c>
      <c r="X964" s="47">
        <f>Table753523[[#This Row], [Total throughput]]/Table753523[[#This Row], [Estimated Max throughput tokens/s]]</f>
      </c>
      <c r="Y964" s="20">
        <f>2*Table753523[[#This Row], [Active Parameters per GPU (BN)]]*Table753523[[#This Row], [Input tokens]]*10^9/Table753523[[#This Row], [Prefill Latency (ms)]]/10^12*1000</f>
      </c>
      <c r="Z964" s="26">
        <f>2*Table753523[[#This Row], [Active Parameters per GPU (BN)]]*Table753523[[#This Row], [Output tokens generated]]*10^9/(Table753523[[#This Row], [Total Latency (ms)]]-Table753523[[#This Row], [Prefill Latency (ms)]])/10^12*1000</f>
      </c>
      <c r="AA964" s="47">
        <f>Table753523[[#This Row], [Expected Prefill latency (ms)]]/Table753523[[#This Row], [Prefill Latency (ms)]]</f>
      </c>
      <c r="AB964" s="30">
        <f>Table753523[[#This Row], [Expected TPOT (ms)]]/Table753523[[#This Row], [TPOT (ms)]]</f>
      </c>
      <c r="AC964" s="50">
        <f>Table753523[[#This Row], [Prefill TFLOPS]]/989.5</f>
      </c>
      <c r="AD964" s="32">
        <f>Table753523[[#This Row], [Decode TFLOPS]]/1979</f>
      </c>
      <c r="AE9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5" customHeight="1" ht="17.25">
      <c r="A965" s="20">
        <v>8</v>
      </c>
      <c r="B965" s="34">
        <v>70</v>
      </c>
      <c r="C965" s="35">
        <f>Table753523[[#This Row], [Active Parameters (BN)]]/8</f>
      </c>
      <c r="D965" s="20">
        <v>256</v>
      </c>
      <c r="E965" s="20">
        <v>4</v>
      </c>
      <c r="F965" s="23">
        <v>1</v>
      </c>
      <c r="G965" s="23">
        <v>1</v>
      </c>
      <c r="H965" s="23">
        <v>256</v>
      </c>
      <c r="I965" s="43">
        <v>4</v>
      </c>
      <c r="J965" s="24">
        <v>170.3436479</v>
      </c>
      <c r="K965" s="24">
        <v>0.203216956</v>
      </c>
      <c r="L965" s="24">
        <v>4.920849223</v>
      </c>
      <c r="M965" s="24">
        <v>19.68339689</v>
      </c>
      <c r="N965" s="24">
        <v>1279.420798</v>
      </c>
      <c r="O965" s="44">
        <v>10.75708501</v>
      </c>
      <c r="P965" s="44">
        <v>10.73061267</v>
      </c>
      <c r="Q965" s="25">
        <f>Table753523[[#This Row], [Total Latency (sec)]]*1000</f>
      </c>
      <c r="R965" s="25">
        <f>Table753523[[#This Row], [Total Latency (ms)]]-Table753523[[#This Row], [Prefill Latency (ms)]]</f>
      </c>
      <c r="S965" s="26">
        <f>Table753523[[#This Row], [Output tokens generated]]*1000/Table753523[[#This Row], [Total Latency (ms)]]/Table753523[[#This Row], [No. H200 GPU on single server]]</f>
      </c>
      <c r="T965" s="26">
        <f>Table753523[[#This Row], [Input tokens]]*1000/(989.5*10^12)*(2*10^9*Table753523[[#This Row], [Active Parameters per GPU (BN)]])</f>
      </c>
      <c r="U965" s="27">
        <f>Table753523[[#This Row], [Active Parameters per GPU (BN)]]*10^9*2/4800/1024^3*1000</f>
      </c>
      <c r="V965" s="27">
        <f>1979/2*10^12*Table753523[[#This Row], [No. H200 GPU on single server]]/2/70/10^9</f>
      </c>
      <c r="W965" s="46">
        <f>(Table753523[[#This Row], [Input tokens]]+Table753523[[#This Row], [Output tokens generated]])/Table753523[[#This Row], [Total Latency (ms)]]*1000</f>
      </c>
      <c r="X965" s="47">
        <f>Table753523[[#This Row], [Total throughput]]/Table753523[[#This Row], [Estimated Max throughput tokens/s]]</f>
      </c>
      <c r="Y965" s="20">
        <f>2*Table753523[[#This Row], [Active Parameters per GPU (BN)]]*Table753523[[#This Row], [Input tokens]]*10^9/Table753523[[#This Row], [Prefill Latency (ms)]]/10^12*1000</f>
      </c>
      <c r="Z965" s="26">
        <f>2*Table753523[[#This Row], [Active Parameters per GPU (BN)]]*Table753523[[#This Row], [Output tokens generated]]*10^9/(Table753523[[#This Row], [Total Latency (ms)]]-Table753523[[#This Row], [Prefill Latency (ms)]])/10^12*1000</f>
      </c>
      <c r="AA965" s="47">
        <f>Table753523[[#This Row], [Expected Prefill latency (ms)]]/Table753523[[#This Row], [Prefill Latency (ms)]]</f>
      </c>
      <c r="AB965" s="30">
        <f>Table753523[[#This Row], [Expected TPOT (ms)]]/Table753523[[#This Row], [TPOT (ms)]]</f>
      </c>
      <c r="AC965" s="50">
        <f>Table753523[[#This Row], [Prefill TFLOPS]]/989.5</f>
      </c>
      <c r="AD965" s="32">
        <f>Table753523[[#This Row], [Decode TFLOPS]]/1979</f>
      </c>
      <c r="AE9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6" customHeight="1" ht="17.25">
      <c r="A966" s="20">
        <v>8</v>
      </c>
      <c r="B966" s="34">
        <v>70</v>
      </c>
      <c r="C966" s="35">
        <f>Table753523[[#This Row], [Active Parameters (BN)]]/8</f>
      </c>
      <c r="D966" s="20">
        <v>256</v>
      </c>
      <c r="E966" s="20">
        <v>4</v>
      </c>
      <c r="F966" s="23">
        <v>2</v>
      </c>
      <c r="G966" s="23">
        <v>2</v>
      </c>
      <c r="H966" s="23">
        <v>512</v>
      </c>
      <c r="I966" s="43">
        <v>8</v>
      </c>
      <c r="J966" s="24">
        <v>130.423031</v>
      </c>
      <c r="K966" s="24">
        <v>0.23470097</v>
      </c>
      <c r="L966" s="24">
        <v>8.521481611</v>
      </c>
      <c r="M966" s="24">
        <v>34.08592644</v>
      </c>
      <c r="N966" s="24">
        <v>2215.585219</v>
      </c>
      <c r="O966" s="44">
        <v>11.84032149</v>
      </c>
      <c r="P966" s="44">
        <v>11.79106116</v>
      </c>
      <c r="Q966" s="25">
        <f>Table753523[[#This Row], [Total Latency (sec)]]*1000</f>
      </c>
      <c r="R966" s="25">
        <f>Table753523[[#This Row], [Total Latency (ms)]]-Table753523[[#This Row], [Prefill Latency (ms)]]</f>
      </c>
      <c r="S966" s="26">
        <f>Table753523[[#This Row], [Output tokens generated]]*1000/Table753523[[#This Row], [Total Latency (ms)]]/Table753523[[#This Row], [No. H200 GPU on single server]]</f>
      </c>
      <c r="T966" s="26">
        <f>Table753523[[#This Row], [Input tokens]]*1000/(989.5*10^12)*(2*10^9*Table753523[[#This Row], [Active Parameters per GPU (BN)]])</f>
      </c>
      <c r="U966" s="27">
        <f>Table753523[[#This Row], [Active Parameters per GPU (BN)]]*10^9*2/4800/1024^3*1000</f>
      </c>
      <c r="V966" s="27">
        <f>1979/2*10^12*Table753523[[#This Row], [No. H200 GPU on single server]]/2/70/10^9</f>
      </c>
      <c r="W966" s="46">
        <f>(Table753523[[#This Row], [Input tokens]]+Table753523[[#This Row], [Output tokens generated]])/Table753523[[#This Row], [Total Latency (ms)]]*1000</f>
      </c>
      <c r="X966" s="47">
        <f>Table753523[[#This Row], [Total throughput]]/Table753523[[#This Row], [Estimated Max throughput tokens/s]]</f>
      </c>
      <c r="Y966" s="20">
        <f>2*Table753523[[#This Row], [Active Parameters per GPU (BN)]]*Table753523[[#This Row], [Input tokens]]*10^9/Table753523[[#This Row], [Prefill Latency (ms)]]/10^12*1000</f>
      </c>
      <c r="Z966" s="26">
        <f>2*Table753523[[#This Row], [Active Parameters per GPU (BN)]]*Table753523[[#This Row], [Output tokens generated]]*10^9/(Table753523[[#This Row], [Total Latency (ms)]]-Table753523[[#This Row], [Prefill Latency (ms)]])/10^12*1000</f>
      </c>
      <c r="AA966" s="47">
        <f>Table753523[[#This Row], [Expected Prefill latency (ms)]]/Table753523[[#This Row], [Prefill Latency (ms)]]</f>
      </c>
      <c r="AB966" s="30">
        <f>Table753523[[#This Row], [Expected TPOT (ms)]]/Table753523[[#This Row], [TPOT (ms)]]</f>
      </c>
      <c r="AC966" s="50">
        <f>Table753523[[#This Row], [Prefill TFLOPS]]/989.5</f>
      </c>
      <c r="AD966" s="32">
        <f>Table753523[[#This Row], [Decode TFLOPS]]/1979</f>
      </c>
      <c r="AE9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7" customHeight="1" ht="17.25">
      <c r="A967" s="20">
        <v>8</v>
      </c>
      <c r="B967" s="34">
        <v>70</v>
      </c>
      <c r="C967" s="35">
        <f>Table753523[[#This Row], [Active Parameters (BN)]]/8</f>
      </c>
      <c r="D967" s="20">
        <v>256</v>
      </c>
      <c r="E967" s="20">
        <v>4</v>
      </c>
      <c r="F967" s="23">
        <v>4</v>
      </c>
      <c r="G967" s="23">
        <v>4</v>
      </c>
      <c r="H967" s="23">
        <v>1024</v>
      </c>
      <c r="I967" s="43">
        <v>16</v>
      </c>
      <c r="J967" s="24">
        <v>105.4489682</v>
      </c>
      <c r="K967" s="24">
        <v>0.226803076</v>
      </c>
      <c r="L967" s="24">
        <v>17.63644511</v>
      </c>
      <c r="M967" s="24">
        <v>70.54578043</v>
      </c>
      <c r="N967" s="24">
        <v>4585.475728</v>
      </c>
      <c r="O967" s="44">
        <v>10.36842825</v>
      </c>
      <c r="P967" s="44">
        <v>10.28821567</v>
      </c>
      <c r="Q967" s="25">
        <f>Table753523[[#This Row], [Total Latency (sec)]]*1000</f>
      </c>
      <c r="R967" s="25">
        <f>Table753523[[#This Row], [Total Latency (ms)]]-Table753523[[#This Row], [Prefill Latency (ms)]]</f>
      </c>
      <c r="S967" s="26">
        <f>Table753523[[#This Row], [Output tokens generated]]*1000/Table753523[[#This Row], [Total Latency (ms)]]/Table753523[[#This Row], [No. H200 GPU on single server]]</f>
      </c>
      <c r="T967" s="26">
        <f>Table753523[[#This Row], [Input tokens]]*1000/(989.5*10^12)*(2*10^9*Table753523[[#This Row], [Active Parameters per GPU (BN)]])</f>
      </c>
      <c r="U967" s="27">
        <f>Table753523[[#This Row], [Active Parameters per GPU (BN)]]*10^9*2/4800/1024^3*1000</f>
      </c>
      <c r="V967" s="27">
        <f>1979/2*10^12*Table753523[[#This Row], [No. H200 GPU on single server]]/2/70/10^9</f>
      </c>
      <c r="W967" s="46">
        <f>(Table753523[[#This Row], [Input tokens]]+Table753523[[#This Row], [Output tokens generated]])/Table753523[[#This Row], [Total Latency (ms)]]*1000</f>
      </c>
      <c r="X967" s="47">
        <f>Table753523[[#This Row], [Total throughput]]/Table753523[[#This Row], [Estimated Max throughput tokens/s]]</f>
      </c>
      <c r="Y967" s="20">
        <f>2*Table753523[[#This Row], [Active Parameters per GPU (BN)]]*Table753523[[#This Row], [Input tokens]]*10^9/Table753523[[#This Row], [Prefill Latency (ms)]]/10^12*1000</f>
      </c>
      <c r="Z967" s="26">
        <f>2*Table753523[[#This Row], [Active Parameters per GPU (BN)]]*Table753523[[#This Row], [Output tokens generated]]*10^9/(Table753523[[#This Row], [Total Latency (ms)]]-Table753523[[#This Row], [Prefill Latency (ms)]])/10^12*1000</f>
      </c>
      <c r="AA967" s="47">
        <f>Table753523[[#This Row], [Expected Prefill latency (ms)]]/Table753523[[#This Row], [Prefill Latency (ms)]]</f>
      </c>
      <c r="AB967" s="30">
        <f>Table753523[[#This Row], [Expected TPOT (ms)]]/Table753523[[#This Row], [TPOT (ms)]]</f>
      </c>
      <c r="AC967" s="50">
        <f>Table753523[[#This Row], [Prefill TFLOPS]]/989.5</f>
      </c>
      <c r="AD967" s="32">
        <f>Table753523[[#This Row], [Decode TFLOPS]]/1979</f>
      </c>
      <c r="AE9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8" customHeight="1" ht="17.25">
      <c r="A968" s="20">
        <v>8</v>
      </c>
      <c r="B968" s="34">
        <v>70</v>
      </c>
      <c r="C968" s="35">
        <f>Table753523[[#This Row], [Active Parameters (BN)]]/8</f>
      </c>
      <c r="D968" s="20">
        <v>256</v>
      </c>
      <c r="E968" s="20">
        <v>4</v>
      </c>
      <c r="F968" s="23">
        <v>8</v>
      </c>
      <c r="G968" s="23">
        <v>8</v>
      </c>
      <c r="H968" s="23">
        <v>2048</v>
      </c>
      <c r="I968" s="43">
        <v>32</v>
      </c>
      <c r="J968" s="24">
        <v>144.6231674</v>
      </c>
      <c r="K968" s="24">
        <v>0.266971166</v>
      </c>
      <c r="L968" s="24">
        <v>29.9657829</v>
      </c>
      <c r="M968" s="24">
        <v>119.8631316</v>
      </c>
      <c r="N968" s="24">
        <v>7791.103553</v>
      </c>
      <c r="O968" s="44">
        <v>10.63403317</v>
      </c>
      <c r="P968" s="44">
        <v>10.49288244</v>
      </c>
      <c r="Q968" s="25">
        <f>Table753523[[#This Row], [Total Latency (sec)]]*1000</f>
      </c>
      <c r="R968" s="25">
        <f>Table753523[[#This Row], [Total Latency (ms)]]-Table753523[[#This Row], [Prefill Latency (ms)]]</f>
      </c>
      <c r="S968" s="26">
        <f>Table753523[[#This Row], [Output tokens generated]]*1000/Table753523[[#This Row], [Total Latency (ms)]]/Table753523[[#This Row], [No. H200 GPU on single server]]</f>
      </c>
      <c r="T968" s="26">
        <f>Table753523[[#This Row], [Input tokens]]*1000/(989.5*10^12)*(2*10^9*Table753523[[#This Row], [Active Parameters per GPU (BN)]])</f>
      </c>
      <c r="U968" s="27">
        <f>Table753523[[#This Row], [Active Parameters per GPU (BN)]]*10^9*2/4800/1024^3*1000</f>
      </c>
      <c r="V968" s="27">
        <f>1979/2*10^12*Table753523[[#This Row], [No. H200 GPU on single server]]/2/70/10^9</f>
      </c>
      <c r="W968" s="46">
        <f>(Table753523[[#This Row], [Input tokens]]+Table753523[[#This Row], [Output tokens generated]])/Table753523[[#This Row], [Total Latency (ms)]]*1000</f>
      </c>
      <c r="X968" s="47">
        <f>Table753523[[#This Row], [Total throughput]]/Table753523[[#This Row], [Estimated Max throughput tokens/s]]</f>
      </c>
      <c r="Y968" s="20">
        <f>2*Table753523[[#This Row], [Active Parameters per GPU (BN)]]*Table753523[[#This Row], [Input tokens]]*10^9/Table753523[[#This Row], [Prefill Latency (ms)]]/10^12*1000</f>
      </c>
      <c r="Z968" s="26">
        <f>2*Table753523[[#This Row], [Active Parameters per GPU (BN)]]*Table753523[[#This Row], [Output tokens generated]]*10^9/(Table753523[[#This Row], [Total Latency (ms)]]-Table753523[[#This Row], [Prefill Latency (ms)]])/10^12*1000</f>
      </c>
      <c r="AA968" s="47">
        <f>Table753523[[#This Row], [Expected Prefill latency (ms)]]/Table753523[[#This Row], [Prefill Latency (ms)]]</f>
      </c>
      <c r="AB968" s="30">
        <f>Table753523[[#This Row], [Expected TPOT (ms)]]/Table753523[[#This Row], [TPOT (ms)]]</f>
      </c>
      <c r="AC968" s="50">
        <f>Table753523[[#This Row], [Prefill TFLOPS]]/989.5</f>
      </c>
      <c r="AD968" s="32">
        <f>Table753523[[#This Row], [Decode TFLOPS]]/1979</f>
      </c>
      <c r="AE9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69" customHeight="1" ht="17.25">
      <c r="A969" s="20">
        <v>8</v>
      </c>
      <c r="B969" s="34">
        <v>70</v>
      </c>
      <c r="C969" s="35">
        <f>Table753523[[#This Row], [Active Parameters (BN)]]/8</f>
      </c>
      <c r="D969" s="20">
        <v>256</v>
      </c>
      <c r="E969" s="20">
        <v>4</v>
      </c>
      <c r="F969" s="23">
        <v>16</v>
      </c>
      <c r="G969" s="23">
        <v>15</v>
      </c>
      <c r="H969" s="23">
        <v>3840</v>
      </c>
      <c r="I969" s="43">
        <v>60</v>
      </c>
      <c r="J969" s="24">
        <v>231.8976564</v>
      </c>
      <c r="K969" s="24">
        <v>0.357103142</v>
      </c>
      <c r="L969" s="24">
        <v>42.00467103</v>
      </c>
      <c r="M969" s="24">
        <v>168.0186841</v>
      </c>
      <c r="N969" s="24">
        <v>10921.21447</v>
      </c>
      <c r="O969" s="44">
        <v>11.33639853</v>
      </c>
      <c r="P969" s="44">
        <v>11.0906845</v>
      </c>
      <c r="Q969" s="25">
        <f>Table753523[[#This Row], [Total Latency (sec)]]*1000</f>
      </c>
      <c r="R969" s="25">
        <f>Table753523[[#This Row], [Total Latency (ms)]]-Table753523[[#This Row], [Prefill Latency (ms)]]</f>
      </c>
      <c r="S969" s="26">
        <f>Table753523[[#This Row], [Output tokens generated]]*1000/Table753523[[#This Row], [Total Latency (ms)]]/Table753523[[#This Row], [No. H200 GPU on single server]]</f>
      </c>
      <c r="T969" s="26">
        <f>Table753523[[#This Row], [Input tokens]]*1000/(989.5*10^12)*(2*10^9*Table753523[[#This Row], [Active Parameters per GPU (BN)]])</f>
      </c>
      <c r="U969" s="27">
        <f>Table753523[[#This Row], [Active Parameters per GPU (BN)]]*10^9*2/4800/1024^3*1000</f>
      </c>
      <c r="V969" s="27">
        <f>1979/2*10^12*Table753523[[#This Row], [No. H200 GPU on single server]]/2/70/10^9</f>
      </c>
      <c r="W969" s="46">
        <f>(Table753523[[#This Row], [Input tokens]]+Table753523[[#This Row], [Output tokens generated]])/Table753523[[#This Row], [Total Latency (ms)]]*1000</f>
      </c>
      <c r="X969" s="47">
        <f>Table753523[[#This Row], [Total throughput]]/Table753523[[#This Row], [Estimated Max throughput tokens/s]]</f>
      </c>
      <c r="Y969" s="20">
        <f>2*Table753523[[#This Row], [Active Parameters per GPU (BN)]]*Table753523[[#This Row], [Input tokens]]*10^9/Table753523[[#This Row], [Prefill Latency (ms)]]/10^12*1000</f>
      </c>
      <c r="Z969" s="26">
        <f>2*Table753523[[#This Row], [Active Parameters per GPU (BN)]]*Table753523[[#This Row], [Output tokens generated]]*10^9/(Table753523[[#This Row], [Total Latency (ms)]]-Table753523[[#This Row], [Prefill Latency (ms)]])/10^12*1000</f>
      </c>
      <c r="AA969" s="47">
        <f>Table753523[[#This Row], [Expected Prefill latency (ms)]]/Table753523[[#This Row], [Prefill Latency (ms)]]</f>
      </c>
      <c r="AB969" s="30">
        <f>Table753523[[#This Row], [Expected TPOT (ms)]]/Table753523[[#This Row], [TPOT (ms)]]</f>
      </c>
      <c r="AC969" s="50">
        <f>Table753523[[#This Row], [Prefill TFLOPS]]/989.5</f>
      </c>
      <c r="AD969" s="32">
        <f>Table753523[[#This Row], [Decode TFLOPS]]/1979</f>
      </c>
      <c r="AE9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0" customHeight="1" ht="17.25">
      <c r="A970" s="20">
        <v>8</v>
      </c>
      <c r="B970" s="34">
        <v>70</v>
      </c>
      <c r="C970" s="35">
        <f>Table753523[[#This Row], [Active Parameters (BN)]]/8</f>
      </c>
      <c r="D970" s="20">
        <v>256</v>
      </c>
      <c r="E970" s="20">
        <v>8</v>
      </c>
      <c r="F970" s="23">
        <v>1</v>
      </c>
      <c r="G970" s="23">
        <v>1</v>
      </c>
      <c r="H970" s="23">
        <v>256</v>
      </c>
      <c r="I970" s="43">
        <v>8</v>
      </c>
      <c r="J970" s="24">
        <v>121.850376</v>
      </c>
      <c r="K970" s="24">
        <v>0.197818443</v>
      </c>
      <c r="L970" s="24">
        <v>5.055140386</v>
      </c>
      <c r="M970" s="24">
        <v>40.44112309</v>
      </c>
      <c r="N970" s="24">
        <v>1334.557062</v>
      </c>
      <c r="O970" s="44">
        <v>10.78695515</v>
      </c>
      <c r="P970" s="44">
        <v>10.77562586</v>
      </c>
      <c r="Q970" s="25">
        <f>Table753523[[#This Row], [Total Latency (sec)]]*1000</f>
      </c>
      <c r="R970" s="25">
        <f>Table753523[[#This Row], [Total Latency (ms)]]-Table753523[[#This Row], [Prefill Latency (ms)]]</f>
      </c>
      <c r="S970" s="26">
        <f>Table753523[[#This Row], [Output tokens generated]]*1000/Table753523[[#This Row], [Total Latency (ms)]]/Table753523[[#This Row], [No. H200 GPU on single server]]</f>
      </c>
      <c r="T970" s="26">
        <f>Table753523[[#This Row], [Input tokens]]*1000/(989.5*10^12)*(2*10^9*Table753523[[#This Row], [Active Parameters per GPU (BN)]])</f>
      </c>
      <c r="U970" s="27">
        <f>Table753523[[#This Row], [Active Parameters per GPU (BN)]]*10^9*2/4800/1024^3*1000</f>
      </c>
      <c r="V970" s="27">
        <f>1979/2*10^12*Table753523[[#This Row], [No. H200 GPU on single server]]/2/70/10^9</f>
      </c>
      <c r="W970" s="46">
        <f>(Table753523[[#This Row], [Input tokens]]+Table753523[[#This Row], [Output tokens generated]])/Table753523[[#This Row], [Total Latency (ms)]]*1000</f>
      </c>
      <c r="X970" s="47">
        <f>Table753523[[#This Row], [Total throughput]]/Table753523[[#This Row], [Estimated Max throughput tokens/s]]</f>
      </c>
      <c r="Y970" s="20">
        <f>2*Table753523[[#This Row], [Active Parameters per GPU (BN)]]*Table753523[[#This Row], [Input tokens]]*10^9/Table753523[[#This Row], [Prefill Latency (ms)]]/10^12*1000</f>
      </c>
      <c r="Z970" s="26">
        <f>2*Table753523[[#This Row], [Active Parameters per GPU (BN)]]*Table753523[[#This Row], [Output tokens generated]]*10^9/(Table753523[[#This Row], [Total Latency (ms)]]-Table753523[[#This Row], [Prefill Latency (ms)]])/10^12*1000</f>
      </c>
      <c r="AA970" s="47">
        <f>Table753523[[#This Row], [Expected Prefill latency (ms)]]/Table753523[[#This Row], [Prefill Latency (ms)]]</f>
      </c>
      <c r="AB970" s="30">
        <f>Table753523[[#This Row], [Expected TPOT (ms)]]/Table753523[[#This Row], [TPOT (ms)]]</f>
      </c>
      <c r="AC970" s="50">
        <f>Table753523[[#This Row], [Prefill TFLOPS]]/989.5</f>
      </c>
      <c r="AD970" s="32">
        <f>Table753523[[#This Row], [Decode TFLOPS]]/1979</f>
      </c>
      <c r="AE9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1" customHeight="1" ht="17.25">
      <c r="A971" s="20">
        <v>8</v>
      </c>
      <c r="B971" s="34">
        <v>70</v>
      </c>
      <c r="C971" s="35">
        <f>Table753523[[#This Row], [Active Parameters (BN)]]/8</f>
      </c>
      <c r="D971" s="20">
        <v>256</v>
      </c>
      <c r="E971" s="20">
        <v>8</v>
      </c>
      <c r="F971" s="23">
        <v>2</v>
      </c>
      <c r="G971" s="23">
        <v>2</v>
      </c>
      <c r="H971" s="23">
        <v>512</v>
      </c>
      <c r="I971" s="43">
        <v>16</v>
      </c>
      <c r="J971" s="24">
        <v>105.1193365</v>
      </c>
      <c r="K971" s="24">
        <v>0.227837918</v>
      </c>
      <c r="L971" s="24">
        <v>8.778170103</v>
      </c>
      <c r="M971" s="24">
        <v>70.22536083</v>
      </c>
      <c r="N971" s="24">
        <v>2317.436907</v>
      </c>
      <c r="O971" s="44">
        <v>11.07915786</v>
      </c>
      <c r="P971" s="44">
        <v>11.06024415</v>
      </c>
      <c r="Q971" s="25">
        <f>Table753523[[#This Row], [Total Latency (sec)]]*1000</f>
      </c>
      <c r="R971" s="25">
        <f>Table753523[[#This Row], [Total Latency (ms)]]-Table753523[[#This Row], [Prefill Latency (ms)]]</f>
      </c>
      <c r="S971" s="26">
        <f>Table753523[[#This Row], [Output tokens generated]]*1000/Table753523[[#This Row], [Total Latency (ms)]]/Table753523[[#This Row], [No. H200 GPU on single server]]</f>
      </c>
      <c r="T971" s="26">
        <f>Table753523[[#This Row], [Input tokens]]*1000/(989.5*10^12)*(2*10^9*Table753523[[#This Row], [Active Parameters per GPU (BN)]])</f>
      </c>
      <c r="U971" s="27">
        <f>Table753523[[#This Row], [Active Parameters per GPU (BN)]]*10^9*2/4800/1024^3*1000</f>
      </c>
      <c r="V971" s="27">
        <f>1979/2*10^12*Table753523[[#This Row], [No. H200 GPU on single server]]/2/70/10^9</f>
      </c>
      <c r="W971" s="46">
        <f>(Table753523[[#This Row], [Input tokens]]+Table753523[[#This Row], [Output tokens generated]])/Table753523[[#This Row], [Total Latency (ms)]]*1000</f>
      </c>
      <c r="X971" s="47">
        <f>Table753523[[#This Row], [Total throughput]]/Table753523[[#This Row], [Estimated Max throughput tokens/s]]</f>
      </c>
      <c r="Y971" s="20">
        <f>2*Table753523[[#This Row], [Active Parameters per GPU (BN)]]*Table753523[[#This Row], [Input tokens]]*10^9/Table753523[[#This Row], [Prefill Latency (ms)]]/10^12*1000</f>
      </c>
      <c r="Z971" s="26">
        <f>2*Table753523[[#This Row], [Active Parameters per GPU (BN)]]*Table753523[[#This Row], [Output tokens generated]]*10^9/(Table753523[[#This Row], [Total Latency (ms)]]-Table753523[[#This Row], [Prefill Latency (ms)]])/10^12*1000</f>
      </c>
      <c r="AA971" s="47">
        <f>Table753523[[#This Row], [Expected Prefill latency (ms)]]/Table753523[[#This Row], [Prefill Latency (ms)]]</f>
      </c>
      <c r="AB971" s="30">
        <f>Table753523[[#This Row], [Expected TPOT (ms)]]/Table753523[[#This Row], [TPOT (ms)]]</f>
      </c>
      <c r="AC971" s="50">
        <f>Table753523[[#This Row], [Prefill TFLOPS]]/989.5</f>
      </c>
      <c r="AD971" s="32">
        <f>Table753523[[#This Row], [Decode TFLOPS]]/1979</f>
      </c>
      <c r="AE9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2" customHeight="1" ht="17.25">
      <c r="A972" s="20">
        <v>8</v>
      </c>
      <c r="B972" s="34">
        <v>70</v>
      </c>
      <c r="C972" s="35">
        <f>Table753523[[#This Row], [Active Parameters (BN)]]/8</f>
      </c>
      <c r="D972" s="20">
        <v>256</v>
      </c>
      <c r="E972" s="20">
        <v>8</v>
      </c>
      <c r="F972" s="23">
        <v>4</v>
      </c>
      <c r="G972" s="23">
        <v>4</v>
      </c>
      <c r="H972" s="23">
        <v>1024</v>
      </c>
      <c r="I972" s="43">
        <v>32</v>
      </c>
      <c r="J972" s="24">
        <v>86.51060425</v>
      </c>
      <c r="K972" s="24">
        <v>0.25425763</v>
      </c>
      <c r="L972" s="24">
        <v>15.73207459</v>
      </c>
      <c r="M972" s="24">
        <v>125.8565967</v>
      </c>
      <c r="N972" s="24">
        <v>4153.267692</v>
      </c>
      <c r="O972" s="44">
        <v>10.99180843</v>
      </c>
      <c r="P972" s="44">
        <v>10.9584474</v>
      </c>
      <c r="Q972" s="25">
        <f>Table753523[[#This Row], [Total Latency (sec)]]*1000</f>
      </c>
      <c r="R972" s="25">
        <f>Table753523[[#This Row], [Total Latency (ms)]]-Table753523[[#This Row], [Prefill Latency (ms)]]</f>
      </c>
      <c r="S972" s="26">
        <f>Table753523[[#This Row], [Output tokens generated]]*1000/Table753523[[#This Row], [Total Latency (ms)]]/Table753523[[#This Row], [No. H200 GPU on single server]]</f>
      </c>
      <c r="T972" s="26">
        <f>Table753523[[#This Row], [Input tokens]]*1000/(989.5*10^12)*(2*10^9*Table753523[[#This Row], [Active Parameters per GPU (BN)]])</f>
      </c>
      <c r="U972" s="27">
        <f>Table753523[[#This Row], [Active Parameters per GPU (BN)]]*10^9*2/4800/1024^3*1000</f>
      </c>
      <c r="V972" s="27">
        <f>1979/2*10^12*Table753523[[#This Row], [No. H200 GPU on single server]]/2/70/10^9</f>
      </c>
      <c r="W972" s="46">
        <f>(Table753523[[#This Row], [Input tokens]]+Table753523[[#This Row], [Output tokens generated]])/Table753523[[#This Row], [Total Latency (ms)]]*1000</f>
      </c>
      <c r="X972" s="47">
        <f>Table753523[[#This Row], [Total throughput]]/Table753523[[#This Row], [Estimated Max throughput tokens/s]]</f>
      </c>
      <c r="Y972" s="20">
        <f>2*Table753523[[#This Row], [Active Parameters per GPU (BN)]]*Table753523[[#This Row], [Input tokens]]*10^9/Table753523[[#This Row], [Prefill Latency (ms)]]/10^12*1000</f>
      </c>
      <c r="Z972" s="26">
        <f>2*Table753523[[#This Row], [Active Parameters per GPU (BN)]]*Table753523[[#This Row], [Output tokens generated]]*10^9/(Table753523[[#This Row], [Total Latency (ms)]]-Table753523[[#This Row], [Prefill Latency (ms)]])/10^12*1000</f>
      </c>
      <c r="AA972" s="47">
        <f>Table753523[[#This Row], [Expected Prefill latency (ms)]]/Table753523[[#This Row], [Prefill Latency (ms)]]</f>
      </c>
      <c r="AB972" s="30">
        <f>Table753523[[#This Row], [Expected TPOT (ms)]]/Table753523[[#This Row], [TPOT (ms)]]</f>
      </c>
      <c r="AC972" s="50">
        <f>Table753523[[#This Row], [Prefill TFLOPS]]/989.5</f>
      </c>
      <c r="AD972" s="32">
        <f>Table753523[[#This Row], [Decode TFLOPS]]/1979</f>
      </c>
      <c r="AE9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3" customHeight="1" ht="17.25">
      <c r="A973" s="20">
        <v>8</v>
      </c>
      <c r="B973" s="34">
        <v>70</v>
      </c>
      <c r="C973" s="35">
        <f>Table753523[[#This Row], [Active Parameters (BN)]]/8</f>
      </c>
      <c r="D973" s="20">
        <v>256</v>
      </c>
      <c r="E973" s="20">
        <v>8</v>
      </c>
      <c r="F973" s="23">
        <v>8</v>
      </c>
      <c r="G973" s="23">
        <v>8</v>
      </c>
      <c r="H973" s="23">
        <v>2048</v>
      </c>
      <c r="I973" s="43">
        <v>63</v>
      </c>
      <c r="J973" s="24">
        <v>126.103329</v>
      </c>
      <c r="K973" s="24">
        <v>0.296689568</v>
      </c>
      <c r="L973" s="24">
        <v>26.96421062</v>
      </c>
      <c r="M973" s="24">
        <v>212.3431586</v>
      </c>
      <c r="N973" s="24">
        <v>7115.181078</v>
      </c>
      <c r="O973" s="44">
        <v>11.69173664</v>
      </c>
      <c r="P973" s="44">
        <v>11.4147105</v>
      </c>
      <c r="Q973" s="25">
        <f>Table753523[[#This Row], [Total Latency (sec)]]*1000</f>
      </c>
      <c r="R973" s="25">
        <f>Table753523[[#This Row], [Total Latency (ms)]]-Table753523[[#This Row], [Prefill Latency (ms)]]</f>
      </c>
      <c r="S973" s="26">
        <f>Table753523[[#This Row], [Output tokens generated]]*1000/Table753523[[#This Row], [Total Latency (ms)]]/Table753523[[#This Row], [No. H200 GPU on single server]]</f>
      </c>
      <c r="T973" s="26">
        <f>Table753523[[#This Row], [Input tokens]]*1000/(989.5*10^12)*(2*10^9*Table753523[[#This Row], [Active Parameters per GPU (BN)]])</f>
      </c>
      <c r="U973" s="27">
        <f>Table753523[[#This Row], [Active Parameters per GPU (BN)]]*10^9*2/4800/1024^3*1000</f>
      </c>
      <c r="V973" s="27">
        <f>1979/2*10^12*Table753523[[#This Row], [No. H200 GPU on single server]]/2/70/10^9</f>
      </c>
      <c r="W973" s="46">
        <f>(Table753523[[#This Row], [Input tokens]]+Table753523[[#This Row], [Output tokens generated]])/Table753523[[#This Row], [Total Latency (ms)]]*1000</f>
      </c>
      <c r="X973" s="47">
        <f>Table753523[[#This Row], [Total throughput]]/Table753523[[#This Row], [Estimated Max throughput tokens/s]]</f>
      </c>
      <c r="Y973" s="20">
        <f>2*Table753523[[#This Row], [Active Parameters per GPU (BN)]]*Table753523[[#This Row], [Input tokens]]*10^9/Table753523[[#This Row], [Prefill Latency (ms)]]/10^12*1000</f>
      </c>
      <c r="Z973" s="26">
        <f>2*Table753523[[#This Row], [Active Parameters per GPU (BN)]]*Table753523[[#This Row], [Output tokens generated]]*10^9/(Table753523[[#This Row], [Total Latency (ms)]]-Table753523[[#This Row], [Prefill Latency (ms)]])/10^12*1000</f>
      </c>
      <c r="AA973" s="47">
        <f>Table753523[[#This Row], [Expected Prefill latency (ms)]]/Table753523[[#This Row], [Prefill Latency (ms)]]</f>
      </c>
      <c r="AB973" s="30">
        <f>Table753523[[#This Row], [Expected TPOT (ms)]]/Table753523[[#This Row], [TPOT (ms)]]</f>
      </c>
      <c r="AC973" s="50">
        <f>Table753523[[#This Row], [Prefill TFLOPS]]/989.5</f>
      </c>
      <c r="AD973" s="32">
        <f>Table753523[[#This Row], [Decode TFLOPS]]/1979</f>
      </c>
      <c r="AE9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4" customHeight="1" ht="17.25">
      <c r="A974" s="20">
        <v>8</v>
      </c>
      <c r="B974" s="34">
        <v>70</v>
      </c>
      <c r="C974" s="35">
        <f>Table753523[[#This Row], [Active Parameters (BN)]]/8</f>
      </c>
      <c r="D974" s="20">
        <v>256</v>
      </c>
      <c r="E974" s="20">
        <v>8</v>
      </c>
      <c r="F974" s="23">
        <v>16</v>
      </c>
      <c r="G974" s="23">
        <v>15</v>
      </c>
      <c r="H974" s="23">
        <v>3840</v>
      </c>
      <c r="I974" s="43">
        <v>111</v>
      </c>
      <c r="J974" s="24">
        <v>217.0891282</v>
      </c>
      <c r="K974" s="24">
        <v>0.438902173</v>
      </c>
      <c r="L974" s="24">
        <v>34.17618076</v>
      </c>
      <c r="M974" s="24">
        <v>252.9037376</v>
      </c>
      <c r="N974" s="24">
        <v>9002.006013</v>
      </c>
      <c r="O974" s="44">
        <v>13.20113034</v>
      </c>
      <c r="P974" s="44">
        <v>12.82909117</v>
      </c>
      <c r="Q974" s="25">
        <f>Table753523[[#This Row], [Total Latency (sec)]]*1000</f>
      </c>
      <c r="R974" s="25">
        <f>Table753523[[#This Row], [Total Latency (ms)]]-Table753523[[#This Row], [Prefill Latency (ms)]]</f>
      </c>
      <c r="S974" s="26">
        <f>Table753523[[#This Row], [Output tokens generated]]*1000/Table753523[[#This Row], [Total Latency (ms)]]/Table753523[[#This Row], [No. H200 GPU on single server]]</f>
      </c>
      <c r="T974" s="26">
        <f>Table753523[[#This Row], [Input tokens]]*1000/(989.5*10^12)*(2*10^9*Table753523[[#This Row], [Active Parameters per GPU (BN)]])</f>
      </c>
      <c r="U974" s="27">
        <f>Table753523[[#This Row], [Active Parameters per GPU (BN)]]*10^9*2/4800/1024^3*1000</f>
      </c>
      <c r="V974" s="27">
        <f>1979/2*10^12*Table753523[[#This Row], [No. H200 GPU on single server]]/2/70/10^9</f>
      </c>
      <c r="W974" s="46">
        <f>(Table753523[[#This Row], [Input tokens]]+Table753523[[#This Row], [Output tokens generated]])/Table753523[[#This Row], [Total Latency (ms)]]*1000</f>
      </c>
      <c r="X974" s="47">
        <f>Table753523[[#This Row], [Total throughput]]/Table753523[[#This Row], [Estimated Max throughput tokens/s]]</f>
      </c>
      <c r="Y974" s="20">
        <f>2*Table753523[[#This Row], [Active Parameters per GPU (BN)]]*Table753523[[#This Row], [Input tokens]]*10^9/Table753523[[#This Row], [Prefill Latency (ms)]]/10^12*1000</f>
      </c>
      <c r="Z974" s="26">
        <f>2*Table753523[[#This Row], [Active Parameters per GPU (BN)]]*Table753523[[#This Row], [Output tokens generated]]*10^9/(Table753523[[#This Row], [Total Latency (ms)]]-Table753523[[#This Row], [Prefill Latency (ms)]])/10^12*1000</f>
      </c>
      <c r="AA974" s="47">
        <f>Table753523[[#This Row], [Expected Prefill latency (ms)]]/Table753523[[#This Row], [Prefill Latency (ms)]]</f>
      </c>
      <c r="AB974" s="30">
        <f>Table753523[[#This Row], [Expected TPOT (ms)]]/Table753523[[#This Row], [TPOT (ms)]]</f>
      </c>
      <c r="AC974" s="50">
        <f>Table753523[[#This Row], [Prefill TFLOPS]]/989.5</f>
      </c>
      <c r="AD974" s="32">
        <f>Table753523[[#This Row], [Decode TFLOPS]]/1979</f>
      </c>
      <c r="AE9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5" customHeight="1" ht="17.25">
      <c r="A975" s="20">
        <v>8</v>
      </c>
      <c r="B975" s="34">
        <v>70</v>
      </c>
      <c r="C975" s="35">
        <f>Table753523[[#This Row], [Active Parameters (BN)]]/8</f>
      </c>
      <c r="D975" s="20">
        <v>256</v>
      </c>
      <c r="E975" s="20">
        <v>16</v>
      </c>
      <c r="F975" s="23">
        <v>1</v>
      </c>
      <c r="G975" s="23">
        <v>1</v>
      </c>
      <c r="H975" s="23">
        <v>256</v>
      </c>
      <c r="I975" s="43">
        <v>8</v>
      </c>
      <c r="J975" s="24">
        <v>259.4640061</v>
      </c>
      <c r="K975" s="24">
        <v>0.423712961</v>
      </c>
      <c r="L975" s="24">
        <v>2.360088296</v>
      </c>
      <c r="M975" s="24">
        <v>18.88070637</v>
      </c>
      <c r="N975" s="24">
        <v>623.0633102</v>
      </c>
      <c r="O975" s="44">
        <v>23.39214343</v>
      </c>
      <c r="P975" s="44">
        <v>10.91121167</v>
      </c>
      <c r="Q975" s="25">
        <f>Table753523[[#This Row], [Total Latency (sec)]]*1000</f>
      </c>
      <c r="R975" s="25">
        <f>Table753523[[#This Row], [Total Latency (ms)]]-Table753523[[#This Row], [Prefill Latency (ms)]]</f>
      </c>
      <c r="S975" s="26">
        <f>Table753523[[#This Row], [Output tokens generated]]*1000/Table753523[[#This Row], [Total Latency (ms)]]/Table753523[[#This Row], [No. H200 GPU on single server]]</f>
      </c>
      <c r="T975" s="26">
        <f>Table753523[[#This Row], [Input tokens]]*1000/(989.5*10^12)*(2*10^9*Table753523[[#This Row], [Active Parameters per GPU (BN)]])</f>
      </c>
      <c r="U975" s="27">
        <f>Table753523[[#This Row], [Active Parameters per GPU (BN)]]*10^9*2/4800/1024^3*1000</f>
      </c>
      <c r="V975" s="27">
        <f>1979/2*10^12*Table753523[[#This Row], [No. H200 GPU on single server]]/2/70/10^9</f>
      </c>
      <c r="W975" s="46">
        <f>(Table753523[[#This Row], [Input tokens]]+Table753523[[#This Row], [Output tokens generated]])/Table753523[[#This Row], [Total Latency (ms)]]*1000</f>
      </c>
      <c r="X975" s="47">
        <f>Table753523[[#This Row], [Total throughput]]/Table753523[[#This Row], [Estimated Max throughput tokens/s]]</f>
      </c>
      <c r="Y975" s="20">
        <f>2*Table753523[[#This Row], [Active Parameters per GPU (BN)]]*Table753523[[#This Row], [Input tokens]]*10^9/Table753523[[#This Row], [Prefill Latency (ms)]]/10^12*1000</f>
      </c>
      <c r="Z975" s="26">
        <f>2*Table753523[[#This Row], [Active Parameters per GPU (BN)]]*Table753523[[#This Row], [Output tokens generated]]*10^9/(Table753523[[#This Row], [Total Latency (ms)]]-Table753523[[#This Row], [Prefill Latency (ms)]])/10^12*1000</f>
      </c>
      <c r="AA975" s="47">
        <f>Table753523[[#This Row], [Expected Prefill latency (ms)]]/Table753523[[#This Row], [Prefill Latency (ms)]]</f>
      </c>
      <c r="AB975" s="30">
        <f>Table753523[[#This Row], [Expected TPOT (ms)]]/Table753523[[#This Row], [TPOT (ms)]]</f>
      </c>
      <c r="AC975" s="50">
        <f>Table753523[[#This Row], [Prefill TFLOPS]]/989.5</f>
      </c>
      <c r="AD975" s="32">
        <f>Table753523[[#This Row], [Decode TFLOPS]]/1979</f>
      </c>
      <c r="AE9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6" customHeight="1" ht="17.25">
      <c r="A976" s="20">
        <v>8</v>
      </c>
      <c r="B976" s="34">
        <v>70</v>
      </c>
      <c r="C976" s="35">
        <f>Table753523[[#This Row], [Active Parameters (BN)]]/8</f>
      </c>
      <c r="D976" s="20">
        <v>256</v>
      </c>
      <c r="E976" s="20">
        <v>16</v>
      </c>
      <c r="F976" s="23">
        <v>2</v>
      </c>
      <c r="G976" s="23">
        <v>2</v>
      </c>
      <c r="H976" s="23">
        <v>512</v>
      </c>
      <c r="I976" s="43">
        <v>24</v>
      </c>
      <c r="J976" s="24">
        <v>249.6127695</v>
      </c>
      <c r="K976" s="24">
        <v>0.462021852</v>
      </c>
      <c r="L976" s="24">
        <v>4.328799582</v>
      </c>
      <c r="M976" s="24">
        <v>51.94559499</v>
      </c>
      <c r="N976" s="24">
        <v>1160.118288</v>
      </c>
      <c r="O976" s="44">
        <v>17.26553894</v>
      </c>
      <c r="P976" s="44">
        <v>10.97871794</v>
      </c>
      <c r="Q976" s="25">
        <f>Table753523[[#This Row], [Total Latency (sec)]]*1000</f>
      </c>
      <c r="R976" s="25">
        <f>Table753523[[#This Row], [Total Latency (ms)]]-Table753523[[#This Row], [Prefill Latency (ms)]]</f>
      </c>
      <c r="S976" s="26">
        <f>Table753523[[#This Row], [Output tokens generated]]*1000/Table753523[[#This Row], [Total Latency (ms)]]/Table753523[[#This Row], [No. H200 GPU on single server]]</f>
      </c>
      <c r="T976" s="26">
        <f>Table753523[[#This Row], [Input tokens]]*1000/(989.5*10^12)*(2*10^9*Table753523[[#This Row], [Active Parameters per GPU (BN)]])</f>
      </c>
      <c r="U976" s="27">
        <f>Table753523[[#This Row], [Active Parameters per GPU (BN)]]*10^9*2/4800/1024^3*1000</f>
      </c>
      <c r="V976" s="27">
        <f>1979/2*10^12*Table753523[[#This Row], [No. H200 GPU on single server]]/2/70/10^9</f>
      </c>
      <c r="W976" s="46">
        <f>(Table753523[[#This Row], [Input tokens]]+Table753523[[#This Row], [Output tokens generated]])/Table753523[[#This Row], [Total Latency (ms)]]*1000</f>
      </c>
      <c r="X976" s="47">
        <f>Table753523[[#This Row], [Total throughput]]/Table753523[[#This Row], [Estimated Max throughput tokens/s]]</f>
      </c>
      <c r="Y976" s="20">
        <f>2*Table753523[[#This Row], [Active Parameters per GPU (BN)]]*Table753523[[#This Row], [Input tokens]]*10^9/Table753523[[#This Row], [Prefill Latency (ms)]]/10^12*1000</f>
      </c>
      <c r="Z976" s="26">
        <f>2*Table753523[[#This Row], [Active Parameters per GPU (BN)]]*Table753523[[#This Row], [Output tokens generated]]*10^9/(Table753523[[#This Row], [Total Latency (ms)]]-Table753523[[#This Row], [Prefill Latency (ms)]])/10^12*1000</f>
      </c>
      <c r="AA976" s="47">
        <f>Table753523[[#This Row], [Expected Prefill latency (ms)]]/Table753523[[#This Row], [Prefill Latency (ms)]]</f>
      </c>
      <c r="AB976" s="30">
        <f>Table753523[[#This Row], [Expected TPOT (ms)]]/Table753523[[#This Row], [TPOT (ms)]]</f>
      </c>
      <c r="AC976" s="50">
        <f>Table753523[[#This Row], [Prefill TFLOPS]]/989.5</f>
      </c>
      <c r="AD976" s="32">
        <f>Table753523[[#This Row], [Decode TFLOPS]]/1979</f>
      </c>
      <c r="AE9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7" customHeight="1" ht="17.25">
      <c r="A977" s="20">
        <v>8</v>
      </c>
      <c r="B977" s="34">
        <v>70</v>
      </c>
      <c r="C977" s="35">
        <f>Table753523[[#This Row], [Active Parameters (BN)]]/8</f>
      </c>
      <c r="D977" s="20">
        <v>256</v>
      </c>
      <c r="E977" s="20">
        <v>16</v>
      </c>
      <c r="F977" s="23">
        <v>4</v>
      </c>
      <c r="G977" s="23">
        <v>4</v>
      </c>
      <c r="H977" s="23">
        <v>1024</v>
      </c>
      <c r="I977" s="43">
        <v>56</v>
      </c>
      <c r="J977" s="24">
        <v>223.887739</v>
      </c>
      <c r="K977" s="24">
        <v>0.45437645</v>
      </c>
      <c r="L977" s="24">
        <v>8.803273146</v>
      </c>
      <c r="M977" s="24">
        <v>123.2458241</v>
      </c>
      <c r="N977" s="24">
        <v>2376.88375</v>
      </c>
      <c r="O977" s="44">
        <v>13.33530646</v>
      </c>
      <c r="P977" s="44">
        <v>10.35582162</v>
      </c>
      <c r="Q977" s="25">
        <f>Table753523[[#This Row], [Total Latency (sec)]]*1000</f>
      </c>
      <c r="R977" s="25">
        <f>Table753523[[#This Row], [Total Latency (ms)]]-Table753523[[#This Row], [Prefill Latency (ms)]]</f>
      </c>
      <c r="S977" s="26">
        <f>Table753523[[#This Row], [Output tokens generated]]*1000/Table753523[[#This Row], [Total Latency (ms)]]/Table753523[[#This Row], [No. H200 GPU on single server]]</f>
      </c>
      <c r="T977" s="26">
        <f>Table753523[[#This Row], [Input tokens]]*1000/(989.5*10^12)*(2*10^9*Table753523[[#This Row], [Active Parameters per GPU (BN)]])</f>
      </c>
      <c r="U977" s="27">
        <f>Table753523[[#This Row], [Active Parameters per GPU (BN)]]*10^9*2/4800/1024^3*1000</f>
      </c>
      <c r="V977" s="27">
        <f>1979/2*10^12*Table753523[[#This Row], [No. H200 GPU on single server]]/2/70/10^9</f>
      </c>
      <c r="W977" s="46">
        <f>(Table753523[[#This Row], [Input tokens]]+Table753523[[#This Row], [Output tokens generated]])/Table753523[[#This Row], [Total Latency (ms)]]*1000</f>
      </c>
      <c r="X977" s="47">
        <f>Table753523[[#This Row], [Total throughput]]/Table753523[[#This Row], [Estimated Max throughput tokens/s]]</f>
      </c>
      <c r="Y977" s="20">
        <f>2*Table753523[[#This Row], [Active Parameters per GPU (BN)]]*Table753523[[#This Row], [Input tokens]]*10^9/Table753523[[#This Row], [Prefill Latency (ms)]]/10^12*1000</f>
      </c>
      <c r="Z977" s="26">
        <f>2*Table753523[[#This Row], [Active Parameters per GPU (BN)]]*Table753523[[#This Row], [Output tokens generated]]*10^9/(Table753523[[#This Row], [Total Latency (ms)]]-Table753523[[#This Row], [Prefill Latency (ms)]])/10^12*1000</f>
      </c>
      <c r="AA977" s="47">
        <f>Table753523[[#This Row], [Expected Prefill latency (ms)]]/Table753523[[#This Row], [Prefill Latency (ms)]]</f>
      </c>
      <c r="AB977" s="30">
        <f>Table753523[[#This Row], [Expected TPOT (ms)]]/Table753523[[#This Row], [TPOT (ms)]]</f>
      </c>
      <c r="AC977" s="50">
        <f>Table753523[[#This Row], [Prefill TFLOPS]]/989.5</f>
      </c>
      <c r="AD977" s="32">
        <f>Table753523[[#This Row], [Decode TFLOPS]]/1979</f>
      </c>
      <c r="AE9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8" customHeight="1" ht="17.25">
      <c r="A978" s="20">
        <v>8</v>
      </c>
      <c r="B978" s="34">
        <v>70</v>
      </c>
      <c r="C978" s="35">
        <f>Table753523[[#This Row], [Active Parameters (BN)]]/8</f>
      </c>
      <c r="D978" s="20">
        <v>256</v>
      </c>
      <c r="E978" s="20">
        <v>16</v>
      </c>
      <c r="F978" s="23">
        <v>8</v>
      </c>
      <c r="G978" s="23">
        <v>8</v>
      </c>
      <c r="H978" s="23">
        <v>2048</v>
      </c>
      <c r="I978" s="43">
        <v>111</v>
      </c>
      <c r="J978" s="24">
        <v>265.3936308</v>
      </c>
      <c r="K978" s="24">
        <v>0.539268997</v>
      </c>
      <c r="L978" s="24">
        <v>14.83489695</v>
      </c>
      <c r="M978" s="24">
        <v>205.8341952</v>
      </c>
      <c r="N978" s="24">
        <v>4003.567816</v>
      </c>
      <c r="O978" s="44">
        <v>13.99274028</v>
      </c>
      <c r="P978" s="44">
        <v>10.48904538</v>
      </c>
      <c r="Q978" s="25">
        <f>Table753523[[#This Row], [Total Latency (sec)]]*1000</f>
      </c>
      <c r="R978" s="25">
        <f>Table753523[[#This Row], [Total Latency (ms)]]-Table753523[[#This Row], [Prefill Latency (ms)]]</f>
      </c>
      <c r="S978" s="26">
        <f>Table753523[[#This Row], [Output tokens generated]]*1000/Table753523[[#This Row], [Total Latency (ms)]]/Table753523[[#This Row], [No. H200 GPU on single server]]</f>
      </c>
      <c r="T978" s="26">
        <f>Table753523[[#This Row], [Input tokens]]*1000/(989.5*10^12)*(2*10^9*Table753523[[#This Row], [Active Parameters per GPU (BN)]])</f>
      </c>
      <c r="U978" s="27">
        <f>Table753523[[#This Row], [Active Parameters per GPU (BN)]]*10^9*2/4800/1024^3*1000</f>
      </c>
      <c r="V978" s="27">
        <f>1979/2*10^12*Table753523[[#This Row], [No. H200 GPU on single server]]/2/70/10^9</f>
      </c>
      <c r="W978" s="46">
        <f>(Table753523[[#This Row], [Input tokens]]+Table753523[[#This Row], [Output tokens generated]])/Table753523[[#This Row], [Total Latency (ms)]]*1000</f>
      </c>
      <c r="X978" s="47">
        <f>Table753523[[#This Row], [Total throughput]]/Table753523[[#This Row], [Estimated Max throughput tokens/s]]</f>
      </c>
      <c r="Y978" s="20">
        <f>2*Table753523[[#This Row], [Active Parameters per GPU (BN)]]*Table753523[[#This Row], [Input tokens]]*10^9/Table753523[[#This Row], [Prefill Latency (ms)]]/10^12*1000</f>
      </c>
      <c r="Z978" s="26">
        <f>2*Table753523[[#This Row], [Active Parameters per GPU (BN)]]*Table753523[[#This Row], [Output tokens generated]]*10^9/(Table753523[[#This Row], [Total Latency (ms)]]-Table753523[[#This Row], [Prefill Latency (ms)]])/10^12*1000</f>
      </c>
      <c r="AA978" s="47">
        <f>Table753523[[#This Row], [Expected Prefill latency (ms)]]/Table753523[[#This Row], [Prefill Latency (ms)]]</f>
      </c>
      <c r="AB978" s="30">
        <f>Table753523[[#This Row], [Expected TPOT (ms)]]/Table753523[[#This Row], [TPOT (ms)]]</f>
      </c>
      <c r="AC978" s="50">
        <f>Table753523[[#This Row], [Prefill TFLOPS]]/989.5</f>
      </c>
      <c r="AD978" s="32">
        <f>Table753523[[#This Row], [Decode TFLOPS]]/1979</f>
      </c>
      <c r="AE9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79" customHeight="1" ht="17.25">
      <c r="A979" s="20">
        <v>8</v>
      </c>
      <c r="B979" s="34">
        <v>70</v>
      </c>
      <c r="C979" s="35">
        <f>Table753523[[#This Row], [Active Parameters (BN)]]/8</f>
      </c>
      <c r="D979" s="20">
        <v>256</v>
      </c>
      <c r="E979" s="20">
        <v>16</v>
      </c>
      <c r="F979" s="23">
        <v>16</v>
      </c>
      <c r="G979" s="23">
        <v>15</v>
      </c>
      <c r="H979" s="23">
        <v>3840</v>
      </c>
      <c r="I979" s="43">
        <v>208</v>
      </c>
      <c r="J979" s="24">
        <v>364.1336061</v>
      </c>
      <c r="K979" s="24">
        <v>0.646429637</v>
      </c>
      <c r="L979" s="24">
        <v>23.20438164</v>
      </c>
      <c r="M979" s="24">
        <v>321.7674254</v>
      </c>
      <c r="N979" s="24">
        <v>6262.089124</v>
      </c>
      <c r="O979" s="44">
        <v>13.20869871</v>
      </c>
      <c r="P979" s="44">
        <v>11.06043409</v>
      </c>
      <c r="Q979" s="25">
        <f>Table753523[[#This Row], [Total Latency (sec)]]*1000</f>
      </c>
      <c r="R979" s="25">
        <f>Table753523[[#This Row], [Total Latency (ms)]]-Table753523[[#This Row], [Prefill Latency (ms)]]</f>
      </c>
      <c r="S979" s="26">
        <f>Table753523[[#This Row], [Output tokens generated]]*1000/Table753523[[#This Row], [Total Latency (ms)]]/Table753523[[#This Row], [No. H200 GPU on single server]]</f>
      </c>
      <c r="T979" s="26">
        <f>Table753523[[#This Row], [Input tokens]]*1000/(989.5*10^12)*(2*10^9*Table753523[[#This Row], [Active Parameters per GPU (BN)]])</f>
      </c>
      <c r="U979" s="27">
        <f>Table753523[[#This Row], [Active Parameters per GPU (BN)]]*10^9*2/4800/1024^3*1000</f>
      </c>
      <c r="V979" s="27">
        <f>1979/2*10^12*Table753523[[#This Row], [No. H200 GPU on single server]]/2/70/10^9</f>
      </c>
      <c r="W979" s="46">
        <f>(Table753523[[#This Row], [Input tokens]]+Table753523[[#This Row], [Output tokens generated]])/Table753523[[#This Row], [Total Latency (ms)]]*1000</f>
      </c>
      <c r="X979" s="47">
        <f>Table753523[[#This Row], [Total throughput]]/Table753523[[#This Row], [Estimated Max throughput tokens/s]]</f>
      </c>
      <c r="Y979" s="20">
        <f>2*Table753523[[#This Row], [Active Parameters per GPU (BN)]]*Table753523[[#This Row], [Input tokens]]*10^9/Table753523[[#This Row], [Prefill Latency (ms)]]/10^12*1000</f>
      </c>
      <c r="Z979" s="26">
        <f>2*Table753523[[#This Row], [Active Parameters per GPU (BN)]]*Table753523[[#This Row], [Output tokens generated]]*10^9/(Table753523[[#This Row], [Total Latency (ms)]]-Table753523[[#This Row], [Prefill Latency (ms)]])/10^12*1000</f>
      </c>
      <c r="AA979" s="47">
        <f>Table753523[[#This Row], [Expected Prefill latency (ms)]]/Table753523[[#This Row], [Prefill Latency (ms)]]</f>
      </c>
      <c r="AB979" s="30">
        <f>Table753523[[#This Row], [Expected TPOT (ms)]]/Table753523[[#This Row], [TPOT (ms)]]</f>
      </c>
      <c r="AC979" s="50">
        <f>Table753523[[#This Row], [Prefill TFLOPS]]/989.5</f>
      </c>
      <c r="AD979" s="32">
        <f>Table753523[[#This Row], [Decode TFLOPS]]/1979</f>
      </c>
      <c r="AE9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0" customHeight="1" ht="17.25">
      <c r="A980" s="20">
        <v>8</v>
      </c>
      <c r="B980" s="34">
        <v>70</v>
      </c>
      <c r="C980" s="35">
        <f>Table753523[[#This Row], [Active Parameters (BN)]]/8</f>
      </c>
      <c r="D980" s="20">
        <v>256</v>
      </c>
      <c r="E980" s="20">
        <v>32</v>
      </c>
      <c r="F980" s="23">
        <v>1</v>
      </c>
      <c r="G980" s="23">
        <v>1</v>
      </c>
      <c r="H980" s="23">
        <v>256</v>
      </c>
      <c r="I980" s="43">
        <v>24</v>
      </c>
      <c r="J980" s="24">
        <v>184.6308809</v>
      </c>
      <c r="K980" s="24">
        <v>0.525564738</v>
      </c>
      <c r="L980" s="24">
        <v>1.90271517</v>
      </c>
      <c r="M980" s="24">
        <v>45.66516409</v>
      </c>
      <c r="N980" s="24">
        <v>532.7602477</v>
      </c>
      <c r="O980" s="44">
        <v>14.76234613</v>
      </c>
      <c r="P980" s="44">
        <v>10.95010065</v>
      </c>
      <c r="Q980" s="25">
        <f>Table753523[[#This Row], [Total Latency (sec)]]*1000</f>
      </c>
      <c r="R980" s="25">
        <f>Table753523[[#This Row], [Total Latency (ms)]]-Table753523[[#This Row], [Prefill Latency (ms)]]</f>
      </c>
      <c r="S980" s="26">
        <f>Table753523[[#This Row], [Output tokens generated]]*1000/Table753523[[#This Row], [Total Latency (ms)]]/Table753523[[#This Row], [No. H200 GPU on single server]]</f>
      </c>
      <c r="T980" s="26">
        <f>Table753523[[#This Row], [Input tokens]]*1000/(989.5*10^12)*(2*10^9*Table753523[[#This Row], [Active Parameters per GPU (BN)]])</f>
      </c>
      <c r="U980" s="27">
        <f>Table753523[[#This Row], [Active Parameters per GPU (BN)]]*10^9*2/4800/1024^3*1000</f>
      </c>
      <c r="V980" s="27">
        <f>1979/2*10^12*Table753523[[#This Row], [No. H200 GPU on single server]]/2/70/10^9</f>
      </c>
      <c r="W980" s="46">
        <f>(Table753523[[#This Row], [Input tokens]]+Table753523[[#This Row], [Output tokens generated]])/Table753523[[#This Row], [Total Latency (ms)]]*1000</f>
      </c>
      <c r="X980" s="47">
        <f>Table753523[[#This Row], [Total throughput]]/Table753523[[#This Row], [Estimated Max throughput tokens/s]]</f>
      </c>
      <c r="Y980" s="20">
        <f>2*Table753523[[#This Row], [Active Parameters per GPU (BN)]]*Table753523[[#This Row], [Input tokens]]*10^9/Table753523[[#This Row], [Prefill Latency (ms)]]/10^12*1000</f>
      </c>
      <c r="Z980" s="26">
        <f>2*Table753523[[#This Row], [Active Parameters per GPU (BN)]]*Table753523[[#This Row], [Output tokens generated]]*10^9/(Table753523[[#This Row], [Total Latency (ms)]]-Table753523[[#This Row], [Prefill Latency (ms)]])/10^12*1000</f>
      </c>
      <c r="AA980" s="47">
        <f>Table753523[[#This Row], [Expected Prefill latency (ms)]]/Table753523[[#This Row], [Prefill Latency (ms)]]</f>
      </c>
      <c r="AB980" s="30">
        <f>Table753523[[#This Row], [Expected TPOT (ms)]]/Table753523[[#This Row], [TPOT (ms)]]</f>
      </c>
      <c r="AC980" s="50">
        <f>Table753523[[#This Row], [Prefill TFLOPS]]/989.5</f>
      </c>
      <c r="AD980" s="32">
        <f>Table753523[[#This Row], [Decode TFLOPS]]/1979</f>
      </c>
      <c r="AE9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1" customHeight="1" ht="17.25">
      <c r="A981" s="20">
        <v>8</v>
      </c>
      <c r="B981" s="34">
        <v>70</v>
      </c>
      <c r="C981" s="35">
        <f>Table753523[[#This Row], [Active Parameters (BN)]]/8</f>
      </c>
      <c r="D981" s="20">
        <v>256</v>
      </c>
      <c r="E981" s="20">
        <v>32</v>
      </c>
      <c r="F981" s="23">
        <v>2</v>
      </c>
      <c r="G981" s="23">
        <v>2</v>
      </c>
      <c r="H981" s="23">
        <v>512</v>
      </c>
      <c r="I981" s="43">
        <v>56</v>
      </c>
      <c r="J981" s="24">
        <v>161.1079355</v>
      </c>
      <c r="K981" s="24">
        <v>0.559689007</v>
      </c>
      <c r="L981" s="24">
        <v>3.573413047</v>
      </c>
      <c r="M981" s="24">
        <v>100.0555653</v>
      </c>
      <c r="N981" s="24">
        <v>1014.849305</v>
      </c>
      <c r="O981" s="44">
        <v>12.90028077</v>
      </c>
      <c r="P981" s="44">
        <v>10.98444332</v>
      </c>
      <c r="Q981" s="25">
        <f>Table753523[[#This Row], [Total Latency (sec)]]*1000</f>
      </c>
      <c r="R981" s="25">
        <f>Table753523[[#This Row], [Total Latency (ms)]]-Table753523[[#This Row], [Prefill Latency (ms)]]</f>
      </c>
      <c r="S981" s="26">
        <f>Table753523[[#This Row], [Output tokens generated]]*1000/Table753523[[#This Row], [Total Latency (ms)]]/Table753523[[#This Row], [No. H200 GPU on single server]]</f>
      </c>
      <c r="T981" s="26">
        <f>Table753523[[#This Row], [Input tokens]]*1000/(989.5*10^12)*(2*10^9*Table753523[[#This Row], [Active Parameters per GPU (BN)]])</f>
      </c>
      <c r="U981" s="27">
        <f>Table753523[[#This Row], [Active Parameters per GPU (BN)]]*10^9*2/4800/1024^3*1000</f>
      </c>
      <c r="V981" s="27">
        <f>1979/2*10^12*Table753523[[#This Row], [No. H200 GPU on single server]]/2/70/10^9</f>
      </c>
      <c r="W981" s="46">
        <f>(Table753523[[#This Row], [Input tokens]]+Table753523[[#This Row], [Output tokens generated]])/Table753523[[#This Row], [Total Latency (ms)]]*1000</f>
      </c>
      <c r="X981" s="47">
        <f>Table753523[[#This Row], [Total throughput]]/Table753523[[#This Row], [Estimated Max throughput tokens/s]]</f>
      </c>
      <c r="Y981" s="20">
        <f>2*Table753523[[#This Row], [Active Parameters per GPU (BN)]]*Table753523[[#This Row], [Input tokens]]*10^9/Table753523[[#This Row], [Prefill Latency (ms)]]/10^12*1000</f>
      </c>
      <c r="Z981" s="26">
        <f>2*Table753523[[#This Row], [Active Parameters per GPU (BN)]]*Table753523[[#This Row], [Output tokens generated]]*10^9/(Table753523[[#This Row], [Total Latency (ms)]]-Table753523[[#This Row], [Prefill Latency (ms)]])/10^12*1000</f>
      </c>
      <c r="AA981" s="47">
        <f>Table753523[[#This Row], [Expected Prefill latency (ms)]]/Table753523[[#This Row], [Prefill Latency (ms)]]</f>
      </c>
      <c r="AB981" s="30">
        <f>Table753523[[#This Row], [Expected TPOT (ms)]]/Table753523[[#This Row], [TPOT (ms)]]</f>
      </c>
      <c r="AC981" s="50">
        <f>Table753523[[#This Row], [Prefill TFLOPS]]/989.5</f>
      </c>
      <c r="AD981" s="32">
        <f>Table753523[[#This Row], [Decode TFLOPS]]/1979</f>
      </c>
      <c r="AE9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2" customHeight="1" ht="17.25">
      <c r="A982" s="20">
        <v>8</v>
      </c>
      <c r="B982" s="34">
        <v>70</v>
      </c>
      <c r="C982" s="35">
        <f>Table753523[[#This Row], [Active Parameters (BN)]]/8</f>
      </c>
      <c r="D982" s="20">
        <v>256</v>
      </c>
      <c r="E982" s="20">
        <v>32</v>
      </c>
      <c r="F982" s="23">
        <v>4</v>
      </c>
      <c r="G982" s="23">
        <v>4</v>
      </c>
      <c r="H982" s="23">
        <v>1024</v>
      </c>
      <c r="I982" s="43">
        <v>120</v>
      </c>
      <c r="J982" s="24">
        <v>126.8574952</v>
      </c>
      <c r="K982" s="24">
        <v>0.564259042</v>
      </c>
      <c r="L982" s="24">
        <v>7.08894267</v>
      </c>
      <c r="M982" s="24">
        <v>212.6682801</v>
      </c>
      <c r="N982" s="24">
        <v>2027.437604</v>
      </c>
      <c r="O982" s="44">
        <v>11.2740994</v>
      </c>
      <c r="P982" s="44">
        <v>10.36463272</v>
      </c>
      <c r="Q982" s="25">
        <f>Table753523[[#This Row], [Total Latency (sec)]]*1000</f>
      </c>
      <c r="R982" s="25">
        <f>Table753523[[#This Row], [Total Latency (ms)]]-Table753523[[#This Row], [Prefill Latency (ms)]]</f>
      </c>
      <c r="S982" s="26">
        <f>Table753523[[#This Row], [Output tokens generated]]*1000/Table753523[[#This Row], [Total Latency (ms)]]/Table753523[[#This Row], [No. H200 GPU on single server]]</f>
      </c>
      <c r="T982" s="26">
        <f>Table753523[[#This Row], [Input tokens]]*1000/(989.5*10^12)*(2*10^9*Table753523[[#This Row], [Active Parameters per GPU (BN)]])</f>
      </c>
      <c r="U982" s="27">
        <f>Table753523[[#This Row], [Active Parameters per GPU (BN)]]*10^9*2/4800/1024^3*1000</f>
      </c>
      <c r="V982" s="27">
        <f>1979/2*10^12*Table753523[[#This Row], [No. H200 GPU on single server]]/2/70/10^9</f>
      </c>
      <c r="W982" s="46">
        <f>(Table753523[[#This Row], [Input tokens]]+Table753523[[#This Row], [Output tokens generated]])/Table753523[[#This Row], [Total Latency (ms)]]*1000</f>
      </c>
      <c r="X982" s="47">
        <f>Table753523[[#This Row], [Total throughput]]/Table753523[[#This Row], [Estimated Max throughput tokens/s]]</f>
      </c>
      <c r="Y982" s="20">
        <f>2*Table753523[[#This Row], [Active Parameters per GPU (BN)]]*Table753523[[#This Row], [Input tokens]]*10^9/Table753523[[#This Row], [Prefill Latency (ms)]]/10^12*1000</f>
      </c>
      <c r="Z982" s="26">
        <f>2*Table753523[[#This Row], [Active Parameters per GPU (BN)]]*Table753523[[#This Row], [Output tokens generated]]*10^9/(Table753523[[#This Row], [Total Latency (ms)]]-Table753523[[#This Row], [Prefill Latency (ms)]])/10^12*1000</f>
      </c>
      <c r="AA982" s="47">
        <f>Table753523[[#This Row], [Expected Prefill latency (ms)]]/Table753523[[#This Row], [Prefill Latency (ms)]]</f>
      </c>
      <c r="AB982" s="30">
        <f>Table753523[[#This Row], [Expected TPOT (ms)]]/Table753523[[#This Row], [TPOT (ms)]]</f>
      </c>
      <c r="AC982" s="50">
        <f>Table753523[[#This Row], [Prefill TFLOPS]]/989.5</f>
      </c>
      <c r="AD982" s="32">
        <f>Table753523[[#This Row], [Decode TFLOPS]]/1979</f>
      </c>
      <c r="AE9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3" customHeight="1" ht="17.25">
      <c r="A983" s="20">
        <v>8</v>
      </c>
      <c r="B983" s="34">
        <v>70</v>
      </c>
      <c r="C983" s="35">
        <f>Table753523[[#This Row], [Active Parameters (BN)]]/8</f>
      </c>
      <c r="D983" s="20">
        <v>256</v>
      </c>
      <c r="E983" s="20">
        <v>32</v>
      </c>
      <c r="F983" s="23">
        <v>8</v>
      </c>
      <c r="G983" s="23">
        <v>8</v>
      </c>
      <c r="H983" s="23">
        <v>2048</v>
      </c>
      <c r="I983" s="43">
        <v>239</v>
      </c>
      <c r="J983" s="24">
        <v>169.0097333</v>
      </c>
      <c r="K983" s="24">
        <v>0.611357107</v>
      </c>
      <c r="L983" s="24">
        <v>13.08564161</v>
      </c>
      <c r="M983" s="24">
        <v>390.9335432</v>
      </c>
      <c r="N983" s="24">
        <v>3740.857796</v>
      </c>
      <c r="O983" s="44">
        <v>11.52781304</v>
      </c>
      <c r="P983" s="44">
        <v>10.51817592</v>
      </c>
      <c r="Q983" s="25">
        <f>Table753523[[#This Row], [Total Latency (sec)]]*1000</f>
      </c>
      <c r="R983" s="25">
        <f>Table753523[[#This Row], [Total Latency (ms)]]-Table753523[[#This Row], [Prefill Latency (ms)]]</f>
      </c>
      <c r="S983" s="26">
        <f>Table753523[[#This Row], [Output tokens generated]]*1000/Table753523[[#This Row], [Total Latency (ms)]]/Table753523[[#This Row], [No. H200 GPU on single server]]</f>
      </c>
      <c r="T983" s="26">
        <f>Table753523[[#This Row], [Input tokens]]*1000/(989.5*10^12)*(2*10^9*Table753523[[#This Row], [Active Parameters per GPU (BN)]])</f>
      </c>
      <c r="U983" s="27">
        <f>Table753523[[#This Row], [Active Parameters per GPU (BN)]]*10^9*2/4800/1024^3*1000</f>
      </c>
      <c r="V983" s="27">
        <f>1979/2*10^12*Table753523[[#This Row], [No. H200 GPU on single server]]/2/70/10^9</f>
      </c>
      <c r="W983" s="46">
        <f>(Table753523[[#This Row], [Input tokens]]+Table753523[[#This Row], [Output tokens generated]])/Table753523[[#This Row], [Total Latency (ms)]]*1000</f>
      </c>
      <c r="X983" s="47">
        <f>Table753523[[#This Row], [Total throughput]]/Table753523[[#This Row], [Estimated Max throughput tokens/s]]</f>
      </c>
      <c r="Y983" s="20">
        <f>2*Table753523[[#This Row], [Active Parameters per GPU (BN)]]*Table753523[[#This Row], [Input tokens]]*10^9/Table753523[[#This Row], [Prefill Latency (ms)]]/10^12*1000</f>
      </c>
      <c r="Z983" s="26">
        <f>2*Table753523[[#This Row], [Active Parameters per GPU (BN)]]*Table753523[[#This Row], [Output tokens generated]]*10^9/(Table753523[[#This Row], [Total Latency (ms)]]-Table753523[[#This Row], [Prefill Latency (ms)]])/10^12*1000</f>
      </c>
      <c r="AA983" s="47">
        <f>Table753523[[#This Row], [Expected Prefill latency (ms)]]/Table753523[[#This Row], [Prefill Latency (ms)]]</f>
      </c>
      <c r="AB983" s="30">
        <f>Table753523[[#This Row], [Expected TPOT (ms)]]/Table753523[[#This Row], [TPOT (ms)]]</f>
      </c>
      <c r="AC983" s="50">
        <f>Table753523[[#This Row], [Prefill TFLOPS]]/989.5</f>
      </c>
      <c r="AD983" s="32">
        <f>Table753523[[#This Row], [Decode TFLOPS]]/1979</f>
      </c>
      <c r="AE9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4" customHeight="1" ht="17.25">
      <c r="A984" s="20">
        <v>8</v>
      </c>
      <c r="B984" s="34">
        <v>70</v>
      </c>
      <c r="C984" s="35">
        <f>Table753523[[#This Row], [Active Parameters (BN)]]/8</f>
      </c>
      <c r="D984" s="20">
        <v>256</v>
      </c>
      <c r="E984" s="20">
        <v>32</v>
      </c>
      <c r="F984" s="23">
        <v>16</v>
      </c>
      <c r="G984" s="23">
        <v>15</v>
      </c>
      <c r="H984" s="23">
        <v>3840</v>
      </c>
      <c r="I984" s="43">
        <v>434</v>
      </c>
      <c r="J984" s="24">
        <v>258.7250734</v>
      </c>
      <c r="K984" s="24">
        <v>0.732448218</v>
      </c>
      <c r="L984" s="24">
        <v>20.47926342</v>
      </c>
      <c r="M984" s="24">
        <v>592.533355</v>
      </c>
      <c r="N984" s="24">
        <v>5835.224791</v>
      </c>
      <c r="O984" s="44">
        <v>12.3316259</v>
      </c>
      <c r="P984" s="44">
        <v>11.47487729</v>
      </c>
      <c r="Q984" s="25">
        <f>Table753523[[#This Row], [Total Latency (sec)]]*1000</f>
      </c>
      <c r="R984" s="25">
        <f>Table753523[[#This Row], [Total Latency (ms)]]-Table753523[[#This Row], [Prefill Latency (ms)]]</f>
      </c>
      <c r="S984" s="26">
        <f>Table753523[[#This Row], [Output tokens generated]]*1000/Table753523[[#This Row], [Total Latency (ms)]]/Table753523[[#This Row], [No. H200 GPU on single server]]</f>
      </c>
      <c r="T984" s="26">
        <f>Table753523[[#This Row], [Input tokens]]*1000/(989.5*10^12)*(2*10^9*Table753523[[#This Row], [Active Parameters per GPU (BN)]])</f>
      </c>
      <c r="U984" s="27">
        <f>Table753523[[#This Row], [Active Parameters per GPU (BN)]]*10^9*2/4800/1024^3*1000</f>
      </c>
      <c r="V984" s="27">
        <f>1979/2*10^12*Table753523[[#This Row], [No. H200 GPU on single server]]/2/70/10^9</f>
      </c>
      <c r="W984" s="46">
        <f>(Table753523[[#This Row], [Input tokens]]+Table753523[[#This Row], [Output tokens generated]])/Table753523[[#This Row], [Total Latency (ms)]]*1000</f>
      </c>
      <c r="X984" s="47">
        <f>Table753523[[#This Row], [Total throughput]]/Table753523[[#This Row], [Estimated Max throughput tokens/s]]</f>
      </c>
      <c r="Y984" s="20">
        <f>2*Table753523[[#This Row], [Active Parameters per GPU (BN)]]*Table753523[[#This Row], [Input tokens]]*10^9/Table753523[[#This Row], [Prefill Latency (ms)]]/10^12*1000</f>
      </c>
      <c r="Z984" s="26">
        <f>2*Table753523[[#This Row], [Active Parameters per GPU (BN)]]*Table753523[[#This Row], [Output tokens generated]]*10^9/(Table753523[[#This Row], [Total Latency (ms)]]-Table753523[[#This Row], [Prefill Latency (ms)]])/10^12*1000</f>
      </c>
      <c r="AA984" s="47">
        <f>Table753523[[#This Row], [Expected Prefill latency (ms)]]/Table753523[[#This Row], [Prefill Latency (ms)]]</f>
      </c>
      <c r="AB984" s="30">
        <f>Table753523[[#This Row], [Expected TPOT (ms)]]/Table753523[[#This Row], [TPOT (ms)]]</f>
      </c>
      <c r="AC984" s="50">
        <f>Table753523[[#This Row], [Prefill TFLOPS]]/989.5</f>
      </c>
      <c r="AD984" s="32">
        <f>Table753523[[#This Row], [Decode TFLOPS]]/1979</f>
      </c>
      <c r="AE9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5" customHeight="1" ht="17.25">
      <c r="A985" s="20">
        <v>8</v>
      </c>
      <c r="B985" s="34">
        <v>70</v>
      </c>
      <c r="C985" s="35">
        <f>Table753523[[#This Row], [Active Parameters (BN)]]/8</f>
      </c>
      <c r="D985" s="20">
        <v>256</v>
      </c>
      <c r="E985" s="20">
        <v>64</v>
      </c>
      <c r="F985" s="23">
        <v>1</v>
      </c>
      <c r="G985" s="23">
        <v>1</v>
      </c>
      <c r="H985" s="23">
        <v>256</v>
      </c>
      <c r="I985" s="43">
        <v>56</v>
      </c>
      <c r="J985" s="24">
        <v>159.018485</v>
      </c>
      <c r="K985" s="24">
        <v>0.848084456</v>
      </c>
      <c r="L985" s="24">
        <v>1.179127849</v>
      </c>
      <c r="M985" s="24">
        <v>66.03115952</v>
      </c>
      <c r="N985" s="24">
        <v>367.8878888</v>
      </c>
      <c r="O985" s="44">
        <v>12.51994251</v>
      </c>
      <c r="P985" s="44">
        <v>10.92885667</v>
      </c>
      <c r="Q985" s="25">
        <f>Table753523[[#This Row], [Total Latency (sec)]]*1000</f>
      </c>
      <c r="R985" s="25">
        <f>Table753523[[#This Row], [Total Latency (ms)]]-Table753523[[#This Row], [Prefill Latency (ms)]]</f>
      </c>
      <c r="S985" s="26">
        <f>Table753523[[#This Row], [Output tokens generated]]*1000/Table753523[[#This Row], [Total Latency (ms)]]/Table753523[[#This Row], [No. H200 GPU on single server]]</f>
      </c>
      <c r="T985" s="26">
        <f>Table753523[[#This Row], [Input tokens]]*1000/(989.5*10^12)*(2*10^9*Table753523[[#This Row], [Active Parameters per GPU (BN)]])</f>
      </c>
      <c r="U985" s="27">
        <f>Table753523[[#This Row], [Active Parameters per GPU (BN)]]*10^9*2/4800/1024^3*1000</f>
      </c>
      <c r="V985" s="27">
        <f>1979/2*10^12*Table753523[[#This Row], [No. H200 GPU on single server]]/2/70/10^9</f>
      </c>
      <c r="W985" s="46">
        <f>(Table753523[[#This Row], [Input tokens]]+Table753523[[#This Row], [Output tokens generated]])/Table753523[[#This Row], [Total Latency (ms)]]*1000</f>
      </c>
      <c r="X985" s="47">
        <f>Table753523[[#This Row], [Total throughput]]/Table753523[[#This Row], [Estimated Max throughput tokens/s]]</f>
      </c>
      <c r="Y985" s="20">
        <f>2*Table753523[[#This Row], [Active Parameters per GPU (BN)]]*Table753523[[#This Row], [Input tokens]]*10^9/Table753523[[#This Row], [Prefill Latency (ms)]]/10^12*1000</f>
      </c>
      <c r="Z985" s="26">
        <f>2*Table753523[[#This Row], [Active Parameters per GPU (BN)]]*Table753523[[#This Row], [Output tokens generated]]*10^9/(Table753523[[#This Row], [Total Latency (ms)]]-Table753523[[#This Row], [Prefill Latency (ms)]])/10^12*1000</f>
      </c>
      <c r="AA985" s="47">
        <f>Table753523[[#This Row], [Expected Prefill latency (ms)]]/Table753523[[#This Row], [Prefill Latency (ms)]]</f>
      </c>
      <c r="AB985" s="30">
        <f>Table753523[[#This Row], [Expected TPOT (ms)]]/Table753523[[#This Row], [TPOT (ms)]]</f>
      </c>
      <c r="AC985" s="50">
        <f>Table753523[[#This Row], [Prefill TFLOPS]]/989.5</f>
      </c>
      <c r="AD985" s="32">
        <f>Table753523[[#This Row], [Decode TFLOPS]]/1979</f>
      </c>
      <c r="AE9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6" customHeight="1" ht="17.25">
      <c r="A986" s="20">
        <v>8</v>
      </c>
      <c r="B986" s="34">
        <v>70</v>
      </c>
      <c r="C986" s="35">
        <f>Table753523[[#This Row], [Active Parameters (BN)]]/8</f>
      </c>
      <c r="D986" s="20">
        <v>256</v>
      </c>
      <c r="E986" s="20">
        <v>64</v>
      </c>
      <c r="F986" s="23">
        <v>2</v>
      </c>
      <c r="G986" s="23">
        <v>2</v>
      </c>
      <c r="H986" s="23">
        <v>512</v>
      </c>
      <c r="I986" s="43">
        <v>120</v>
      </c>
      <c r="J986" s="24">
        <v>129.5033145</v>
      </c>
      <c r="K986" s="24">
        <v>0.866126056</v>
      </c>
      <c r="L986" s="24">
        <v>2.309132702</v>
      </c>
      <c r="M986" s="24">
        <v>138.5479621</v>
      </c>
      <c r="N986" s="24">
        <v>729.6859339</v>
      </c>
      <c r="O986" s="44">
        <v>11.78257387</v>
      </c>
      <c r="P986" s="44">
        <v>10.98165771</v>
      </c>
      <c r="Q986" s="25">
        <f>Table753523[[#This Row], [Total Latency (sec)]]*1000</f>
      </c>
      <c r="R986" s="25">
        <f>Table753523[[#This Row], [Total Latency (ms)]]-Table753523[[#This Row], [Prefill Latency (ms)]]</f>
      </c>
      <c r="S986" s="26">
        <f>Table753523[[#This Row], [Output tokens generated]]*1000/Table753523[[#This Row], [Total Latency (ms)]]/Table753523[[#This Row], [No. H200 GPU on single server]]</f>
      </c>
      <c r="T986" s="26">
        <f>Table753523[[#This Row], [Input tokens]]*1000/(989.5*10^12)*(2*10^9*Table753523[[#This Row], [Active Parameters per GPU (BN)]])</f>
      </c>
      <c r="U986" s="27">
        <f>Table753523[[#This Row], [Active Parameters per GPU (BN)]]*10^9*2/4800/1024^3*1000</f>
      </c>
      <c r="V986" s="27">
        <f>1979/2*10^12*Table753523[[#This Row], [No. H200 GPU on single server]]/2/70/10^9</f>
      </c>
      <c r="W986" s="46">
        <f>(Table753523[[#This Row], [Input tokens]]+Table753523[[#This Row], [Output tokens generated]])/Table753523[[#This Row], [Total Latency (ms)]]*1000</f>
      </c>
      <c r="X986" s="47">
        <f>Table753523[[#This Row], [Total throughput]]/Table753523[[#This Row], [Estimated Max throughput tokens/s]]</f>
      </c>
      <c r="Y986" s="20">
        <f>2*Table753523[[#This Row], [Active Parameters per GPU (BN)]]*Table753523[[#This Row], [Input tokens]]*10^9/Table753523[[#This Row], [Prefill Latency (ms)]]/10^12*1000</f>
      </c>
      <c r="Z986" s="26">
        <f>2*Table753523[[#This Row], [Active Parameters per GPU (BN)]]*Table753523[[#This Row], [Output tokens generated]]*10^9/(Table753523[[#This Row], [Total Latency (ms)]]-Table753523[[#This Row], [Prefill Latency (ms)]])/10^12*1000</f>
      </c>
      <c r="AA986" s="47">
        <f>Table753523[[#This Row], [Expected Prefill latency (ms)]]/Table753523[[#This Row], [Prefill Latency (ms)]]</f>
      </c>
      <c r="AB986" s="30">
        <f>Table753523[[#This Row], [Expected TPOT (ms)]]/Table753523[[#This Row], [TPOT (ms)]]</f>
      </c>
      <c r="AC986" s="50">
        <f>Table753523[[#This Row], [Prefill TFLOPS]]/989.5</f>
      </c>
      <c r="AD986" s="32">
        <f>Table753523[[#This Row], [Decode TFLOPS]]/1979</f>
      </c>
      <c r="AE9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7" customHeight="1" ht="17.25">
      <c r="A987" s="20">
        <v>8</v>
      </c>
      <c r="B987" s="34">
        <v>70</v>
      </c>
      <c r="C987" s="35">
        <f>Table753523[[#This Row], [Active Parameters (BN)]]/8</f>
      </c>
      <c r="D987" s="20">
        <v>256</v>
      </c>
      <c r="E987" s="20">
        <v>64</v>
      </c>
      <c r="F987" s="23">
        <v>4</v>
      </c>
      <c r="G987" s="23">
        <v>4</v>
      </c>
      <c r="H987" s="23">
        <v>1024</v>
      </c>
      <c r="I987" s="43">
        <v>248</v>
      </c>
      <c r="J987" s="24">
        <v>107.6062208</v>
      </c>
      <c r="K987" s="24">
        <v>0.848135461</v>
      </c>
      <c r="L987" s="24">
        <v>4.716227754</v>
      </c>
      <c r="M987" s="24">
        <v>292.4061207</v>
      </c>
      <c r="N987" s="24">
        <v>1499.760426</v>
      </c>
      <c r="O987" s="44">
        <v>10.74591</v>
      </c>
      <c r="P987" s="44">
        <v>10.36523236</v>
      </c>
      <c r="Q987" s="25">
        <f>Table753523[[#This Row], [Total Latency (sec)]]*1000</f>
      </c>
      <c r="R987" s="25">
        <f>Table753523[[#This Row], [Total Latency (ms)]]-Table753523[[#This Row], [Prefill Latency (ms)]]</f>
      </c>
      <c r="S987" s="26">
        <f>Table753523[[#This Row], [Output tokens generated]]*1000/Table753523[[#This Row], [Total Latency (ms)]]/Table753523[[#This Row], [No. H200 GPU on single server]]</f>
      </c>
      <c r="T987" s="26">
        <f>Table753523[[#This Row], [Input tokens]]*1000/(989.5*10^12)*(2*10^9*Table753523[[#This Row], [Active Parameters per GPU (BN)]])</f>
      </c>
      <c r="U987" s="27">
        <f>Table753523[[#This Row], [Active Parameters per GPU (BN)]]*10^9*2/4800/1024^3*1000</f>
      </c>
      <c r="V987" s="27">
        <f>1979/2*10^12*Table753523[[#This Row], [No. H200 GPU on single server]]/2/70/10^9</f>
      </c>
      <c r="W987" s="46">
        <f>(Table753523[[#This Row], [Input tokens]]+Table753523[[#This Row], [Output tokens generated]])/Table753523[[#This Row], [Total Latency (ms)]]*1000</f>
      </c>
      <c r="X987" s="47">
        <f>Table753523[[#This Row], [Total throughput]]/Table753523[[#This Row], [Estimated Max throughput tokens/s]]</f>
      </c>
      <c r="Y987" s="20">
        <f>2*Table753523[[#This Row], [Active Parameters per GPU (BN)]]*Table753523[[#This Row], [Input tokens]]*10^9/Table753523[[#This Row], [Prefill Latency (ms)]]/10^12*1000</f>
      </c>
      <c r="Z987" s="26">
        <f>2*Table753523[[#This Row], [Active Parameters per GPU (BN)]]*Table753523[[#This Row], [Output tokens generated]]*10^9/(Table753523[[#This Row], [Total Latency (ms)]]-Table753523[[#This Row], [Prefill Latency (ms)]])/10^12*1000</f>
      </c>
      <c r="AA987" s="47">
        <f>Table753523[[#This Row], [Expected Prefill latency (ms)]]/Table753523[[#This Row], [Prefill Latency (ms)]]</f>
      </c>
      <c r="AB987" s="30">
        <f>Table753523[[#This Row], [Expected TPOT (ms)]]/Table753523[[#This Row], [TPOT (ms)]]</f>
      </c>
      <c r="AC987" s="50">
        <f>Table753523[[#This Row], [Prefill TFLOPS]]/989.5</f>
      </c>
      <c r="AD987" s="32">
        <f>Table753523[[#This Row], [Decode TFLOPS]]/1979</f>
      </c>
      <c r="AE9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8" customHeight="1" ht="17.25">
      <c r="A988" s="20">
        <v>8</v>
      </c>
      <c r="B988" s="34">
        <v>70</v>
      </c>
      <c r="C988" s="35">
        <f>Table753523[[#This Row], [Active Parameters (BN)]]/8</f>
      </c>
      <c r="D988" s="20">
        <v>256</v>
      </c>
      <c r="E988" s="20">
        <v>64</v>
      </c>
      <c r="F988" s="23">
        <v>8</v>
      </c>
      <c r="G988" s="23">
        <v>8</v>
      </c>
      <c r="H988" s="23">
        <v>2048</v>
      </c>
      <c r="I988" s="43">
        <v>494</v>
      </c>
      <c r="J988" s="24">
        <v>125.0385242</v>
      </c>
      <c r="K988" s="24">
        <v>0.930017802</v>
      </c>
      <c r="L988" s="24">
        <v>8.601985879</v>
      </c>
      <c r="M988" s="24">
        <v>531.172628</v>
      </c>
      <c r="N988" s="24">
        <v>2733.281013</v>
      </c>
      <c r="O988" s="44">
        <v>11.05563276</v>
      </c>
      <c r="P988" s="44">
        <v>10.60214036</v>
      </c>
      <c r="Q988" s="25">
        <f>Table753523[[#This Row], [Total Latency (sec)]]*1000</f>
      </c>
      <c r="R988" s="25">
        <f>Table753523[[#This Row], [Total Latency (ms)]]-Table753523[[#This Row], [Prefill Latency (ms)]]</f>
      </c>
      <c r="S988" s="26">
        <f>Table753523[[#This Row], [Output tokens generated]]*1000/Table753523[[#This Row], [Total Latency (ms)]]/Table753523[[#This Row], [No. H200 GPU on single server]]</f>
      </c>
      <c r="T988" s="26">
        <f>Table753523[[#This Row], [Input tokens]]*1000/(989.5*10^12)*(2*10^9*Table753523[[#This Row], [Active Parameters per GPU (BN)]])</f>
      </c>
      <c r="U988" s="27">
        <f>Table753523[[#This Row], [Active Parameters per GPU (BN)]]*10^9*2/4800/1024^3*1000</f>
      </c>
      <c r="V988" s="27">
        <f>1979/2*10^12*Table753523[[#This Row], [No. H200 GPU on single server]]/2/70/10^9</f>
      </c>
      <c r="W988" s="46">
        <f>(Table753523[[#This Row], [Input tokens]]+Table753523[[#This Row], [Output tokens generated]])/Table753523[[#This Row], [Total Latency (ms)]]*1000</f>
      </c>
      <c r="X988" s="47">
        <f>Table753523[[#This Row], [Total throughput]]/Table753523[[#This Row], [Estimated Max throughput tokens/s]]</f>
      </c>
      <c r="Y988" s="20">
        <f>2*Table753523[[#This Row], [Active Parameters per GPU (BN)]]*Table753523[[#This Row], [Input tokens]]*10^9/Table753523[[#This Row], [Prefill Latency (ms)]]/10^12*1000</f>
      </c>
      <c r="Z988" s="26">
        <f>2*Table753523[[#This Row], [Active Parameters per GPU (BN)]]*Table753523[[#This Row], [Output tokens generated]]*10^9/(Table753523[[#This Row], [Total Latency (ms)]]-Table753523[[#This Row], [Prefill Latency (ms)]])/10^12*1000</f>
      </c>
      <c r="AA988" s="47">
        <f>Table753523[[#This Row], [Expected Prefill latency (ms)]]/Table753523[[#This Row], [Prefill Latency (ms)]]</f>
      </c>
      <c r="AB988" s="30">
        <f>Table753523[[#This Row], [Expected TPOT (ms)]]/Table753523[[#This Row], [TPOT (ms)]]</f>
      </c>
      <c r="AC988" s="50">
        <f>Table753523[[#This Row], [Prefill TFLOPS]]/989.5</f>
      </c>
      <c r="AD988" s="32">
        <f>Table753523[[#This Row], [Decode TFLOPS]]/1979</f>
      </c>
      <c r="AE9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89" customHeight="1" ht="17.25">
      <c r="A989" s="20">
        <v>8</v>
      </c>
      <c r="B989" s="34">
        <v>70</v>
      </c>
      <c r="C989" s="35">
        <f>Table753523[[#This Row], [Active Parameters (BN)]]/8</f>
      </c>
      <c r="D989" s="20">
        <v>256</v>
      </c>
      <c r="E989" s="20">
        <v>64</v>
      </c>
      <c r="F989" s="23">
        <v>16</v>
      </c>
      <c r="G989" s="23">
        <v>15</v>
      </c>
      <c r="H989" s="23">
        <v>3840</v>
      </c>
      <c r="I989" s="43">
        <v>882</v>
      </c>
      <c r="J989" s="24">
        <v>228.9428169</v>
      </c>
      <c r="K989" s="24">
        <v>1.044226226</v>
      </c>
      <c r="L989" s="24">
        <v>14.36470338</v>
      </c>
      <c r="M989" s="24">
        <v>844.6445589</v>
      </c>
      <c r="N989" s="24">
        <v>4522.008625</v>
      </c>
      <c r="O989" s="44">
        <v>11.95600633</v>
      </c>
      <c r="P989" s="44">
        <v>11.45382506</v>
      </c>
      <c r="Q989" s="25">
        <f>Table753523[[#This Row], [Total Latency (sec)]]*1000</f>
      </c>
      <c r="R989" s="25">
        <f>Table753523[[#This Row], [Total Latency (ms)]]-Table753523[[#This Row], [Prefill Latency (ms)]]</f>
      </c>
      <c r="S989" s="26">
        <f>Table753523[[#This Row], [Output tokens generated]]*1000/Table753523[[#This Row], [Total Latency (ms)]]/Table753523[[#This Row], [No. H200 GPU on single server]]</f>
      </c>
      <c r="T989" s="26">
        <f>Table753523[[#This Row], [Input tokens]]*1000/(989.5*10^12)*(2*10^9*Table753523[[#This Row], [Active Parameters per GPU (BN)]])</f>
      </c>
      <c r="U989" s="27">
        <f>Table753523[[#This Row], [Active Parameters per GPU (BN)]]*10^9*2/4800/1024^3*1000</f>
      </c>
      <c r="V989" s="27">
        <f>1979/2*10^12*Table753523[[#This Row], [No. H200 GPU on single server]]/2/70/10^9</f>
      </c>
      <c r="W989" s="46">
        <f>(Table753523[[#This Row], [Input tokens]]+Table753523[[#This Row], [Output tokens generated]])/Table753523[[#This Row], [Total Latency (ms)]]*1000</f>
      </c>
      <c r="X989" s="47">
        <f>Table753523[[#This Row], [Total throughput]]/Table753523[[#This Row], [Estimated Max throughput tokens/s]]</f>
      </c>
      <c r="Y989" s="20">
        <f>2*Table753523[[#This Row], [Active Parameters per GPU (BN)]]*Table753523[[#This Row], [Input tokens]]*10^9/Table753523[[#This Row], [Prefill Latency (ms)]]/10^12*1000</f>
      </c>
      <c r="Z989" s="26">
        <f>2*Table753523[[#This Row], [Active Parameters per GPU (BN)]]*Table753523[[#This Row], [Output tokens generated]]*10^9/(Table753523[[#This Row], [Total Latency (ms)]]-Table753523[[#This Row], [Prefill Latency (ms)]])/10^12*1000</f>
      </c>
      <c r="AA989" s="47">
        <f>Table753523[[#This Row], [Expected Prefill latency (ms)]]/Table753523[[#This Row], [Prefill Latency (ms)]]</f>
      </c>
      <c r="AB989" s="30">
        <f>Table753523[[#This Row], [Expected TPOT (ms)]]/Table753523[[#This Row], [TPOT (ms)]]</f>
      </c>
      <c r="AC989" s="50">
        <f>Table753523[[#This Row], [Prefill TFLOPS]]/989.5</f>
      </c>
      <c r="AD989" s="32">
        <f>Table753523[[#This Row], [Decode TFLOPS]]/1979</f>
      </c>
      <c r="AE9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0" customHeight="1" ht="17.25">
      <c r="A990" s="20">
        <v>8</v>
      </c>
      <c r="B990" s="34">
        <v>70</v>
      </c>
      <c r="C990" s="35">
        <f>Table753523[[#This Row], [Active Parameters (BN)]]/8</f>
      </c>
      <c r="D990" s="20">
        <v>256</v>
      </c>
      <c r="E990" s="20">
        <v>128</v>
      </c>
      <c r="F990" s="23">
        <v>1</v>
      </c>
      <c r="G990" s="23">
        <v>1</v>
      </c>
      <c r="H990" s="23">
        <v>256</v>
      </c>
      <c r="I990" s="43">
        <v>120</v>
      </c>
      <c r="J990" s="24">
        <v>166.428607</v>
      </c>
      <c r="K990" s="24">
        <v>1.555008897</v>
      </c>
      <c r="L990" s="24">
        <v>0.643083137</v>
      </c>
      <c r="M990" s="24">
        <v>77.16997648</v>
      </c>
      <c r="N990" s="24">
        <v>241.7992596</v>
      </c>
      <c r="O990" s="44">
        <v>11.66409022</v>
      </c>
      <c r="P990" s="44">
        <v>10.92869168</v>
      </c>
      <c r="Q990" s="25">
        <f>Table753523[[#This Row], [Total Latency (sec)]]*1000</f>
      </c>
      <c r="R990" s="25">
        <f>Table753523[[#This Row], [Total Latency (ms)]]-Table753523[[#This Row], [Prefill Latency (ms)]]</f>
      </c>
      <c r="S990" s="26">
        <f>Table753523[[#This Row], [Output tokens generated]]*1000/Table753523[[#This Row], [Total Latency (ms)]]/Table753523[[#This Row], [No. H200 GPU on single server]]</f>
      </c>
      <c r="T990" s="26">
        <f>Table753523[[#This Row], [Input tokens]]*1000/(989.5*10^12)*(2*10^9*Table753523[[#This Row], [Active Parameters per GPU (BN)]])</f>
      </c>
      <c r="U990" s="27">
        <f>Table753523[[#This Row], [Active Parameters per GPU (BN)]]*10^9*2/4800/1024^3*1000</f>
      </c>
      <c r="V990" s="27">
        <f>1979/2*10^12*Table753523[[#This Row], [No. H200 GPU on single server]]/2/70/10^9</f>
      </c>
      <c r="W990" s="46">
        <f>(Table753523[[#This Row], [Input tokens]]+Table753523[[#This Row], [Output tokens generated]])/Table753523[[#This Row], [Total Latency (ms)]]*1000</f>
      </c>
      <c r="X990" s="47">
        <f>Table753523[[#This Row], [Total throughput]]/Table753523[[#This Row], [Estimated Max throughput tokens/s]]</f>
      </c>
      <c r="Y990" s="20">
        <f>2*Table753523[[#This Row], [Active Parameters per GPU (BN)]]*Table753523[[#This Row], [Input tokens]]*10^9/Table753523[[#This Row], [Prefill Latency (ms)]]/10^12*1000</f>
      </c>
      <c r="Z990" s="26">
        <f>2*Table753523[[#This Row], [Active Parameters per GPU (BN)]]*Table753523[[#This Row], [Output tokens generated]]*10^9/(Table753523[[#This Row], [Total Latency (ms)]]-Table753523[[#This Row], [Prefill Latency (ms)]])/10^12*1000</f>
      </c>
      <c r="AA990" s="47">
        <f>Table753523[[#This Row], [Expected Prefill latency (ms)]]/Table753523[[#This Row], [Prefill Latency (ms)]]</f>
      </c>
      <c r="AB990" s="30">
        <f>Table753523[[#This Row], [Expected TPOT (ms)]]/Table753523[[#This Row], [TPOT (ms)]]</f>
      </c>
      <c r="AC990" s="50">
        <f>Table753523[[#This Row], [Prefill TFLOPS]]/989.5</f>
      </c>
      <c r="AD990" s="32">
        <f>Table753523[[#This Row], [Decode TFLOPS]]/1979</f>
      </c>
      <c r="AE9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1" customHeight="1" ht="17.25">
      <c r="A991" s="20">
        <v>8</v>
      </c>
      <c r="B991" s="34">
        <v>70</v>
      </c>
      <c r="C991" s="35">
        <f>Table753523[[#This Row], [Active Parameters (BN)]]/8</f>
      </c>
      <c r="D991" s="20">
        <v>256</v>
      </c>
      <c r="E991" s="20">
        <v>128</v>
      </c>
      <c r="F991" s="23">
        <v>2</v>
      </c>
      <c r="G991" s="23">
        <v>2</v>
      </c>
      <c r="H991" s="23">
        <v>512</v>
      </c>
      <c r="I991" s="43">
        <v>248</v>
      </c>
      <c r="J991" s="24">
        <v>108.775122</v>
      </c>
      <c r="K991" s="24">
        <v>1.552665182</v>
      </c>
      <c r="L991" s="24">
        <v>1.288107715</v>
      </c>
      <c r="M991" s="24">
        <v>159.7253567</v>
      </c>
      <c r="N991" s="24">
        <v>489.4809317</v>
      </c>
      <c r="O991" s="44">
        <v>11.37067997</v>
      </c>
      <c r="P991" s="44">
        <v>10.9994725</v>
      </c>
      <c r="Q991" s="25">
        <f>Table753523[[#This Row], [Total Latency (sec)]]*1000</f>
      </c>
      <c r="R991" s="25">
        <f>Table753523[[#This Row], [Total Latency (ms)]]-Table753523[[#This Row], [Prefill Latency (ms)]]</f>
      </c>
      <c r="S991" s="26">
        <f>Table753523[[#This Row], [Output tokens generated]]*1000/Table753523[[#This Row], [Total Latency (ms)]]/Table753523[[#This Row], [No. H200 GPU on single server]]</f>
      </c>
      <c r="T991" s="26">
        <f>Table753523[[#This Row], [Input tokens]]*1000/(989.5*10^12)*(2*10^9*Table753523[[#This Row], [Active Parameters per GPU (BN)]])</f>
      </c>
      <c r="U991" s="27">
        <f>Table753523[[#This Row], [Active Parameters per GPU (BN)]]*10^9*2/4800/1024^3*1000</f>
      </c>
      <c r="V991" s="27">
        <f>1979/2*10^12*Table753523[[#This Row], [No. H200 GPU on single server]]/2/70/10^9</f>
      </c>
      <c r="W991" s="46">
        <f>(Table753523[[#This Row], [Input tokens]]+Table753523[[#This Row], [Output tokens generated]])/Table753523[[#This Row], [Total Latency (ms)]]*1000</f>
      </c>
      <c r="X991" s="47">
        <f>Table753523[[#This Row], [Total throughput]]/Table753523[[#This Row], [Estimated Max throughput tokens/s]]</f>
      </c>
      <c r="Y991" s="20">
        <f>2*Table753523[[#This Row], [Active Parameters per GPU (BN)]]*Table753523[[#This Row], [Input tokens]]*10^9/Table753523[[#This Row], [Prefill Latency (ms)]]/10^12*1000</f>
      </c>
      <c r="Z991" s="26">
        <f>2*Table753523[[#This Row], [Active Parameters per GPU (BN)]]*Table753523[[#This Row], [Output tokens generated]]*10^9/(Table753523[[#This Row], [Total Latency (ms)]]-Table753523[[#This Row], [Prefill Latency (ms)]])/10^12*1000</f>
      </c>
      <c r="AA991" s="47">
        <f>Table753523[[#This Row], [Expected Prefill latency (ms)]]/Table753523[[#This Row], [Prefill Latency (ms)]]</f>
      </c>
      <c r="AB991" s="30">
        <f>Table753523[[#This Row], [Expected TPOT (ms)]]/Table753523[[#This Row], [TPOT (ms)]]</f>
      </c>
      <c r="AC991" s="50">
        <f>Table753523[[#This Row], [Prefill TFLOPS]]/989.5</f>
      </c>
      <c r="AD991" s="32">
        <f>Table753523[[#This Row], [Decode TFLOPS]]/1979</f>
      </c>
      <c r="AE9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2" customHeight="1" ht="17.25">
      <c r="A992" s="20">
        <v>8</v>
      </c>
      <c r="B992" s="34">
        <v>70</v>
      </c>
      <c r="C992" s="35">
        <f>Table753523[[#This Row], [Active Parameters (BN)]]/8</f>
      </c>
      <c r="D992" s="20">
        <v>256</v>
      </c>
      <c r="E992" s="20">
        <v>128</v>
      </c>
      <c r="F992" s="23">
        <v>4</v>
      </c>
      <c r="G992" s="23">
        <v>4</v>
      </c>
      <c r="H992" s="23">
        <v>1024</v>
      </c>
      <c r="I992" s="43">
        <v>504</v>
      </c>
      <c r="J992" s="24">
        <v>87.13020352</v>
      </c>
      <c r="K992" s="24">
        <v>1.544780548</v>
      </c>
      <c r="L992" s="24">
        <v>2.589364557</v>
      </c>
      <c r="M992" s="24">
        <v>326.2599342</v>
      </c>
      <c r="N992" s="24">
        <v>989.137261</v>
      </c>
      <c r="O992" s="44">
        <v>10.5810675</v>
      </c>
      <c r="P992" s="44">
        <v>10.40240667</v>
      </c>
      <c r="Q992" s="25">
        <f>Table753523[[#This Row], [Total Latency (sec)]]*1000</f>
      </c>
      <c r="R992" s="25">
        <f>Table753523[[#This Row], [Total Latency (ms)]]-Table753523[[#This Row], [Prefill Latency (ms)]]</f>
      </c>
      <c r="S992" s="26">
        <f>Table753523[[#This Row], [Output tokens generated]]*1000/Table753523[[#This Row], [Total Latency (ms)]]/Table753523[[#This Row], [No. H200 GPU on single server]]</f>
      </c>
      <c r="T992" s="26">
        <f>Table753523[[#This Row], [Input tokens]]*1000/(989.5*10^12)*(2*10^9*Table753523[[#This Row], [Active Parameters per GPU (BN)]])</f>
      </c>
      <c r="U992" s="27">
        <f>Table753523[[#This Row], [Active Parameters per GPU (BN)]]*10^9*2/4800/1024^3*1000</f>
      </c>
      <c r="V992" s="27">
        <f>1979/2*10^12*Table753523[[#This Row], [No. H200 GPU on single server]]/2/70/10^9</f>
      </c>
      <c r="W992" s="46">
        <f>(Table753523[[#This Row], [Input tokens]]+Table753523[[#This Row], [Output tokens generated]])/Table753523[[#This Row], [Total Latency (ms)]]*1000</f>
      </c>
      <c r="X992" s="47">
        <f>Table753523[[#This Row], [Total throughput]]/Table753523[[#This Row], [Estimated Max throughput tokens/s]]</f>
      </c>
      <c r="Y992" s="20">
        <f>2*Table753523[[#This Row], [Active Parameters per GPU (BN)]]*Table753523[[#This Row], [Input tokens]]*10^9/Table753523[[#This Row], [Prefill Latency (ms)]]/10^12*1000</f>
      </c>
      <c r="Z992" s="26">
        <f>2*Table753523[[#This Row], [Active Parameters per GPU (BN)]]*Table753523[[#This Row], [Output tokens generated]]*10^9/(Table753523[[#This Row], [Total Latency (ms)]]-Table753523[[#This Row], [Prefill Latency (ms)]])/10^12*1000</f>
      </c>
      <c r="AA992" s="47">
        <f>Table753523[[#This Row], [Expected Prefill latency (ms)]]/Table753523[[#This Row], [Prefill Latency (ms)]]</f>
      </c>
      <c r="AB992" s="30">
        <f>Table753523[[#This Row], [Expected TPOT (ms)]]/Table753523[[#This Row], [TPOT (ms)]]</f>
      </c>
      <c r="AC992" s="50">
        <f>Table753523[[#This Row], [Prefill TFLOPS]]/989.5</f>
      </c>
      <c r="AD992" s="32">
        <f>Table753523[[#This Row], [Decode TFLOPS]]/1979</f>
      </c>
      <c r="AE9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3" customHeight="1" ht="17.25">
      <c r="A993" s="20">
        <v>8</v>
      </c>
      <c r="B993" s="34">
        <v>70</v>
      </c>
      <c r="C993" s="35">
        <f>Table753523[[#This Row], [Active Parameters (BN)]]/8</f>
      </c>
      <c r="D993" s="20">
        <v>256</v>
      </c>
      <c r="E993" s="20">
        <v>128</v>
      </c>
      <c r="F993" s="23">
        <v>8</v>
      </c>
      <c r="G993" s="23">
        <v>8</v>
      </c>
      <c r="H993" s="23">
        <v>2048</v>
      </c>
      <c r="I993" s="43">
        <v>1007</v>
      </c>
      <c r="J993" s="24">
        <v>124.115482</v>
      </c>
      <c r="K993" s="24">
        <v>1.552429054</v>
      </c>
      <c r="L993" s="24">
        <v>5.153214557</v>
      </c>
      <c r="M993" s="24">
        <v>648.6608824</v>
      </c>
      <c r="N993" s="24">
        <v>1967.883809</v>
      </c>
      <c r="O993" s="44">
        <v>10.71605332</v>
      </c>
      <c r="P993" s="44">
        <v>10.52130551</v>
      </c>
      <c r="Q993" s="25">
        <f>Table753523[[#This Row], [Total Latency (sec)]]*1000</f>
      </c>
      <c r="R993" s="25">
        <f>Table753523[[#This Row], [Total Latency (ms)]]-Table753523[[#This Row], [Prefill Latency (ms)]]</f>
      </c>
      <c r="S993" s="26">
        <f>Table753523[[#This Row], [Output tokens generated]]*1000/Table753523[[#This Row], [Total Latency (ms)]]/Table753523[[#This Row], [No. H200 GPU on single server]]</f>
      </c>
      <c r="T993" s="26">
        <f>Table753523[[#This Row], [Input tokens]]*1000/(989.5*10^12)*(2*10^9*Table753523[[#This Row], [Active Parameters per GPU (BN)]])</f>
      </c>
      <c r="U993" s="27">
        <f>Table753523[[#This Row], [Active Parameters per GPU (BN)]]*10^9*2/4800/1024^3*1000</f>
      </c>
      <c r="V993" s="27">
        <f>1979/2*10^12*Table753523[[#This Row], [No. H200 GPU on single server]]/2/70/10^9</f>
      </c>
      <c r="W993" s="46">
        <f>(Table753523[[#This Row], [Input tokens]]+Table753523[[#This Row], [Output tokens generated]])/Table753523[[#This Row], [Total Latency (ms)]]*1000</f>
      </c>
      <c r="X993" s="47">
        <f>Table753523[[#This Row], [Total throughput]]/Table753523[[#This Row], [Estimated Max throughput tokens/s]]</f>
      </c>
      <c r="Y993" s="20">
        <f>2*Table753523[[#This Row], [Active Parameters per GPU (BN)]]*Table753523[[#This Row], [Input tokens]]*10^9/Table753523[[#This Row], [Prefill Latency (ms)]]/10^12*1000</f>
      </c>
      <c r="Z993" s="26">
        <f>2*Table753523[[#This Row], [Active Parameters per GPU (BN)]]*Table753523[[#This Row], [Output tokens generated]]*10^9/(Table753523[[#This Row], [Total Latency (ms)]]-Table753523[[#This Row], [Prefill Latency (ms)]])/10^12*1000</f>
      </c>
      <c r="AA993" s="47">
        <f>Table753523[[#This Row], [Expected Prefill latency (ms)]]/Table753523[[#This Row], [Prefill Latency (ms)]]</f>
      </c>
      <c r="AB993" s="30">
        <f>Table753523[[#This Row], [Expected TPOT (ms)]]/Table753523[[#This Row], [TPOT (ms)]]</f>
      </c>
      <c r="AC993" s="50">
        <f>Table753523[[#This Row], [Prefill TFLOPS]]/989.5</f>
      </c>
      <c r="AD993" s="32">
        <f>Table753523[[#This Row], [Decode TFLOPS]]/1979</f>
      </c>
      <c r="AE9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4" customHeight="1" ht="17.25">
      <c r="A994" s="20">
        <v>8</v>
      </c>
      <c r="B994" s="34">
        <v>70</v>
      </c>
      <c r="C994" s="35">
        <f>Table753523[[#This Row], [Active Parameters (BN)]]/8</f>
      </c>
      <c r="D994" s="20">
        <v>256</v>
      </c>
      <c r="E994" s="20">
        <v>128</v>
      </c>
      <c r="F994" s="23">
        <v>16</v>
      </c>
      <c r="G994" s="23">
        <v>15</v>
      </c>
      <c r="H994" s="23">
        <v>3840</v>
      </c>
      <c r="I994" s="43">
        <v>1775</v>
      </c>
      <c r="J994" s="24">
        <v>332.8776753</v>
      </c>
      <c r="K994" s="24">
        <v>1.887299011</v>
      </c>
      <c r="L994" s="24">
        <v>7.94786619</v>
      </c>
      <c r="M994" s="24">
        <v>940.4974992</v>
      </c>
      <c r="N994" s="24">
        <v>2975.151244</v>
      </c>
      <c r="O994" s="44">
        <v>11.89949025</v>
      </c>
      <c r="P994" s="44">
        <v>11.52785457</v>
      </c>
      <c r="Q994" s="25">
        <f>Table753523[[#This Row], [Total Latency (sec)]]*1000</f>
      </c>
      <c r="R994" s="25">
        <f>Table753523[[#This Row], [Total Latency (ms)]]-Table753523[[#This Row], [Prefill Latency (ms)]]</f>
      </c>
      <c r="S994" s="26">
        <f>Table753523[[#This Row], [Output tokens generated]]*1000/Table753523[[#This Row], [Total Latency (ms)]]/Table753523[[#This Row], [No. H200 GPU on single server]]</f>
      </c>
      <c r="T994" s="26">
        <f>Table753523[[#This Row], [Input tokens]]*1000/(989.5*10^12)*(2*10^9*Table753523[[#This Row], [Active Parameters per GPU (BN)]])</f>
      </c>
      <c r="U994" s="27">
        <f>Table753523[[#This Row], [Active Parameters per GPU (BN)]]*10^9*2/4800/1024^3*1000</f>
      </c>
      <c r="V994" s="27">
        <f>1979/2*10^12*Table753523[[#This Row], [No. H200 GPU on single server]]/2/70/10^9</f>
      </c>
      <c r="W994" s="46">
        <f>(Table753523[[#This Row], [Input tokens]]+Table753523[[#This Row], [Output tokens generated]])/Table753523[[#This Row], [Total Latency (ms)]]*1000</f>
      </c>
      <c r="X994" s="47">
        <f>Table753523[[#This Row], [Total throughput]]/Table753523[[#This Row], [Estimated Max throughput tokens/s]]</f>
      </c>
      <c r="Y994" s="20">
        <f>2*Table753523[[#This Row], [Active Parameters per GPU (BN)]]*Table753523[[#This Row], [Input tokens]]*10^9/Table753523[[#This Row], [Prefill Latency (ms)]]/10^12*1000</f>
      </c>
      <c r="Z994" s="26">
        <f>2*Table753523[[#This Row], [Active Parameters per GPU (BN)]]*Table753523[[#This Row], [Output tokens generated]]*10^9/(Table753523[[#This Row], [Total Latency (ms)]]-Table753523[[#This Row], [Prefill Latency (ms)]])/10^12*1000</f>
      </c>
      <c r="AA994" s="47">
        <f>Table753523[[#This Row], [Expected Prefill latency (ms)]]/Table753523[[#This Row], [Prefill Latency (ms)]]</f>
      </c>
      <c r="AB994" s="30">
        <f>Table753523[[#This Row], [Expected TPOT (ms)]]/Table753523[[#This Row], [TPOT (ms)]]</f>
      </c>
      <c r="AC994" s="50">
        <f>Table753523[[#This Row], [Prefill TFLOPS]]/989.5</f>
      </c>
      <c r="AD994" s="32">
        <f>Table753523[[#This Row], [Decode TFLOPS]]/1979</f>
      </c>
      <c r="AE9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5" customHeight="1" ht="17.25">
      <c r="A995" s="20">
        <v>8</v>
      </c>
      <c r="B995" s="34">
        <v>70</v>
      </c>
      <c r="C995" s="35">
        <f>Table753523[[#This Row], [Active Parameters (BN)]]/8</f>
      </c>
      <c r="D995" s="20">
        <v>256</v>
      </c>
      <c r="E995" s="20">
        <v>256</v>
      </c>
      <c r="F995" s="23">
        <v>1</v>
      </c>
      <c r="G995" s="23">
        <v>1</v>
      </c>
      <c r="H995" s="23">
        <v>256</v>
      </c>
      <c r="I995" s="43">
        <v>248</v>
      </c>
      <c r="J995" s="24">
        <v>269.446574</v>
      </c>
      <c r="K995" s="24">
        <v>3.057065752</v>
      </c>
      <c r="L995" s="24">
        <v>0.327111054</v>
      </c>
      <c r="M995" s="24">
        <v>81.12354137</v>
      </c>
      <c r="N995" s="24">
        <v>164.8639712</v>
      </c>
      <c r="O995" s="44">
        <v>11.28399213</v>
      </c>
      <c r="P995" s="44">
        <v>10.92966849</v>
      </c>
      <c r="Q995" s="25">
        <f>Table753523[[#This Row], [Total Latency (sec)]]*1000</f>
      </c>
      <c r="R995" s="25">
        <f>Table753523[[#This Row], [Total Latency (ms)]]-Table753523[[#This Row], [Prefill Latency (ms)]]</f>
      </c>
      <c r="S995" s="26">
        <f>Table753523[[#This Row], [Output tokens generated]]*1000/Table753523[[#This Row], [Total Latency (ms)]]/Table753523[[#This Row], [No. H200 GPU on single server]]</f>
      </c>
      <c r="T995" s="26">
        <f>Table753523[[#This Row], [Input tokens]]*1000/(989.5*10^12)*(2*10^9*Table753523[[#This Row], [Active Parameters per GPU (BN)]])</f>
      </c>
      <c r="U995" s="27">
        <f>Table753523[[#This Row], [Active Parameters per GPU (BN)]]*10^9*2/4800/1024^3*1000</f>
      </c>
      <c r="V995" s="27">
        <f>1979/2*10^12*Table753523[[#This Row], [No. H200 GPU on single server]]/2/70/10^9</f>
      </c>
      <c r="W995" s="46">
        <f>(Table753523[[#This Row], [Input tokens]]+Table753523[[#This Row], [Output tokens generated]])/Table753523[[#This Row], [Total Latency (ms)]]*1000</f>
      </c>
      <c r="X995" s="47">
        <f>Table753523[[#This Row], [Total throughput]]/Table753523[[#This Row], [Estimated Max throughput tokens/s]]</f>
      </c>
      <c r="Y995" s="20">
        <f>2*Table753523[[#This Row], [Active Parameters per GPU (BN)]]*Table753523[[#This Row], [Input tokens]]*10^9/Table753523[[#This Row], [Prefill Latency (ms)]]/10^12*1000</f>
      </c>
      <c r="Z995" s="26">
        <f>2*Table753523[[#This Row], [Active Parameters per GPU (BN)]]*Table753523[[#This Row], [Output tokens generated]]*10^9/(Table753523[[#This Row], [Total Latency (ms)]]-Table753523[[#This Row], [Prefill Latency (ms)]])/10^12*1000</f>
      </c>
      <c r="AA995" s="47">
        <f>Table753523[[#This Row], [Expected Prefill latency (ms)]]/Table753523[[#This Row], [Prefill Latency (ms)]]</f>
      </c>
      <c r="AB995" s="30">
        <f>Table753523[[#This Row], [Expected TPOT (ms)]]/Table753523[[#This Row], [TPOT (ms)]]</f>
      </c>
      <c r="AC995" s="50">
        <f>Table753523[[#This Row], [Prefill TFLOPS]]/989.5</f>
      </c>
      <c r="AD995" s="32">
        <f>Table753523[[#This Row], [Decode TFLOPS]]/1979</f>
      </c>
      <c r="AE9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6" customHeight="1" ht="17.25">
      <c r="A996" s="20">
        <v>8</v>
      </c>
      <c r="B996" s="34">
        <v>70</v>
      </c>
      <c r="C996" s="35">
        <f>Table753523[[#This Row], [Active Parameters (BN)]]/8</f>
      </c>
      <c r="D996" s="20">
        <v>256</v>
      </c>
      <c r="E996" s="20">
        <v>256</v>
      </c>
      <c r="F996" s="23">
        <v>2</v>
      </c>
      <c r="G996" s="23">
        <v>2</v>
      </c>
      <c r="H996" s="23">
        <v>512</v>
      </c>
      <c r="I996" s="43">
        <v>381</v>
      </c>
      <c r="J996" s="24">
        <v>244.8410604</v>
      </c>
      <c r="K996" s="24">
        <v>3.083780933</v>
      </c>
      <c r="L996" s="24">
        <v>0.6485545</v>
      </c>
      <c r="M996" s="24">
        <v>123.5496322</v>
      </c>
      <c r="N996" s="24">
        <v>289.5795841</v>
      </c>
      <c r="O996" s="44">
        <v>11.18974993</v>
      </c>
      <c r="P996" s="44">
        <v>10.96835359</v>
      </c>
      <c r="Q996" s="25">
        <f>Table753523[[#This Row], [Total Latency (sec)]]*1000</f>
      </c>
      <c r="R996" s="25">
        <f>Table753523[[#This Row], [Total Latency (ms)]]-Table753523[[#This Row], [Prefill Latency (ms)]]</f>
      </c>
      <c r="S996" s="26">
        <f>Table753523[[#This Row], [Output tokens generated]]*1000/Table753523[[#This Row], [Total Latency (ms)]]/Table753523[[#This Row], [No. H200 GPU on single server]]</f>
      </c>
      <c r="T996" s="26">
        <f>Table753523[[#This Row], [Input tokens]]*1000/(989.5*10^12)*(2*10^9*Table753523[[#This Row], [Active Parameters per GPU (BN)]])</f>
      </c>
      <c r="U996" s="27">
        <f>Table753523[[#This Row], [Active Parameters per GPU (BN)]]*10^9*2/4800/1024^3*1000</f>
      </c>
      <c r="V996" s="27">
        <f>1979/2*10^12*Table753523[[#This Row], [No. H200 GPU on single server]]/2/70/10^9</f>
      </c>
      <c r="W996" s="46">
        <f>(Table753523[[#This Row], [Input tokens]]+Table753523[[#This Row], [Output tokens generated]])/Table753523[[#This Row], [Total Latency (ms)]]*1000</f>
      </c>
      <c r="X996" s="47">
        <f>Table753523[[#This Row], [Total throughput]]/Table753523[[#This Row], [Estimated Max throughput tokens/s]]</f>
      </c>
      <c r="Y996" s="20">
        <f>2*Table753523[[#This Row], [Active Parameters per GPU (BN)]]*Table753523[[#This Row], [Input tokens]]*10^9/Table753523[[#This Row], [Prefill Latency (ms)]]/10^12*1000</f>
      </c>
      <c r="Z996" s="26">
        <f>2*Table753523[[#This Row], [Active Parameters per GPU (BN)]]*Table753523[[#This Row], [Output tokens generated]]*10^9/(Table753523[[#This Row], [Total Latency (ms)]]-Table753523[[#This Row], [Prefill Latency (ms)]])/10^12*1000</f>
      </c>
      <c r="AA996" s="47">
        <f>Table753523[[#This Row], [Expected Prefill latency (ms)]]/Table753523[[#This Row], [Prefill Latency (ms)]]</f>
      </c>
      <c r="AB996" s="30">
        <f>Table753523[[#This Row], [Expected TPOT (ms)]]/Table753523[[#This Row], [TPOT (ms)]]</f>
      </c>
      <c r="AC996" s="50">
        <f>Table753523[[#This Row], [Prefill TFLOPS]]/989.5</f>
      </c>
      <c r="AD996" s="32">
        <f>Table753523[[#This Row], [Decode TFLOPS]]/1979</f>
      </c>
      <c r="AE9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7" customHeight="1" ht="17.25">
      <c r="A997" s="20">
        <v>8</v>
      </c>
      <c r="B997" s="34">
        <v>70</v>
      </c>
      <c r="C997" s="35">
        <f>Table753523[[#This Row], [Active Parameters (BN)]]/8</f>
      </c>
      <c r="D997" s="20">
        <v>256</v>
      </c>
      <c r="E997" s="20">
        <v>256</v>
      </c>
      <c r="F997" s="23">
        <v>4</v>
      </c>
      <c r="G997" s="23">
        <v>4</v>
      </c>
      <c r="H997" s="23">
        <v>1024</v>
      </c>
      <c r="I997" s="43">
        <v>793</v>
      </c>
      <c r="J997" s="24">
        <v>224.9893817</v>
      </c>
      <c r="K997" s="24">
        <v>3.05564099</v>
      </c>
      <c r="L997" s="24">
        <v>1.309054307</v>
      </c>
      <c r="M997" s="24">
        <v>259.5200165</v>
      </c>
      <c r="N997" s="24">
        <v>594.6379192</v>
      </c>
      <c r="O997" s="44">
        <v>10.59201932</v>
      </c>
      <c r="P997" s="44">
        <v>10.50180095</v>
      </c>
      <c r="Q997" s="25">
        <f>Table753523[[#This Row], [Total Latency (sec)]]*1000</f>
      </c>
      <c r="R997" s="25">
        <f>Table753523[[#This Row], [Total Latency (ms)]]-Table753523[[#This Row], [Prefill Latency (ms)]]</f>
      </c>
      <c r="S997" s="26">
        <f>Table753523[[#This Row], [Output tokens generated]]*1000/Table753523[[#This Row], [Total Latency (ms)]]/Table753523[[#This Row], [No. H200 GPU on single server]]</f>
      </c>
      <c r="T997" s="26">
        <f>Table753523[[#This Row], [Input tokens]]*1000/(989.5*10^12)*(2*10^9*Table753523[[#This Row], [Active Parameters per GPU (BN)]])</f>
      </c>
      <c r="U997" s="27">
        <f>Table753523[[#This Row], [Active Parameters per GPU (BN)]]*10^9*2/4800/1024^3*1000</f>
      </c>
      <c r="V997" s="27">
        <f>1979/2*10^12*Table753523[[#This Row], [No. H200 GPU on single server]]/2/70/10^9</f>
      </c>
      <c r="W997" s="46">
        <f>(Table753523[[#This Row], [Input tokens]]+Table753523[[#This Row], [Output tokens generated]])/Table753523[[#This Row], [Total Latency (ms)]]*1000</f>
      </c>
      <c r="X997" s="47">
        <f>Table753523[[#This Row], [Total throughput]]/Table753523[[#This Row], [Estimated Max throughput tokens/s]]</f>
      </c>
      <c r="Y997" s="20">
        <f>2*Table753523[[#This Row], [Active Parameters per GPU (BN)]]*Table753523[[#This Row], [Input tokens]]*10^9/Table753523[[#This Row], [Prefill Latency (ms)]]/10^12*1000</f>
      </c>
      <c r="Z997" s="26">
        <f>2*Table753523[[#This Row], [Active Parameters per GPU (BN)]]*Table753523[[#This Row], [Output tokens generated]]*10^9/(Table753523[[#This Row], [Total Latency (ms)]]-Table753523[[#This Row], [Prefill Latency (ms)]])/10^12*1000</f>
      </c>
      <c r="AA997" s="47">
        <f>Table753523[[#This Row], [Expected Prefill latency (ms)]]/Table753523[[#This Row], [Prefill Latency (ms)]]</f>
      </c>
      <c r="AB997" s="30">
        <f>Table753523[[#This Row], [Expected TPOT (ms)]]/Table753523[[#This Row], [TPOT (ms)]]</f>
      </c>
      <c r="AC997" s="50">
        <f>Table753523[[#This Row], [Prefill TFLOPS]]/989.5</f>
      </c>
      <c r="AD997" s="32">
        <f>Table753523[[#This Row], [Decode TFLOPS]]/1979</f>
      </c>
      <c r="AE9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8" customHeight="1" ht="17.25">
      <c r="A998" s="20">
        <v>8</v>
      </c>
      <c r="B998" s="34">
        <v>70</v>
      </c>
      <c r="C998" s="35">
        <f>Table753523[[#This Row], [Active Parameters (BN)]]/8</f>
      </c>
      <c r="D998" s="20">
        <v>256</v>
      </c>
      <c r="E998" s="20">
        <v>256</v>
      </c>
      <c r="F998" s="23">
        <v>8</v>
      </c>
      <c r="G998" s="23">
        <v>8</v>
      </c>
      <c r="H998" s="23">
        <v>2048</v>
      </c>
      <c r="I998" s="43">
        <v>1686</v>
      </c>
      <c r="J998" s="24">
        <v>265.8415299</v>
      </c>
      <c r="K998" s="24">
        <v>3.065346209</v>
      </c>
      <c r="L998" s="24">
        <v>2.609819399</v>
      </c>
      <c r="M998" s="24">
        <v>550.0194383</v>
      </c>
      <c r="N998" s="24">
        <v>1218.133204</v>
      </c>
      <c r="O998" s="44">
        <v>10.62621986</v>
      </c>
      <c r="P998" s="44">
        <v>10.45171713</v>
      </c>
      <c r="Q998" s="25">
        <f>Table753523[[#This Row], [Total Latency (sec)]]*1000</f>
      </c>
      <c r="R998" s="25">
        <f>Table753523[[#This Row], [Total Latency (ms)]]-Table753523[[#This Row], [Prefill Latency (ms)]]</f>
      </c>
      <c r="S998" s="26">
        <f>Table753523[[#This Row], [Output tokens generated]]*1000/Table753523[[#This Row], [Total Latency (ms)]]/Table753523[[#This Row], [No. H200 GPU on single server]]</f>
      </c>
      <c r="T998" s="26">
        <f>Table753523[[#This Row], [Input tokens]]*1000/(989.5*10^12)*(2*10^9*Table753523[[#This Row], [Active Parameters per GPU (BN)]])</f>
      </c>
      <c r="U998" s="27">
        <f>Table753523[[#This Row], [Active Parameters per GPU (BN)]]*10^9*2/4800/1024^3*1000</f>
      </c>
      <c r="V998" s="27">
        <f>1979/2*10^12*Table753523[[#This Row], [No. H200 GPU on single server]]/2/70/10^9</f>
      </c>
      <c r="W998" s="46">
        <f>(Table753523[[#This Row], [Input tokens]]+Table753523[[#This Row], [Output tokens generated]])/Table753523[[#This Row], [Total Latency (ms)]]*1000</f>
      </c>
      <c r="X998" s="47">
        <f>Table753523[[#This Row], [Total throughput]]/Table753523[[#This Row], [Estimated Max throughput tokens/s]]</f>
      </c>
      <c r="Y998" s="20">
        <f>2*Table753523[[#This Row], [Active Parameters per GPU (BN)]]*Table753523[[#This Row], [Input tokens]]*10^9/Table753523[[#This Row], [Prefill Latency (ms)]]/10^12*1000</f>
      </c>
      <c r="Z998" s="26">
        <f>2*Table753523[[#This Row], [Active Parameters per GPU (BN)]]*Table753523[[#This Row], [Output tokens generated]]*10^9/(Table753523[[#This Row], [Total Latency (ms)]]-Table753523[[#This Row], [Prefill Latency (ms)]])/10^12*1000</f>
      </c>
      <c r="AA998" s="47">
        <f>Table753523[[#This Row], [Expected Prefill latency (ms)]]/Table753523[[#This Row], [Prefill Latency (ms)]]</f>
      </c>
      <c r="AB998" s="30">
        <f>Table753523[[#This Row], [Expected TPOT (ms)]]/Table753523[[#This Row], [TPOT (ms)]]</f>
      </c>
      <c r="AC998" s="50">
        <f>Table753523[[#This Row], [Prefill TFLOPS]]/989.5</f>
      </c>
      <c r="AD998" s="32">
        <f>Table753523[[#This Row], [Decode TFLOPS]]/1979</f>
      </c>
      <c r="AE9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999" customHeight="1" ht="17.25">
      <c r="A999" s="20">
        <v>8</v>
      </c>
      <c r="B999" s="34">
        <v>70</v>
      </c>
      <c r="C999" s="35">
        <f>Table753523[[#This Row], [Active Parameters (BN)]]/8</f>
      </c>
      <c r="D999" s="20">
        <v>256</v>
      </c>
      <c r="E999" s="20">
        <v>256</v>
      </c>
      <c r="F999" s="23">
        <v>16</v>
      </c>
      <c r="G999" s="23">
        <v>15</v>
      </c>
      <c r="H999" s="23">
        <v>3840</v>
      </c>
      <c r="I999" s="43">
        <v>3223</v>
      </c>
      <c r="J999" s="24">
        <v>463.6121717</v>
      </c>
      <c r="K999" s="24">
        <v>3.475127738</v>
      </c>
      <c r="L999" s="24">
        <v>4.316388096</v>
      </c>
      <c r="M999" s="24">
        <v>927.4479222</v>
      </c>
      <c r="N999" s="24">
        <v>2032.443275</v>
      </c>
      <c r="O999" s="44">
        <v>11.56713449</v>
      </c>
      <c r="P999" s="44">
        <v>11.45819956</v>
      </c>
      <c r="Q999" s="25">
        <f>Table753523[[#This Row], [Total Latency (sec)]]*1000</f>
      </c>
      <c r="R999" s="25">
        <f>Table753523[[#This Row], [Total Latency (ms)]]-Table753523[[#This Row], [Prefill Latency (ms)]]</f>
      </c>
      <c r="S999" s="26">
        <f>Table753523[[#This Row], [Output tokens generated]]*1000/Table753523[[#This Row], [Total Latency (ms)]]/Table753523[[#This Row], [No. H200 GPU on single server]]</f>
      </c>
      <c r="T999" s="26">
        <f>Table753523[[#This Row], [Input tokens]]*1000/(989.5*10^12)*(2*10^9*Table753523[[#This Row], [Active Parameters per GPU (BN)]])</f>
      </c>
      <c r="U999" s="27">
        <f>Table753523[[#This Row], [Active Parameters per GPU (BN)]]*10^9*2/4800/1024^3*1000</f>
      </c>
      <c r="V999" s="27">
        <f>1979/2*10^12*Table753523[[#This Row], [No. H200 GPU on single server]]/2/70/10^9</f>
      </c>
      <c r="W999" s="46">
        <f>(Table753523[[#This Row], [Input tokens]]+Table753523[[#This Row], [Output tokens generated]])/Table753523[[#This Row], [Total Latency (ms)]]*1000</f>
      </c>
      <c r="X999" s="47">
        <f>Table753523[[#This Row], [Total throughput]]/Table753523[[#This Row], [Estimated Max throughput tokens/s]]</f>
      </c>
      <c r="Y999" s="20">
        <f>2*Table753523[[#This Row], [Active Parameters per GPU (BN)]]*Table753523[[#This Row], [Input tokens]]*10^9/Table753523[[#This Row], [Prefill Latency (ms)]]/10^12*1000</f>
      </c>
      <c r="Z999" s="26">
        <f>2*Table753523[[#This Row], [Active Parameters per GPU (BN)]]*Table753523[[#This Row], [Output tokens generated]]*10^9/(Table753523[[#This Row], [Total Latency (ms)]]-Table753523[[#This Row], [Prefill Latency (ms)]])/10^12*1000</f>
      </c>
      <c r="AA999" s="47">
        <f>Table753523[[#This Row], [Expected Prefill latency (ms)]]/Table753523[[#This Row], [Prefill Latency (ms)]]</f>
      </c>
      <c r="AB999" s="30">
        <f>Table753523[[#This Row], [Expected TPOT (ms)]]/Table753523[[#This Row], [TPOT (ms)]]</f>
      </c>
      <c r="AC999" s="50">
        <f>Table753523[[#This Row], [Prefill TFLOPS]]/989.5</f>
      </c>
      <c r="AD999" s="32">
        <f>Table753523[[#This Row], [Decode TFLOPS]]/1979</f>
      </c>
      <c r="AE9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0" customHeight="1" ht="17.25">
      <c r="A1000" s="20">
        <v>8</v>
      </c>
      <c r="B1000" s="34">
        <v>70</v>
      </c>
      <c r="C1000" s="35">
        <f>Table753523[[#This Row], [Active Parameters (BN)]]/8</f>
      </c>
      <c r="D1000" s="20">
        <v>256</v>
      </c>
      <c r="E1000" s="20">
        <v>512</v>
      </c>
      <c r="F1000" s="23">
        <v>1</v>
      </c>
      <c r="G1000" s="23">
        <v>1</v>
      </c>
      <c r="H1000" s="23">
        <v>256</v>
      </c>
      <c r="I1000" s="43">
        <v>504</v>
      </c>
      <c r="J1000" s="24">
        <v>181.874403</v>
      </c>
      <c r="K1000" s="24">
        <v>5.769818034</v>
      </c>
      <c r="L1000" s="24">
        <v>0.173315691</v>
      </c>
      <c r="M1000" s="24">
        <v>87.35110831</v>
      </c>
      <c r="N1000" s="24">
        <v>131.7199252</v>
      </c>
      <c r="O1000" s="44">
        <v>11.10785625</v>
      </c>
      <c r="P1000" s="44">
        <v>10.93380221</v>
      </c>
      <c r="Q1000" s="25">
        <f>Table753523[[#This Row], [Total Latency (sec)]]*1000</f>
      </c>
      <c r="R1000" s="25">
        <f>Table753523[[#This Row], [Total Latency (ms)]]-Table753523[[#This Row], [Prefill Latency (ms)]]</f>
      </c>
      <c r="S1000" s="26">
        <f>Table753523[[#This Row], [Output tokens generated]]*1000/Table753523[[#This Row], [Total Latency (ms)]]/Table753523[[#This Row], [No. H200 GPU on single server]]</f>
      </c>
      <c r="T1000" s="26">
        <f>Table753523[[#This Row], [Input tokens]]*1000/(989.5*10^12)*(2*10^9*Table753523[[#This Row], [Active Parameters per GPU (BN)]])</f>
      </c>
      <c r="U1000" s="27">
        <f>Table753523[[#This Row], [Active Parameters per GPU (BN)]]*10^9*2/4800/1024^3*1000</f>
      </c>
      <c r="V1000" s="27">
        <f>1979/2*10^12*Table753523[[#This Row], [No. H200 GPU on single server]]/2/70/10^9</f>
      </c>
      <c r="W1000" s="46">
        <f>(Table753523[[#This Row], [Input tokens]]+Table753523[[#This Row], [Output tokens generated]])/Table753523[[#This Row], [Total Latency (ms)]]*1000</f>
      </c>
      <c r="X1000" s="47">
        <f>Table753523[[#This Row], [Total throughput]]/Table753523[[#This Row], [Estimated Max throughput tokens/s]]</f>
      </c>
      <c r="Y1000" s="20">
        <f>2*Table753523[[#This Row], [Active Parameters per GPU (BN)]]*Table753523[[#This Row], [Input tokens]]*10^9/Table753523[[#This Row], [Prefill Latency (ms)]]/10^12*1000</f>
      </c>
      <c r="Z100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0" s="47">
        <f>Table753523[[#This Row], [Expected Prefill latency (ms)]]/Table753523[[#This Row], [Prefill Latency (ms)]]</f>
      </c>
      <c r="AB1000" s="30">
        <f>Table753523[[#This Row], [Expected TPOT (ms)]]/Table753523[[#This Row], [TPOT (ms)]]</f>
      </c>
      <c r="AC1000" s="50">
        <f>Table753523[[#This Row], [Prefill TFLOPS]]/989.5</f>
      </c>
      <c r="AD1000" s="32">
        <f>Table753523[[#This Row], [Decode TFLOPS]]/1979</f>
      </c>
      <c r="AE10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1" customHeight="1" ht="17.25">
      <c r="A1001" s="20">
        <v>8</v>
      </c>
      <c r="B1001" s="34">
        <v>70</v>
      </c>
      <c r="C1001" s="35">
        <f>Table753523[[#This Row], [Active Parameters (BN)]]/8</f>
      </c>
      <c r="D1001" s="20">
        <v>256</v>
      </c>
      <c r="E1001" s="20">
        <v>512</v>
      </c>
      <c r="F1001" s="23">
        <v>2</v>
      </c>
      <c r="G1001" s="23">
        <v>2</v>
      </c>
      <c r="H1001" s="23">
        <v>512</v>
      </c>
      <c r="I1001" s="43">
        <v>637</v>
      </c>
      <c r="J1001" s="24">
        <v>149.3864355</v>
      </c>
      <c r="K1001" s="24">
        <v>5.791158691</v>
      </c>
      <c r="L1001" s="24">
        <v>0.345354031</v>
      </c>
      <c r="M1001" s="24">
        <v>109.995259</v>
      </c>
      <c r="N1001" s="24">
        <v>198.405891</v>
      </c>
      <c r="O1001" s="44">
        <v>11.09385005</v>
      </c>
      <c r="P1001" s="44">
        <v>10.95649788</v>
      </c>
      <c r="Q1001" s="25">
        <f>Table753523[[#This Row], [Total Latency (sec)]]*1000</f>
      </c>
      <c r="R1001" s="25">
        <f>Table753523[[#This Row], [Total Latency (ms)]]-Table753523[[#This Row], [Prefill Latency (ms)]]</f>
      </c>
      <c r="S1001" s="26">
        <f>Table753523[[#This Row], [Output tokens generated]]*1000/Table753523[[#This Row], [Total Latency (ms)]]/Table753523[[#This Row], [No. H200 GPU on single server]]</f>
      </c>
      <c r="T1001" s="26">
        <f>Table753523[[#This Row], [Input tokens]]*1000/(989.5*10^12)*(2*10^9*Table753523[[#This Row], [Active Parameters per GPU (BN)]])</f>
      </c>
      <c r="U1001" s="27">
        <f>Table753523[[#This Row], [Active Parameters per GPU (BN)]]*10^9*2/4800/1024^3*1000</f>
      </c>
      <c r="V1001" s="27">
        <f>1979/2*10^12*Table753523[[#This Row], [No. H200 GPU on single server]]/2/70/10^9</f>
      </c>
      <c r="W1001" s="46">
        <f>(Table753523[[#This Row], [Input tokens]]+Table753523[[#This Row], [Output tokens generated]])/Table753523[[#This Row], [Total Latency (ms)]]*1000</f>
      </c>
      <c r="X1001" s="47">
        <f>Table753523[[#This Row], [Total throughput]]/Table753523[[#This Row], [Estimated Max throughput tokens/s]]</f>
      </c>
      <c r="Y1001" s="20">
        <f>2*Table753523[[#This Row], [Active Parameters per GPU (BN)]]*Table753523[[#This Row], [Input tokens]]*10^9/Table753523[[#This Row], [Prefill Latency (ms)]]/10^12*1000</f>
      </c>
      <c r="Z100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1" s="47">
        <f>Table753523[[#This Row], [Expected Prefill latency (ms)]]/Table753523[[#This Row], [Prefill Latency (ms)]]</f>
      </c>
      <c r="AB1001" s="30">
        <f>Table753523[[#This Row], [Expected TPOT (ms)]]/Table753523[[#This Row], [TPOT (ms)]]</f>
      </c>
      <c r="AC1001" s="50">
        <f>Table753523[[#This Row], [Prefill TFLOPS]]/989.5</f>
      </c>
      <c r="AD1001" s="32">
        <f>Table753523[[#This Row], [Decode TFLOPS]]/1979</f>
      </c>
      <c r="AE10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2" customHeight="1" ht="17.25">
      <c r="A1002" s="20">
        <v>8</v>
      </c>
      <c r="B1002" s="34">
        <v>70</v>
      </c>
      <c r="C1002" s="35">
        <f>Table753523[[#This Row], [Active Parameters (BN)]]/8</f>
      </c>
      <c r="D1002" s="20">
        <v>256</v>
      </c>
      <c r="E1002" s="20">
        <v>512</v>
      </c>
      <c r="F1002" s="23">
        <v>4</v>
      </c>
      <c r="G1002" s="23">
        <v>4</v>
      </c>
      <c r="H1002" s="23">
        <v>1024</v>
      </c>
      <c r="I1002" s="43">
        <v>1305</v>
      </c>
      <c r="J1002" s="24">
        <v>126.751715</v>
      </c>
      <c r="K1002" s="24">
        <v>5.738256736</v>
      </c>
      <c r="L1002" s="24">
        <v>0.697075817</v>
      </c>
      <c r="M1002" s="24">
        <v>227.4209852</v>
      </c>
      <c r="N1002" s="24">
        <v>405.8723942</v>
      </c>
      <c r="O1002" s="44">
        <v>10.64923</v>
      </c>
      <c r="P1002" s="44">
        <v>10.69167578</v>
      </c>
      <c r="Q1002" s="25">
        <f>Table753523[[#This Row], [Total Latency (sec)]]*1000</f>
      </c>
      <c r="R1002" s="25">
        <f>Table753523[[#This Row], [Total Latency (ms)]]-Table753523[[#This Row], [Prefill Latency (ms)]]</f>
      </c>
      <c r="S1002" s="26">
        <f>Table753523[[#This Row], [Output tokens generated]]*1000/Table753523[[#This Row], [Total Latency (ms)]]/Table753523[[#This Row], [No. H200 GPU on single server]]</f>
      </c>
      <c r="T1002" s="26">
        <f>Table753523[[#This Row], [Input tokens]]*1000/(989.5*10^12)*(2*10^9*Table753523[[#This Row], [Active Parameters per GPU (BN)]])</f>
      </c>
      <c r="U1002" s="27">
        <f>Table753523[[#This Row], [Active Parameters per GPU (BN)]]*10^9*2/4800/1024^3*1000</f>
      </c>
      <c r="V1002" s="27">
        <f>1979/2*10^12*Table753523[[#This Row], [No. H200 GPU on single server]]/2/70/10^9</f>
      </c>
      <c r="W1002" s="46">
        <f>(Table753523[[#This Row], [Input tokens]]+Table753523[[#This Row], [Output tokens generated]])/Table753523[[#This Row], [Total Latency (ms)]]*1000</f>
      </c>
      <c r="X1002" s="47">
        <f>Table753523[[#This Row], [Total throughput]]/Table753523[[#This Row], [Estimated Max throughput tokens/s]]</f>
      </c>
      <c r="Y1002" s="20">
        <f>2*Table753523[[#This Row], [Active Parameters per GPU (BN)]]*Table753523[[#This Row], [Input tokens]]*10^9/Table753523[[#This Row], [Prefill Latency (ms)]]/10^12*1000</f>
      </c>
      <c r="Z100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2" s="47">
        <f>Table753523[[#This Row], [Expected Prefill latency (ms)]]/Table753523[[#This Row], [Prefill Latency (ms)]]</f>
      </c>
      <c r="AB1002" s="30">
        <f>Table753523[[#This Row], [Expected TPOT (ms)]]/Table753523[[#This Row], [TPOT (ms)]]</f>
      </c>
      <c r="AC1002" s="50">
        <f>Table753523[[#This Row], [Prefill TFLOPS]]/989.5</f>
      </c>
      <c r="AD1002" s="32">
        <f>Table753523[[#This Row], [Decode TFLOPS]]/1979</f>
      </c>
      <c r="AE10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3" customHeight="1" ht="17.25">
      <c r="A1003" s="20">
        <v>8</v>
      </c>
      <c r="B1003" s="34">
        <v>70</v>
      </c>
      <c r="C1003" s="35">
        <f>Table753523[[#This Row], [Active Parameters (BN)]]/8</f>
      </c>
      <c r="D1003" s="20">
        <v>256</v>
      </c>
      <c r="E1003" s="20">
        <v>512</v>
      </c>
      <c r="F1003" s="23">
        <v>8</v>
      </c>
      <c r="G1003" s="23">
        <v>8</v>
      </c>
      <c r="H1003" s="23">
        <v>2048</v>
      </c>
      <c r="I1003" s="43">
        <v>2754</v>
      </c>
      <c r="J1003" s="24">
        <v>169.3805899</v>
      </c>
      <c r="K1003" s="24">
        <v>5.609202907</v>
      </c>
      <c r="L1003" s="24">
        <v>1.4262276</v>
      </c>
      <c r="M1003" s="24">
        <v>490.9788513</v>
      </c>
      <c r="N1003" s="24">
        <v>856.0931169</v>
      </c>
      <c r="O1003" s="44">
        <v>10.60224358</v>
      </c>
      <c r="P1003" s="44">
        <v>10.44935235</v>
      </c>
      <c r="Q1003" s="25">
        <f>Table753523[[#This Row], [Total Latency (sec)]]*1000</f>
      </c>
      <c r="R1003" s="25">
        <f>Table753523[[#This Row], [Total Latency (ms)]]-Table753523[[#This Row], [Prefill Latency (ms)]]</f>
      </c>
      <c r="S1003" s="26">
        <f>Table753523[[#This Row], [Output tokens generated]]*1000/Table753523[[#This Row], [Total Latency (ms)]]/Table753523[[#This Row], [No. H200 GPU on single server]]</f>
      </c>
      <c r="T1003" s="26">
        <f>Table753523[[#This Row], [Input tokens]]*1000/(989.5*10^12)*(2*10^9*Table753523[[#This Row], [Active Parameters per GPU (BN)]])</f>
      </c>
      <c r="U1003" s="27">
        <f>Table753523[[#This Row], [Active Parameters per GPU (BN)]]*10^9*2/4800/1024^3*1000</f>
      </c>
      <c r="V1003" s="27">
        <f>1979/2*10^12*Table753523[[#This Row], [No. H200 GPU on single server]]/2/70/10^9</f>
      </c>
      <c r="W1003" s="46">
        <f>(Table753523[[#This Row], [Input tokens]]+Table753523[[#This Row], [Output tokens generated]])/Table753523[[#This Row], [Total Latency (ms)]]*1000</f>
      </c>
      <c r="X1003" s="47">
        <f>Table753523[[#This Row], [Total throughput]]/Table753523[[#This Row], [Estimated Max throughput tokens/s]]</f>
      </c>
      <c r="Y1003" s="20">
        <f>2*Table753523[[#This Row], [Active Parameters per GPU (BN)]]*Table753523[[#This Row], [Input tokens]]*10^9/Table753523[[#This Row], [Prefill Latency (ms)]]/10^12*1000</f>
      </c>
      <c r="Z100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3" s="47">
        <f>Table753523[[#This Row], [Expected Prefill latency (ms)]]/Table753523[[#This Row], [Prefill Latency (ms)]]</f>
      </c>
      <c r="AB1003" s="30">
        <f>Table753523[[#This Row], [Expected TPOT (ms)]]/Table753523[[#This Row], [TPOT (ms)]]</f>
      </c>
      <c r="AC1003" s="50">
        <f>Table753523[[#This Row], [Prefill TFLOPS]]/989.5</f>
      </c>
      <c r="AD1003" s="32">
        <f>Table753523[[#This Row], [Decode TFLOPS]]/1979</f>
      </c>
      <c r="AE10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4" customHeight="1" ht="17.25">
      <c r="A1004" s="20">
        <v>8</v>
      </c>
      <c r="B1004" s="34">
        <v>70</v>
      </c>
      <c r="C1004" s="35">
        <f>Table753523[[#This Row], [Active Parameters (BN)]]/8</f>
      </c>
      <c r="D1004" s="20">
        <v>256</v>
      </c>
      <c r="E1004" s="20">
        <v>512</v>
      </c>
      <c r="F1004" s="23">
        <v>16</v>
      </c>
      <c r="G1004" s="23">
        <v>15</v>
      </c>
      <c r="H1004" s="23">
        <v>3840</v>
      </c>
      <c r="I1004" s="43">
        <v>5883</v>
      </c>
      <c r="J1004" s="24">
        <v>259.9253441</v>
      </c>
      <c r="K1004" s="24">
        <v>6.212514619</v>
      </c>
      <c r="L1004" s="24">
        <v>2.41448124</v>
      </c>
      <c r="M1004" s="24">
        <v>946.9595423</v>
      </c>
      <c r="N1004" s="24">
        <v>1565.06674</v>
      </c>
      <c r="O1004" s="44">
        <v>11.54557597</v>
      </c>
      <c r="P1004" s="44">
        <v>11.44752852</v>
      </c>
      <c r="Q1004" s="25">
        <f>Table753523[[#This Row], [Total Latency (sec)]]*1000</f>
      </c>
      <c r="R1004" s="25">
        <f>Table753523[[#This Row], [Total Latency (ms)]]-Table753523[[#This Row], [Prefill Latency (ms)]]</f>
      </c>
      <c r="S1004" s="26">
        <f>Table753523[[#This Row], [Output tokens generated]]*1000/Table753523[[#This Row], [Total Latency (ms)]]/Table753523[[#This Row], [No. H200 GPU on single server]]</f>
      </c>
      <c r="T1004" s="26">
        <f>Table753523[[#This Row], [Input tokens]]*1000/(989.5*10^12)*(2*10^9*Table753523[[#This Row], [Active Parameters per GPU (BN)]])</f>
      </c>
      <c r="U1004" s="27">
        <f>Table753523[[#This Row], [Active Parameters per GPU (BN)]]*10^9*2/4800/1024^3*1000</f>
      </c>
      <c r="V1004" s="27">
        <f>1979/2*10^12*Table753523[[#This Row], [No. H200 GPU on single server]]/2/70/10^9</f>
      </c>
      <c r="W1004" s="46">
        <f>(Table753523[[#This Row], [Input tokens]]+Table753523[[#This Row], [Output tokens generated]])/Table753523[[#This Row], [Total Latency (ms)]]*1000</f>
      </c>
      <c r="X1004" s="47">
        <f>Table753523[[#This Row], [Total throughput]]/Table753523[[#This Row], [Estimated Max throughput tokens/s]]</f>
      </c>
      <c r="Y1004" s="20">
        <f>2*Table753523[[#This Row], [Active Parameters per GPU (BN)]]*Table753523[[#This Row], [Input tokens]]*10^9/Table753523[[#This Row], [Prefill Latency (ms)]]/10^12*1000</f>
      </c>
      <c r="Z100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4" s="47">
        <f>Table753523[[#This Row], [Expected Prefill latency (ms)]]/Table753523[[#This Row], [Prefill Latency (ms)]]</f>
      </c>
      <c r="AB1004" s="30">
        <f>Table753523[[#This Row], [Expected TPOT (ms)]]/Table753523[[#This Row], [TPOT (ms)]]</f>
      </c>
      <c r="AC1004" s="50">
        <f>Table753523[[#This Row], [Prefill TFLOPS]]/989.5</f>
      </c>
      <c r="AD1004" s="32">
        <f>Table753523[[#This Row], [Decode TFLOPS]]/1979</f>
      </c>
      <c r="AE10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5" customHeight="1" ht="17.25">
      <c r="A1005" s="20">
        <v>8</v>
      </c>
      <c r="B1005" s="34">
        <v>70</v>
      </c>
      <c r="C1005" s="35">
        <f>Table753523[[#This Row], [Active Parameters (BN)]]/8</f>
      </c>
      <c r="D1005" s="20">
        <v>256</v>
      </c>
      <c r="E1005" s="20">
        <v>1024</v>
      </c>
      <c r="F1005" s="23">
        <v>1</v>
      </c>
      <c r="G1005" s="23">
        <v>1</v>
      </c>
      <c r="H1005" s="23">
        <v>256</v>
      </c>
      <c r="I1005" s="43">
        <v>542</v>
      </c>
      <c r="J1005" s="24">
        <v>134.558443</v>
      </c>
      <c r="K1005" s="24">
        <v>6.150670484</v>
      </c>
      <c r="L1005" s="24">
        <v>0.162583901</v>
      </c>
      <c r="M1005" s="24">
        <v>88.12047425</v>
      </c>
      <c r="N1005" s="24">
        <v>129.7419529</v>
      </c>
      <c r="O1005" s="44">
        <v>11.11941436</v>
      </c>
      <c r="P1005" s="44">
        <v>10.93729207</v>
      </c>
      <c r="Q1005" s="25">
        <f>Table753523[[#This Row], [Total Latency (sec)]]*1000</f>
      </c>
      <c r="R1005" s="25">
        <f>Table753523[[#This Row], [Total Latency (ms)]]-Table753523[[#This Row], [Prefill Latency (ms)]]</f>
      </c>
      <c r="S1005" s="26">
        <f>Table753523[[#This Row], [Output tokens generated]]*1000/Table753523[[#This Row], [Total Latency (ms)]]/Table753523[[#This Row], [No. H200 GPU on single server]]</f>
      </c>
      <c r="T1005" s="26">
        <f>Table753523[[#This Row], [Input tokens]]*1000/(989.5*10^12)*(2*10^9*Table753523[[#This Row], [Active Parameters per GPU (BN)]])</f>
      </c>
      <c r="U1005" s="27">
        <f>Table753523[[#This Row], [Active Parameters per GPU (BN)]]*10^9*2/4800/1024^3*1000</f>
      </c>
      <c r="V1005" s="27">
        <f>1979/2*10^12*Table753523[[#This Row], [No. H200 GPU on single server]]/2/70/10^9</f>
      </c>
      <c r="W1005" s="46">
        <f>(Table753523[[#This Row], [Input tokens]]+Table753523[[#This Row], [Output tokens generated]])/Table753523[[#This Row], [Total Latency (ms)]]*1000</f>
      </c>
      <c r="X1005" s="47">
        <f>Table753523[[#This Row], [Total throughput]]/Table753523[[#This Row], [Estimated Max throughput tokens/s]]</f>
      </c>
      <c r="Y1005" s="20">
        <f>2*Table753523[[#This Row], [Active Parameters per GPU (BN)]]*Table753523[[#This Row], [Input tokens]]*10^9/Table753523[[#This Row], [Prefill Latency (ms)]]/10^12*1000</f>
      </c>
      <c r="Z100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5" s="47">
        <f>Table753523[[#This Row], [Expected Prefill latency (ms)]]/Table753523[[#This Row], [Prefill Latency (ms)]]</f>
      </c>
      <c r="AB1005" s="30">
        <f>Table753523[[#This Row], [Expected TPOT (ms)]]/Table753523[[#This Row], [TPOT (ms)]]</f>
      </c>
      <c r="AC1005" s="50">
        <f>Table753523[[#This Row], [Prefill TFLOPS]]/989.5</f>
      </c>
      <c r="AD1005" s="32">
        <f>Table753523[[#This Row], [Decode TFLOPS]]/1979</f>
      </c>
      <c r="AE10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6" customHeight="1" ht="17.25">
      <c r="A1006" s="20">
        <v>8</v>
      </c>
      <c r="B1006" s="34">
        <v>70</v>
      </c>
      <c r="C1006" s="35">
        <f>Table753523[[#This Row], [Active Parameters (BN)]]/8</f>
      </c>
      <c r="D1006" s="20">
        <v>256</v>
      </c>
      <c r="E1006" s="20">
        <v>1024</v>
      </c>
      <c r="F1006" s="23">
        <v>2</v>
      </c>
      <c r="G1006" s="23">
        <v>2</v>
      </c>
      <c r="H1006" s="23">
        <v>512</v>
      </c>
      <c r="I1006" s="43">
        <v>727</v>
      </c>
      <c r="J1006" s="24">
        <v>112.4015835</v>
      </c>
      <c r="K1006" s="24">
        <v>6.760617771</v>
      </c>
      <c r="L1006" s="24">
        <v>0.295830953</v>
      </c>
      <c r="M1006" s="24">
        <v>107.5345515</v>
      </c>
      <c r="N1006" s="24">
        <v>183.2672756</v>
      </c>
      <c r="O1006" s="44">
        <v>11.10706995</v>
      </c>
      <c r="P1006" s="44">
        <v>10.97071952</v>
      </c>
      <c r="Q1006" s="25">
        <f>Table753523[[#This Row], [Total Latency (sec)]]*1000</f>
      </c>
      <c r="R1006" s="25">
        <f>Table753523[[#This Row], [Total Latency (ms)]]-Table753523[[#This Row], [Prefill Latency (ms)]]</f>
      </c>
      <c r="S1006" s="26">
        <f>Table753523[[#This Row], [Output tokens generated]]*1000/Table753523[[#This Row], [Total Latency (ms)]]/Table753523[[#This Row], [No. H200 GPU on single server]]</f>
      </c>
      <c r="T1006" s="26">
        <f>Table753523[[#This Row], [Input tokens]]*1000/(989.5*10^12)*(2*10^9*Table753523[[#This Row], [Active Parameters per GPU (BN)]])</f>
      </c>
      <c r="U1006" s="27">
        <f>Table753523[[#This Row], [Active Parameters per GPU (BN)]]*10^9*2/4800/1024^3*1000</f>
      </c>
      <c r="V1006" s="27">
        <f>1979/2*10^12*Table753523[[#This Row], [No. H200 GPU on single server]]/2/70/10^9</f>
      </c>
      <c r="W1006" s="46">
        <f>(Table753523[[#This Row], [Input tokens]]+Table753523[[#This Row], [Output tokens generated]])/Table753523[[#This Row], [Total Latency (ms)]]*1000</f>
      </c>
      <c r="X1006" s="47">
        <f>Table753523[[#This Row], [Total throughput]]/Table753523[[#This Row], [Estimated Max throughput tokens/s]]</f>
      </c>
      <c r="Y1006" s="20">
        <f>2*Table753523[[#This Row], [Active Parameters per GPU (BN)]]*Table753523[[#This Row], [Input tokens]]*10^9/Table753523[[#This Row], [Prefill Latency (ms)]]/10^12*1000</f>
      </c>
      <c r="Z100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6" s="47">
        <f>Table753523[[#This Row], [Expected Prefill latency (ms)]]/Table753523[[#This Row], [Prefill Latency (ms)]]</f>
      </c>
      <c r="AB1006" s="30">
        <f>Table753523[[#This Row], [Expected TPOT (ms)]]/Table753523[[#This Row], [TPOT (ms)]]</f>
      </c>
      <c r="AC1006" s="50">
        <f>Table753523[[#This Row], [Prefill TFLOPS]]/989.5</f>
      </c>
      <c r="AD1006" s="32">
        <f>Table753523[[#This Row], [Decode TFLOPS]]/1979</f>
      </c>
      <c r="AE10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7" customHeight="1" ht="17.25">
      <c r="A1007" s="20">
        <v>8</v>
      </c>
      <c r="B1007" s="34">
        <v>70</v>
      </c>
      <c r="C1007" s="35">
        <f>Table753523[[#This Row], [Active Parameters (BN)]]/8</f>
      </c>
      <c r="D1007" s="20">
        <v>256</v>
      </c>
      <c r="E1007" s="20">
        <v>1024</v>
      </c>
      <c r="F1007" s="23">
        <v>4</v>
      </c>
      <c r="G1007" s="23">
        <v>4</v>
      </c>
      <c r="H1007" s="23">
        <v>1024</v>
      </c>
      <c r="I1007" s="43">
        <v>1782</v>
      </c>
      <c r="J1007" s="24">
        <v>87.871986</v>
      </c>
      <c r="K1007" s="24">
        <v>11.30936605</v>
      </c>
      <c r="L1007" s="24">
        <v>0.353689144</v>
      </c>
      <c r="M1007" s="24">
        <v>157.5685138</v>
      </c>
      <c r="N1007" s="24">
        <v>248.1129347</v>
      </c>
      <c r="O1007" s="44">
        <v>10.69127817</v>
      </c>
      <c r="P1007" s="44">
        <v>10.77323841</v>
      </c>
      <c r="Q1007" s="25">
        <f>Table753523[[#This Row], [Total Latency (sec)]]*1000</f>
      </c>
      <c r="R1007" s="25">
        <f>Table753523[[#This Row], [Total Latency (ms)]]-Table753523[[#This Row], [Prefill Latency (ms)]]</f>
      </c>
      <c r="S1007" s="26">
        <f>Table753523[[#This Row], [Output tokens generated]]*1000/Table753523[[#This Row], [Total Latency (ms)]]/Table753523[[#This Row], [No. H200 GPU on single server]]</f>
      </c>
      <c r="T1007" s="26">
        <f>Table753523[[#This Row], [Input tokens]]*1000/(989.5*10^12)*(2*10^9*Table753523[[#This Row], [Active Parameters per GPU (BN)]])</f>
      </c>
      <c r="U1007" s="27">
        <f>Table753523[[#This Row], [Active Parameters per GPU (BN)]]*10^9*2/4800/1024^3*1000</f>
      </c>
      <c r="V1007" s="27">
        <f>1979/2*10^12*Table753523[[#This Row], [No. H200 GPU on single server]]/2/70/10^9</f>
      </c>
      <c r="W1007" s="46">
        <f>(Table753523[[#This Row], [Input tokens]]+Table753523[[#This Row], [Output tokens generated]])/Table753523[[#This Row], [Total Latency (ms)]]*1000</f>
      </c>
      <c r="X1007" s="47">
        <f>Table753523[[#This Row], [Total throughput]]/Table753523[[#This Row], [Estimated Max throughput tokens/s]]</f>
      </c>
      <c r="Y1007" s="20">
        <f>2*Table753523[[#This Row], [Active Parameters per GPU (BN)]]*Table753523[[#This Row], [Input tokens]]*10^9/Table753523[[#This Row], [Prefill Latency (ms)]]/10^12*1000</f>
      </c>
      <c r="Z100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7" s="47">
        <f>Table753523[[#This Row], [Expected Prefill latency (ms)]]/Table753523[[#This Row], [Prefill Latency (ms)]]</f>
      </c>
      <c r="AB1007" s="30">
        <f>Table753523[[#This Row], [Expected TPOT (ms)]]/Table753523[[#This Row], [TPOT (ms)]]</f>
      </c>
      <c r="AC1007" s="50">
        <f>Table753523[[#This Row], [Prefill TFLOPS]]/989.5</f>
      </c>
      <c r="AD1007" s="32">
        <f>Table753523[[#This Row], [Decode TFLOPS]]/1979</f>
      </c>
      <c r="AE10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8" customHeight="1" ht="17.25">
      <c r="A1008" s="20">
        <v>8</v>
      </c>
      <c r="B1008" s="34">
        <v>70</v>
      </c>
      <c r="C1008" s="35">
        <f>Table753523[[#This Row], [Active Parameters (BN)]]/8</f>
      </c>
      <c r="D1008" s="20">
        <v>256</v>
      </c>
      <c r="E1008" s="20">
        <v>1024</v>
      </c>
      <c r="F1008" s="23">
        <v>8</v>
      </c>
      <c r="G1008" s="23">
        <v>8</v>
      </c>
      <c r="H1008" s="23">
        <v>2048</v>
      </c>
      <c r="I1008" s="43">
        <v>4666</v>
      </c>
      <c r="J1008" s="24">
        <v>127.3423756</v>
      </c>
      <c r="K1008" s="24">
        <v>10.90491199</v>
      </c>
      <c r="L1008" s="24">
        <v>0.733614357</v>
      </c>
      <c r="M1008" s="24">
        <v>427.8805737</v>
      </c>
      <c r="N1008" s="24">
        <v>615.6858491</v>
      </c>
      <c r="O1008" s="44">
        <v>10.61961755</v>
      </c>
      <c r="P1008" s="44">
        <v>10.44997714</v>
      </c>
      <c r="Q1008" s="25">
        <f>Table753523[[#This Row], [Total Latency (sec)]]*1000</f>
      </c>
      <c r="R1008" s="25">
        <f>Table753523[[#This Row], [Total Latency (ms)]]-Table753523[[#This Row], [Prefill Latency (ms)]]</f>
      </c>
      <c r="S1008" s="26">
        <f>Table753523[[#This Row], [Output tokens generated]]*1000/Table753523[[#This Row], [Total Latency (ms)]]/Table753523[[#This Row], [No. H200 GPU on single server]]</f>
      </c>
      <c r="T1008" s="26">
        <f>Table753523[[#This Row], [Input tokens]]*1000/(989.5*10^12)*(2*10^9*Table753523[[#This Row], [Active Parameters per GPU (BN)]])</f>
      </c>
      <c r="U1008" s="27">
        <f>Table753523[[#This Row], [Active Parameters per GPU (BN)]]*10^9*2/4800/1024^3*1000</f>
      </c>
      <c r="V1008" s="27">
        <f>1979/2*10^12*Table753523[[#This Row], [No. H200 GPU on single server]]/2/70/10^9</f>
      </c>
      <c r="W1008" s="46">
        <f>(Table753523[[#This Row], [Input tokens]]+Table753523[[#This Row], [Output tokens generated]])/Table753523[[#This Row], [Total Latency (ms)]]*1000</f>
      </c>
      <c r="X1008" s="47">
        <f>Table753523[[#This Row], [Total throughput]]/Table753523[[#This Row], [Estimated Max throughput tokens/s]]</f>
      </c>
      <c r="Y1008" s="20">
        <f>2*Table753523[[#This Row], [Active Parameters per GPU (BN)]]*Table753523[[#This Row], [Input tokens]]*10^9/Table753523[[#This Row], [Prefill Latency (ms)]]/10^12*1000</f>
      </c>
      <c r="Z100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8" s="47">
        <f>Table753523[[#This Row], [Expected Prefill latency (ms)]]/Table753523[[#This Row], [Prefill Latency (ms)]]</f>
      </c>
      <c r="AB1008" s="30">
        <f>Table753523[[#This Row], [Expected TPOT (ms)]]/Table753523[[#This Row], [TPOT (ms)]]</f>
      </c>
      <c r="AC1008" s="50">
        <f>Table753523[[#This Row], [Prefill TFLOPS]]/989.5</f>
      </c>
      <c r="AD1008" s="32">
        <f>Table753523[[#This Row], [Decode TFLOPS]]/1979</f>
      </c>
      <c r="AE10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09" customHeight="1" ht="17.25">
      <c r="A1009" s="20">
        <v>8</v>
      </c>
      <c r="B1009" s="34">
        <v>70</v>
      </c>
      <c r="C1009" s="35">
        <f>Table753523[[#This Row], [Active Parameters (BN)]]/8</f>
      </c>
      <c r="D1009" s="20">
        <v>256</v>
      </c>
      <c r="E1009" s="20">
        <v>1024</v>
      </c>
      <c r="F1009" s="23">
        <v>16</v>
      </c>
      <c r="G1009" s="23">
        <v>15</v>
      </c>
      <c r="H1009" s="23">
        <v>3840</v>
      </c>
      <c r="I1009" s="43">
        <v>9474</v>
      </c>
      <c r="J1009" s="24">
        <v>217.4713335</v>
      </c>
      <c r="K1009" s="24">
        <v>11.54302192</v>
      </c>
      <c r="L1009" s="24">
        <v>1.299486399</v>
      </c>
      <c r="M1009" s="24">
        <v>820.7556099</v>
      </c>
      <c r="N1009" s="24">
        <v>1153.424128</v>
      </c>
      <c r="O1009" s="44">
        <v>11.30971162</v>
      </c>
      <c r="P1009" s="44">
        <v>11.07297739</v>
      </c>
      <c r="Q1009" s="25">
        <f>Table753523[[#This Row], [Total Latency (sec)]]*1000</f>
      </c>
      <c r="R1009" s="25">
        <f>Table753523[[#This Row], [Total Latency (ms)]]-Table753523[[#This Row], [Prefill Latency (ms)]]</f>
      </c>
      <c r="S1009" s="26">
        <f>Table753523[[#This Row], [Output tokens generated]]*1000/Table753523[[#This Row], [Total Latency (ms)]]/Table753523[[#This Row], [No. H200 GPU on single server]]</f>
      </c>
      <c r="T1009" s="26">
        <f>Table753523[[#This Row], [Input tokens]]*1000/(989.5*10^12)*(2*10^9*Table753523[[#This Row], [Active Parameters per GPU (BN)]])</f>
      </c>
      <c r="U1009" s="27">
        <f>Table753523[[#This Row], [Active Parameters per GPU (BN)]]*10^9*2/4800/1024^3*1000</f>
      </c>
      <c r="V1009" s="27">
        <f>1979/2*10^12*Table753523[[#This Row], [No. H200 GPU on single server]]/2/70/10^9</f>
      </c>
      <c r="W1009" s="46">
        <f>(Table753523[[#This Row], [Input tokens]]+Table753523[[#This Row], [Output tokens generated]])/Table753523[[#This Row], [Total Latency (ms)]]*1000</f>
      </c>
      <c r="X1009" s="47">
        <f>Table753523[[#This Row], [Total throughput]]/Table753523[[#This Row], [Estimated Max throughput tokens/s]]</f>
      </c>
      <c r="Y1009" s="20">
        <f>2*Table753523[[#This Row], [Active Parameters per GPU (BN)]]*Table753523[[#This Row], [Input tokens]]*10^9/Table753523[[#This Row], [Prefill Latency (ms)]]/10^12*1000</f>
      </c>
      <c r="Z100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09" s="47">
        <f>Table753523[[#This Row], [Expected Prefill latency (ms)]]/Table753523[[#This Row], [Prefill Latency (ms)]]</f>
      </c>
      <c r="AB1009" s="30">
        <f>Table753523[[#This Row], [Expected TPOT (ms)]]/Table753523[[#This Row], [TPOT (ms)]]</f>
      </c>
      <c r="AC1009" s="50">
        <f>Table753523[[#This Row], [Prefill TFLOPS]]/989.5</f>
      </c>
      <c r="AD1009" s="32">
        <f>Table753523[[#This Row], [Decode TFLOPS]]/1979</f>
      </c>
      <c r="AE10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0" customHeight="1" ht="17.25">
      <c r="A1010" s="20">
        <v>8</v>
      </c>
      <c r="B1010" s="34">
        <v>70</v>
      </c>
      <c r="C1010" s="35">
        <f>Table753523[[#This Row], [Active Parameters (BN)]]/8</f>
      </c>
      <c r="D1010" s="20">
        <v>256</v>
      </c>
      <c r="E1010" s="20">
        <v>2048</v>
      </c>
      <c r="F1010" s="23">
        <v>1</v>
      </c>
      <c r="G1010" s="23">
        <v>1</v>
      </c>
      <c r="H1010" s="23">
        <v>256</v>
      </c>
      <c r="I1010" s="43">
        <v>542</v>
      </c>
      <c r="J1010" s="24">
        <v>134.688401</v>
      </c>
      <c r="K1010" s="24">
        <v>6.147467198</v>
      </c>
      <c r="L1010" s="24">
        <v>0.162668619</v>
      </c>
      <c r="M1010" s="24">
        <v>88.16639155</v>
      </c>
      <c r="N1010" s="24">
        <v>129.809558</v>
      </c>
      <c r="O1010" s="44">
        <v>11.11322043</v>
      </c>
      <c r="P1010" s="44">
        <v>10.93132153</v>
      </c>
      <c r="Q1010" s="25">
        <f>Table753523[[#This Row], [Total Latency (sec)]]*1000</f>
      </c>
      <c r="R1010" s="25">
        <f>Table753523[[#This Row], [Total Latency (ms)]]-Table753523[[#This Row], [Prefill Latency (ms)]]</f>
      </c>
      <c r="S1010" s="26">
        <f>Table753523[[#This Row], [Output tokens generated]]*1000/Table753523[[#This Row], [Total Latency (ms)]]/Table753523[[#This Row], [No. H200 GPU on single server]]</f>
      </c>
      <c r="T1010" s="26">
        <f>Table753523[[#This Row], [Input tokens]]*1000/(989.5*10^12)*(2*10^9*Table753523[[#This Row], [Active Parameters per GPU (BN)]])</f>
      </c>
      <c r="U1010" s="27">
        <f>Table753523[[#This Row], [Active Parameters per GPU (BN)]]*10^9*2/4800/1024^3*1000</f>
      </c>
      <c r="V1010" s="27">
        <f>1979/2*10^12*Table753523[[#This Row], [No. H200 GPU on single server]]/2/70/10^9</f>
      </c>
      <c r="W1010" s="46">
        <f>(Table753523[[#This Row], [Input tokens]]+Table753523[[#This Row], [Output tokens generated]])/Table753523[[#This Row], [Total Latency (ms)]]*1000</f>
      </c>
      <c r="X1010" s="47">
        <f>Table753523[[#This Row], [Total throughput]]/Table753523[[#This Row], [Estimated Max throughput tokens/s]]</f>
      </c>
      <c r="Y1010" s="20">
        <f>2*Table753523[[#This Row], [Active Parameters per GPU (BN)]]*Table753523[[#This Row], [Input tokens]]*10^9/Table753523[[#This Row], [Prefill Latency (ms)]]/10^12*1000</f>
      </c>
      <c r="Z10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0" s="47">
        <f>Table753523[[#This Row], [Expected Prefill latency (ms)]]/Table753523[[#This Row], [Prefill Latency (ms)]]</f>
      </c>
      <c r="AB1010" s="30">
        <f>Table753523[[#This Row], [Expected TPOT (ms)]]/Table753523[[#This Row], [TPOT (ms)]]</f>
      </c>
      <c r="AC1010" s="50">
        <f>Table753523[[#This Row], [Prefill TFLOPS]]/989.5</f>
      </c>
      <c r="AD1010" s="32">
        <f>Table753523[[#This Row], [Decode TFLOPS]]/1979</f>
      </c>
      <c r="AE10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1" customHeight="1" ht="17.25">
      <c r="A1011" s="20">
        <v>8</v>
      </c>
      <c r="B1011" s="34">
        <v>70</v>
      </c>
      <c r="C1011" s="35">
        <f>Table753523[[#This Row], [Active Parameters (BN)]]/8</f>
      </c>
      <c r="D1011" s="20">
        <v>256</v>
      </c>
      <c r="E1011" s="20">
        <v>2048</v>
      </c>
      <c r="F1011" s="23">
        <v>2</v>
      </c>
      <c r="G1011" s="23">
        <v>2</v>
      </c>
      <c r="H1011" s="23">
        <v>512</v>
      </c>
      <c r="I1011" s="43">
        <v>727</v>
      </c>
      <c r="J1011" s="24">
        <v>112.7261175</v>
      </c>
      <c r="K1011" s="24">
        <v>6.760072549</v>
      </c>
      <c r="L1011" s="24">
        <v>0.295854813</v>
      </c>
      <c r="M1011" s="24">
        <v>107.5432245</v>
      </c>
      <c r="N1011" s="24">
        <v>183.2820567</v>
      </c>
      <c r="O1011" s="44">
        <v>11.10048963</v>
      </c>
      <c r="P1011" s="44">
        <v>10.96664113</v>
      </c>
      <c r="Q1011" s="25">
        <f>Table753523[[#This Row], [Total Latency (sec)]]*1000</f>
      </c>
      <c r="R1011" s="25">
        <f>Table753523[[#This Row], [Total Latency (ms)]]-Table753523[[#This Row], [Prefill Latency (ms)]]</f>
      </c>
      <c r="S1011" s="26">
        <f>Table753523[[#This Row], [Output tokens generated]]*1000/Table753523[[#This Row], [Total Latency (ms)]]/Table753523[[#This Row], [No. H200 GPU on single server]]</f>
      </c>
      <c r="T1011" s="26">
        <f>Table753523[[#This Row], [Input tokens]]*1000/(989.5*10^12)*(2*10^9*Table753523[[#This Row], [Active Parameters per GPU (BN)]])</f>
      </c>
      <c r="U1011" s="27">
        <f>Table753523[[#This Row], [Active Parameters per GPU (BN)]]*10^9*2/4800/1024^3*1000</f>
      </c>
      <c r="V1011" s="27">
        <f>1979/2*10^12*Table753523[[#This Row], [No. H200 GPU on single server]]/2/70/10^9</f>
      </c>
      <c r="W1011" s="46">
        <f>(Table753523[[#This Row], [Input tokens]]+Table753523[[#This Row], [Output tokens generated]])/Table753523[[#This Row], [Total Latency (ms)]]*1000</f>
      </c>
      <c r="X1011" s="47">
        <f>Table753523[[#This Row], [Total throughput]]/Table753523[[#This Row], [Estimated Max throughput tokens/s]]</f>
      </c>
      <c r="Y1011" s="20">
        <f>2*Table753523[[#This Row], [Active Parameters per GPU (BN)]]*Table753523[[#This Row], [Input tokens]]*10^9/Table753523[[#This Row], [Prefill Latency (ms)]]/10^12*1000</f>
      </c>
      <c r="Z10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1" s="47">
        <f>Table753523[[#This Row], [Expected Prefill latency (ms)]]/Table753523[[#This Row], [Prefill Latency (ms)]]</f>
      </c>
      <c r="AB1011" s="30">
        <f>Table753523[[#This Row], [Expected TPOT (ms)]]/Table753523[[#This Row], [TPOT (ms)]]</f>
      </c>
      <c r="AC1011" s="50">
        <f>Table753523[[#This Row], [Prefill TFLOPS]]/989.5</f>
      </c>
      <c r="AD1011" s="32">
        <f>Table753523[[#This Row], [Decode TFLOPS]]/1979</f>
      </c>
      <c r="AE10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2" customHeight="1" ht="17.25">
      <c r="A1012" s="20">
        <v>8</v>
      </c>
      <c r="B1012" s="34">
        <v>70</v>
      </c>
      <c r="C1012" s="35">
        <f>Table753523[[#This Row], [Active Parameters (BN)]]/8</f>
      </c>
      <c r="D1012" s="20">
        <v>256</v>
      </c>
      <c r="E1012" s="20">
        <v>2048</v>
      </c>
      <c r="F1012" s="23">
        <v>4</v>
      </c>
      <c r="G1012" s="23">
        <v>4</v>
      </c>
      <c r="H1012" s="23">
        <v>1024</v>
      </c>
      <c r="I1012" s="43">
        <v>2785</v>
      </c>
      <c r="J1012" s="24">
        <v>86.36364472</v>
      </c>
      <c r="K1012" s="24">
        <v>22.53425</v>
      </c>
      <c r="L1012" s="24">
        <v>0.177507572</v>
      </c>
      <c r="M1012" s="24">
        <v>123.5896469</v>
      </c>
      <c r="N1012" s="24">
        <v>169.0315853</v>
      </c>
      <c r="O1012" s="44">
        <v>10.70851615</v>
      </c>
      <c r="P1012" s="44">
        <v>10.84848732</v>
      </c>
      <c r="Q1012" s="25">
        <f>Table753523[[#This Row], [Total Latency (sec)]]*1000</f>
      </c>
      <c r="R1012" s="25">
        <f>Table753523[[#This Row], [Total Latency (ms)]]-Table753523[[#This Row], [Prefill Latency (ms)]]</f>
      </c>
      <c r="S1012" s="26">
        <f>Table753523[[#This Row], [Output tokens generated]]*1000/Table753523[[#This Row], [Total Latency (ms)]]/Table753523[[#This Row], [No. H200 GPU on single server]]</f>
      </c>
      <c r="T1012" s="26">
        <f>Table753523[[#This Row], [Input tokens]]*1000/(989.5*10^12)*(2*10^9*Table753523[[#This Row], [Active Parameters per GPU (BN)]])</f>
      </c>
      <c r="U1012" s="27">
        <f>Table753523[[#This Row], [Active Parameters per GPU (BN)]]*10^9*2/4800/1024^3*1000</f>
      </c>
      <c r="V1012" s="27">
        <f>1979/2*10^12*Table753523[[#This Row], [No. H200 GPU on single server]]/2/70/10^9</f>
      </c>
      <c r="W1012" s="46">
        <f>(Table753523[[#This Row], [Input tokens]]+Table753523[[#This Row], [Output tokens generated]])/Table753523[[#This Row], [Total Latency (ms)]]*1000</f>
      </c>
      <c r="X1012" s="47">
        <f>Table753523[[#This Row], [Total throughput]]/Table753523[[#This Row], [Estimated Max throughput tokens/s]]</f>
      </c>
      <c r="Y1012" s="20">
        <f>2*Table753523[[#This Row], [Active Parameters per GPU (BN)]]*Table753523[[#This Row], [Input tokens]]*10^9/Table753523[[#This Row], [Prefill Latency (ms)]]/10^12*1000</f>
      </c>
      <c r="Z10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2" s="47">
        <f>Table753523[[#This Row], [Expected Prefill latency (ms)]]/Table753523[[#This Row], [Prefill Latency (ms)]]</f>
      </c>
      <c r="AB1012" s="30">
        <f>Table753523[[#This Row], [Expected TPOT (ms)]]/Table753523[[#This Row], [TPOT (ms)]]</f>
      </c>
      <c r="AC1012" s="50">
        <f>Table753523[[#This Row], [Prefill TFLOPS]]/989.5</f>
      </c>
      <c r="AD1012" s="32">
        <f>Table753523[[#This Row], [Decode TFLOPS]]/1979</f>
      </c>
      <c r="AE10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3" customHeight="1" ht="17.25">
      <c r="A1013" s="20">
        <v>8</v>
      </c>
      <c r="B1013" s="34">
        <v>70</v>
      </c>
      <c r="C1013" s="35">
        <f>Table753523[[#This Row], [Active Parameters (BN)]]/8</f>
      </c>
      <c r="D1013" s="20">
        <v>256</v>
      </c>
      <c r="E1013" s="20">
        <v>2048</v>
      </c>
      <c r="F1013" s="23">
        <v>8</v>
      </c>
      <c r="G1013" s="23">
        <v>8</v>
      </c>
      <c r="H1013" s="23">
        <v>2048</v>
      </c>
      <c r="I1013" s="43">
        <v>5718</v>
      </c>
      <c r="J1013" s="24">
        <v>126.3977413</v>
      </c>
      <c r="K1013" s="24">
        <v>22.50916557</v>
      </c>
      <c r="L1013" s="24">
        <v>0.355410776</v>
      </c>
      <c r="M1013" s="24">
        <v>254.0298521</v>
      </c>
      <c r="N1013" s="24">
        <v>345.0150107</v>
      </c>
      <c r="O1013" s="44">
        <v>10.73331721</v>
      </c>
      <c r="P1013" s="44">
        <v>10.76786133</v>
      </c>
      <c r="Q1013" s="25">
        <f>Table753523[[#This Row], [Total Latency (sec)]]*1000</f>
      </c>
      <c r="R1013" s="25">
        <f>Table753523[[#This Row], [Total Latency (ms)]]-Table753523[[#This Row], [Prefill Latency (ms)]]</f>
      </c>
      <c r="S1013" s="26">
        <f>Table753523[[#This Row], [Output tokens generated]]*1000/Table753523[[#This Row], [Total Latency (ms)]]/Table753523[[#This Row], [No. H200 GPU on single server]]</f>
      </c>
      <c r="T1013" s="26">
        <f>Table753523[[#This Row], [Input tokens]]*1000/(989.5*10^12)*(2*10^9*Table753523[[#This Row], [Active Parameters per GPU (BN)]])</f>
      </c>
      <c r="U1013" s="27">
        <f>Table753523[[#This Row], [Active Parameters per GPU (BN)]]*10^9*2/4800/1024^3*1000</f>
      </c>
      <c r="V1013" s="27">
        <f>1979/2*10^12*Table753523[[#This Row], [No. H200 GPU on single server]]/2/70/10^9</f>
      </c>
      <c r="W1013" s="46">
        <f>(Table753523[[#This Row], [Input tokens]]+Table753523[[#This Row], [Output tokens generated]])/Table753523[[#This Row], [Total Latency (ms)]]*1000</f>
      </c>
      <c r="X1013" s="47">
        <f>Table753523[[#This Row], [Total throughput]]/Table753523[[#This Row], [Estimated Max throughput tokens/s]]</f>
      </c>
      <c r="Y1013" s="20">
        <f>2*Table753523[[#This Row], [Active Parameters per GPU (BN)]]*Table753523[[#This Row], [Input tokens]]*10^9/Table753523[[#This Row], [Prefill Latency (ms)]]/10^12*1000</f>
      </c>
      <c r="Z10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3" s="47">
        <f>Table753523[[#This Row], [Expected Prefill latency (ms)]]/Table753523[[#This Row], [Prefill Latency (ms)]]</f>
      </c>
      <c r="AB1013" s="30">
        <f>Table753523[[#This Row], [Expected TPOT (ms)]]/Table753523[[#This Row], [TPOT (ms)]]</f>
      </c>
      <c r="AC1013" s="50">
        <f>Table753523[[#This Row], [Prefill TFLOPS]]/989.5</f>
      </c>
      <c r="AD1013" s="32">
        <f>Table753523[[#This Row], [Decode TFLOPS]]/1979</f>
      </c>
      <c r="AE10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4" customHeight="1" ht="17.25">
      <c r="A1014" s="20">
        <v>8</v>
      </c>
      <c r="B1014" s="34">
        <v>70</v>
      </c>
      <c r="C1014" s="35">
        <f>Table753523[[#This Row], [Active Parameters (BN)]]/8</f>
      </c>
      <c r="D1014" s="20">
        <v>256</v>
      </c>
      <c r="E1014" s="20">
        <v>2048</v>
      </c>
      <c r="F1014" s="23">
        <v>16</v>
      </c>
      <c r="G1014" s="23">
        <v>15</v>
      </c>
      <c r="H1014" s="23">
        <v>3840</v>
      </c>
      <c r="I1014" s="43">
        <v>20537</v>
      </c>
      <c r="J1014" s="24">
        <v>220.1967463</v>
      </c>
      <c r="K1014" s="24">
        <v>23.89641472</v>
      </c>
      <c r="L1014" s="24">
        <v>0.627709227</v>
      </c>
      <c r="M1014" s="24">
        <v>859.4176257</v>
      </c>
      <c r="N1014" s="24">
        <v>1020.111188</v>
      </c>
      <c r="O1014" s="44">
        <v>11.84684883</v>
      </c>
      <c r="P1014" s="44">
        <v>11.51319383</v>
      </c>
      <c r="Q1014" s="25">
        <f>Table753523[[#This Row], [Total Latency (sec)]]*1000</f>
      </c>
      <c r="R1014" s="25">
        <f>Table753523[[#This Row], [Total Latency (ms)]]-Table753523[[#This Row], [Prefill Latency (ms)]]</f>
      </c>
      <c r="S1014" s="26">
        <f>Table753523[[#This Row], [Output tokens generated]]*1000/Table753523[[#This Row], [Total Latency (ms)]]/Table753523[[#This Row], [No. H200 GPU on single server]]</f>
      </c>
      <c r="T1014" s="26">
        <f>Table753523[[#This Row], [Input tokens]]*1000/(989.5*10^12)*(2*10^9*Table753523[[#This Row], [Active Parameters per GPU (BN)]])</f>
      </c>
      <c r="U1014" s="27">
        <f>Table753523[[#This Row], [Active Parameters per GPU (BN)]]*10^9*2/4800/1024^3*1000</f>
      </c>
      <c r="V1014" s="27">
        <f>1979/2*10^12*Table753523[[#This Row], [No. H200 GPU on single server]]/2/70/10^9</f>
      </c>
      <c r="W1014" s="46">
        <f>(Table753523[[#This Row], [Input tokens]]+Table753523[[#This Row], [Output tokens generated]])/Table753523[[#This Row], [Total Latency (ms)]]*1000</f>
      </c>
      <c r="X1014" s="47">
        <f>Table753523[[#This Row], [Total throughput]]/Table753523[[#This Row], [Estimated Max throughput tokens/s]]</f>
      </c>
      <c r="Y1014" s="20">
        <f>2*Table753523[[#This Row], [Active Parameters per GPU (BN)]]*Table753523[[#This Row], [Input tokens]]*10^9/Table753523[[#This Row], [Prefill Latency (ms)]]/10^12*1000</f>
      </c>
      <c r="Z10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4" s="47">
        <f>Table753523[[#This Row], [Expected Prefill latency (ms)]]/Table753523[[#This Row], [Prefill Latency (ms)]]</f>
      </c>
      <c r="AB1014" s="30">
        <f>Table753523[[#This Row], [Expected TPOT (ms)]]/Table753523[[#This Row], [TPOT (ms)]]</f>
      </c>
      <c r="AC1014" s="50">
        <f>Table753523[[#This Row], [Prefill TFLOPS]]/989.5</f>
      </c>
      <c r="AD1014" s="32">
        <f>Table753523[[#This Row], [Decode TFLOPS]]/1979</f>
      </c>
      <c r="AE10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5" customHeight="1" ht="17.25">
      <c r="A1015" s="20">
        <v>8</v>
      </c>
      <c r="B1015" s="34">
        <v>70</v>
      </c>
      <c r="C1015" s="35">
        <f>Table753523[[#This Row], [Active Parameters (BN)]]/8</f>
      </c>
      <c r="D1015" s="20">
        <v>256</v>
      </c>
      <c r="E1015" s="20">
        <v>4096</v>
      </c>
      <c r="F1015" s="23">
        <v>1</v>
      </c>
      <c r="G1015" s="23">
        <v>1</v>
      </c>
      <c r="H1015" s="23">
        <v>256</v>
      </c>
      <c r="I1015" s="43">
        <v>542</v>
      </c>
      <c r="J1015" s="24">
        <v>123.987298</v>
      </c>
      <c r="K1015" s="24">
        <v>6.139220001</v>
      </c>
      <c r="L1015" s="24">
        <v>0.162887142</v>
      </c>
      <c r="M1015" s="24">
        <v>88.28483096</v>
      </c>
      <c r="N1015" s="24">
        <v>129.9839393</v>
      </c>
      <c r="O1015" s="44">
        <v>11.1178004</v>
      </c>
      <c r="P1015" s="44">
        <v>10.93550573</v>
      </c>
      <c r="Q1015" s="25">
        <f>Table753523[[#This Row], [Total Latency (sec)]]*1000</f>
      </c>
      <c r="R1015" s="25">
        <f>Table753523[[#This Row], [Total Latency (ms)]]-Table753523[[#This Row], [Prefill Latency (ms)]]</f>
      </c>
      <c r="S1015" s="26">
        <f>Table753523[[#This Row], [Output tokens generated]]*1000/Table753523[[#This Row], [Total Latency (ms)]]/Table753523[[#This Row], [No. H200 GPU on single server]]</f>
      </c>
      <c r="T1015" s="26">
        <f>Table753523[[#This Row], [Input tokens]]*1000/(989.5*10^12)*(2*10^9*Table753523[[#This Row], [Active Parameters per GPU (BN)]])</f>
      </c>
      <c r="U1015" s="27">
        <f>Table753523[[#This Row], [Active Parameters per GPU (BN)]]*10^9*2/4800/1024^3*1000</f>
      </c>
      <c r="V1015" s="27">
        <f>1979/2*10^12*Table753523[[#This Row], [No. H200 GPU on single server]]/2/70/10^9</f>
      </c>
      <c r="W1015" s="46">
        <f>(Table753523[[#This Row], [Input tokens]]+Table753523[[#This Row], [Output tokens generated]])/Table753523[[#This Row], [Total Latency (ms)]]*1000</f>
      </c>
      <c r="X1015" s="47">
        <f>Table753523[[#This Row], [Total throughput]]/Table753523[[#This Row], [Estimated Max throughput tokens/s]]</f>
      </c>
      <c r="Y1015" s="20">
        <f>2*Table753523[[#This Row], [Active Parameters per GPU (BN)]]*Table753523[[#This Row], [Input tokens]]*10^9/Table753523[[#This Row], [Prefill Latency (ms)]]/10^12*1000</f>
      </c>
      <c r="Z10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5" s="47">
        <f>Table753523[[#This Row], [Expected Prefill latency (ms)]]/Table753523[[#This Row], [Prefill Latency (ms)]]</f>
      </c>
      <c r="AB1015" s="30">
        <f>Table753523[[#This Row], [Expected TPOT (ms)]]/Table753523[[#This Row], [TPOT (ms)]]</f>
      </c>
      <c r="AC1015" s="50">
        <f>Table753523[[#This Row], [Prefill TFLOPS]]/989.5</f>
      </c>
      <c r="AD1015" s="32">
        <f>Table753523[[#This Row], [Decode TFLOPS]]/1979</f>
      </c>
      <c r="AE10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6" customHeight="1" ht="17.25">
      <c r="A1016" s="20">
        <v>8</v>
      </c>
      <c r="B1016" s="34">
        <v>70</v>
      </c>
      <c r="C1016" s="35">
        <f>Table753523[[#This Row], [Active Parameters (BN)]]/8</f>
      </c>
      <c r="D1016" s="20">
        <v>256</v>
      </c>
      <c r="E1016" s="20">
        <v>4096</v>
      </c>
      <c r="F1016" s="23">
        <v>2</v>
      </c>
      <c r="G1016" s="23">
        <v>2</v>
      </c>
      <c r="H1016" s="23">
        <v>512</v>
      </c>
      <c r="I1016" s="43">
        <v>727</v>
      </c>
      <c r="J1016" s="24">
        <v>112.028981</v>
      </c>
      <c r="K1016" s="24">
        <v>6.759863428</v>
      </c>
      <c r="L1016" s="24">
        <v>0.295863965</v>
      </c>
      <c r="M1016" s="24">
        <v>107.5465515</v>
      </c>
      <c r="N1016" s="24">
        <v>183.2877266</v>
      </c>
      <c r="O1016" s="44">
        <v>11.09888965</v>
      </c>
      <c r="P1016" s="44">
        <v>10.9670266</v>
      </c>
      <c r="Q1016" s="25">
        <f>Table753523[[#This Row], [Total Latency (sec)]]*1000</f>
      </c>
      <c r="R1016" s="25">
        <f>Table753523[[#This Row], [Total Latency (ms)]]-Table753523[[#This Row], [Prefill Latency (ms)]]</f>
      </c>
      <c r="S1016" s="26">
        <f>Table753523[[#This Row], [Output tokens generated]]*1000/Table753523[[#This Row], [Total Latency (ms)]]/Table753523[[#This Row], [No. H200 GPU on single server]]</f>
      </c>
      <c r="T1016" s="26">
        <f>Table753523[[#This Row], [Input tokens]]*1000/(989.5*10^12)*(2*10^9*Table753523[[#This Row], [Active Parameters per GPU (BN)]])</f>
      </c>
      <c r="U1016" s="27">
        <f>Table753523[[#This Row], [Active Parameters per GPU (BN)]]*10^9*2/4800/1024^3*1000</f>
      </c>
      <c r="V1016" s="27">
        <f>1979/2*10^12*Table753523[[#This Row], [No. H200 GPU on single server]]/2/70/10^9</f>
      </c>
      <c r="W1016" s="46">
        <f>(Table753523[[#This Row], [Input tokens]]+Table753523[[#This Row], [Output tokens generated]])/Table753523[[#This Row], [Total Latency (ms)]]*1000</f>
      </c>
      <c r="X1016" s="47">
        <f>Table753523[[#This Row], [Total throughput]]/Table753523[[#This Row], [Estimated Max throughput tokens/s]]</f>
      </c>
      <c r="Y1016" s="20">
        <f>2*Table753523[[#This Row], [Active Parameters per GPU (BN)]]*Table753523[[#This Row], [Input tokens]]*10^9/Table753523[[#This Row], [Prefill Latency (ms)]]/10^12*1000</f>
      </c>
      <c r="Z10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6" s="47">
        <f>Table753523[[#This Row], [Expected Prefill latency (ms)]]/Table753523[[#This Row], [Prefill Latency (ms)]]</f>
      </c>
      <c r="AB1016" s="30">
        <f>Table753523[[#This Row], [Expected TPOT (ms)]]/Table753523[[#This Row], [TPOT (ms)]]</f>
      </c>
      <c r="AC1016" s="50">
        <f>Table753523[[#This Row], [Prefill TFLOPS]]/989.5</f>
      </c>
      <c r="AD1016" s="32">
        <f>Table753523[[#This Row], [Decode TFLOPS]]/1979</f>
      </c>
      <c r="AE10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7" customHeight="1" ht="17.25">
      <c r="A1017" s="20">
        <v>8</v>
      </c>
      <c r="B1017" s="34">
        <v>70</v>
      </c>
      <c r="C1017" s="35">
        <f>Table753523[[#This Row], [Active Parameters (BN)]]/8</f>
      </c>
      <c r="D1017" s="20">
        <v>256</v>
      </c>
      <c r="E1017" s="20">
        <v>4096</v>
      </c>
      <c r="F1017" s="23">
        <v>4</v>
      </c>
      <c r="G1017" s="23">
        <v>4</v>
      </c>
      <c r="H1017" s="23">
        <v>1024</v>
      </c>
      <c r="I1017" s="43">
        <v>4854</v>
      </c>
      <c r="J1017" s="24">
        <v>86.059375</v>
      </c>
      <c r="K1017" s="24">
        <v>45.0060693</v>
      </c>
      <c r="L1017" s="24">
        <v>0.088876902</v>
      </c>
      <c r="M1017" s="24">
        <v>107.8521203</v>
      </c>
      <c r="N1017" s="24">
        <v>130.6046071</v>
      </c>
      <c r="O1017" s="44">
        <v>10.71420021</v>
      </c>
      <c r="P1017" s="44">
        <v>10.89798717</v>
      </c>
      <c r="Q1017" s="25">
        <f>Table753523[[#This Row], [Total Latency (sec)]]*1000</f>
      </c>
      <c r="R1017" s="25">
        <f>Table753523[[#This Row], [Total Latency (ms)]]-Table753523[[#This Row], [Prefill Latency (ms)]]</f>
      </c>
      <c r="S1017" s="26">
        <f>Table753523[[#This Row], [Output tokens generated]]*1000/Table753523[[#This Row], [Total Latency (ms)]]/Table753523[[#This Row], [No. H200 GPU on single server]]</f>
      </c>
      <c r="T1017" s="26">
        <f>Table753523[[#This Row], [Input tokens]]*1000/(989.5*10^12)*(2*10^9*Table753523[[#This Row], [Active Parameters per GPU (BN)]])</f>
      </c>
      <c r="U1017" s="27">
        <f>Table753523[[#This Row], [Active Parameters per GPU (BN)]]*10^9*2/4800/1024^3*1000</f>
      </c>
      <c r="V1017" s="27">
        <f>1979/2*10^12*Table753523[[#This Row], [No. H200 GPU on single server]]/2/70/10^9</f>
      </c>
      <c r="W1017" s="46">
        <f>(Table753523[[#This Row], [Input tokens]]+Table753523[[#This Row], [Output tokens generated]])/Table753523[[#This Row], [Total Latency (ms)]]*1000</f>
      </c>
      <c r="X1017" s="47">
        <f>Table753523[[#This Row], [Total throughput]]/Table753523[[#This Row], [Estimated Max throughput tokens/s]]</f>
      </c>
      <c r="Y1017" s="20">
        <f>2*Table753523[[#This Row], [Active Parameters per GPU (BN)]]*Table753523[[#This Row], [Input tokens]]*10^9/Table753523[[#This Row], [Prefill Latency (ms)]]/10^12*1000</f>
      </c>
      <c r="Z10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7" s="47">
        <f>Table753523[[#This Row], [Expected Prefill latency (ms)]]/Table753523[[#This Row], [Prefill Latency (ms)]]</f>
      </c>
      <c r="AB1017" s="30">
        <f>Table753523[[#This Row], [Expected TPOT (ms)]]/Table753523[[#This Row], [TPOT (ms)]]</f>
      </c>
      <c r="AC1017" s="50">
        <f>Table753523[[#This Row], [Prefill TFLOPS]]/989.5</f>
      </c>
      <c r="AD1017" s="32">
        <f>Table753523[[#This Row], [Decode TFLOPS]]/1979</f>
      </c>
      <c r="AE10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8" customHeight="1" ht="17.25">
      <c r="A1018" s="20">
        <v>8</v>
      </c>
      <c r="B1018" s="34">
        <v>70</v>
      </c>
      <c r="C1018" s="35">
        <f>Table753523[[#This Row], [Active Parameters (BN)]]/8</f>
      </c>
      <c r="D1018" s="20">
        <v>256</v>
      </c>
      <c r="E1018" s="20">
        <v>4096</v>
      </c>
      <c r="F1018" s="23">
        <v>8</v>
      </c>
      <c r="G1018" s="23">
        <v>8</v>
      </c>
      <c r="H1018" s="23">
        <v>2048</v>
      </c>
      <c r="I1018" s="43">
        <v>10558</v>
      </c>
      <c r="J1018" s="24">
        <v>126.019778</v>
      </c>
      <c r="K1018" s="24">
        <v>45.22718373</v>
      </c>
      <c r="L1018" s="24">
        <v>0.17688477</v>
      </c>
      <c r="M1018" s="24">
        <v>233.4436755</v>
      </c>
      <c r="N1018" s="24">
        <v>278.7261766</v>
      </c>
      <c r="O1018" s="44">
        <v>10.75745459</v>
      </c>
      <c r="P1018" s="44">
        <v>10.87140775</v>
      </c>
      <c r="Q1018" s="25">
        <f>Table753523[[#This Row], [Total Latency (sec)]]*1000</f>
      </c>
      <c r="R1018" s="25">
        <f>Table753523[[#This Row], [Total Latency (ms)]]-Table753523[[#This Row], [Prefill Latency (ms)]]</f>
      </c>
      <c r="S1018" s="26">
        <f>Table753523[[#This Row], [Output tokens generated]]*1000/Table753523[[#This Row], [Total Latency (ms)]]/Table753523[[#This Row], [No. H200 GPU on single server]]</f>
      </c>
      <c r="T1018" s="26">
        <f>Table753523[[#This Row], [Input tokens]]*1000/(989.5*10^12)*(2*10^9*Table753523[[#This Row], [Active Parameters per GPU (BN)]])</f>
      </c>
      <c r="U1018" s="27">
        <f>Table753523[[#This Row], [Active Parameters per GPU (BN)]]*10^9*2/4800/1024^3*1000</f>
      </c>
      <c r="V1018" s="27">
        <f>1979/2*10^12*Table753523[[#This Row], [No. H200 GPU on single server]]/2/70/10^9</f>
      </c>
      <c r="W1018" s="46">
        <f>(Table753523[[#This Row], [Input tokens]]+Table753523[[#This Row], [Output tokens generated]])/Table753523[[#This Row], [Total Latency (ms)]]*1000</f>
      </c>
      <c r="X1018" s="47">
        <f>Table753523[[#This Row], [Total throughput]]/Table753523[[#This Row], [Estimated Max throughput tokens/s]]</f>
      </c>
      <c r="Y1018" s="20">
        <f>2*Table753523[[#This Row], [Active Parameters per GPU (BN)]]*Table753523[[#This Row], [Input tokens]]*10^9/Table753523[[#This Row], [Prefill Latency (ms)]]/10^12*1000</f>
      </c>
      <c r="Z10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8" s="47">
        <f>Table753523[[#This Row], [Expected Prefill latency (ms)]]/Table753523[[#This Row], [Prefill Latency (ms)]]</f>
      </c>
      <c r="AB1018" s="30">
        <f>Table753523[[#This Row], [Expected TPOT (ms)]]/Table753523[[#This Row], [TPOT (ms)]]</f>
      </c>
      <c r="AC1018" s="50">
        <f>Table753523[[#This Row], [Prefill TFLOPS]]/989.5</f>
      </c>
      <c r="AD1018" s="32">
        <f>Table753523[[#This Row], [Decode TFLOPS]]/1979</f>
      </c>
      <c r="AE10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19" customHeight="1" ht="17.25">
      <c r="A1019" s="20">
        <v>8</v>
      </c>
      <c r="B1019" s="34">
        <v>70</v>
      </c>
      <c r="C1019" s="35">
        <f>Table753523[[#This Row], [Active Parameters (BN)]]/8</f>
      </c>
      <c r="D1019" s="20">
        <v>256</v>
      </c>
      <c r="E1019" s="20">
        <v>4096</v>
      </c>
      <c r="F1019" s="23">
        <v>16</v>
      </c>
      <c r="G1019" s="23">
        <v>15</v>
      </c>
      <c r="H1019" s="23">
        <v>3840</v>
      </c>
      <c r="I1019" s="43">
        <v>34426</v>
      </c>
      <c r="J1019" s="24">
        <v>333.9289134</v>
      </c>
      <c r="K1019" s="24">
        <v>44.59748169</v>
      </c>
      <c r="L1019" s="24">
        <v>0.336341861</v>
      </c>
      <c r="M1019" s="24">
        <v>771.9269945</v>
      </c>
      <c r="N1019" s="24">
        <v>858.030511</v>
      </c>
      <c r="O1019" s="44">
        <v>11.44399973</v>
      </c>
      <c r="P1019" s="44">
        <v>10.81964304</v>
      </c>
      <c r="Q1019" s="25">
        <f>Table753523[[#This Row], [Total Latency (sec)]]*1000</f>
      </c>
      <c r="R1019" s="25">
        <f>Table753523[[#This Row], [Total Latency (ms)]]-Table753523[[#This Row], [Prefill Latency (ms)]]</f>
      </c>
      <c r="S1019" s="26">
        <f>Table753523[[#This Row], [Output tokens generated]]*1000/Table753523[[#This Row], [Total Latency (ms)]]/Table753523[[#This Row], [No. H200 GPU on single server]]</f>
      </c>
      <c r="T1019" s="26">
        <f>Table753523[[#This Row], [Input tokens]]*1000/(989.5*10^12)*(2*10^9*Table753523[[#This Row], [Active Parameters per GPU (BN)]])</f>
      </c>
      <c r="U1019" s="27">
        <f>Table753523[[#This Row], [Active Parameters per GPU (BN)]]*10^9*2/4800/1024^3*1000</f>
      </c>
      <c r="V1019" s="27">
        <f>1979/2*10^12*Table753523[[#This Row], [No. H200 GPU on single server]]/2/70/10^9</f>
      </c>
      <c r="W1019" s="46">
        <f>(Table753523[[#This Row], [Input tokens]]+Table753523[[#This Row], [Output tokens generated]])/Table753523[[#This Row], [Total Latency (ms)]]*1000</f>
      </c>
      <c r="X1019" s="47">
        <f>Table753523[[#This Row], [Total throughput]]/Table753523[[#This Row], [Estimated Max throughput tokens/s]]</f>
      </c>
      <c r="Y1019" s="20">
        <f>2*Table753523[[#This Row], [Active Parameters per GPU (BN)]]*Table753523[[#This Row], [Input tokens]]*10^9/Table753523[[#This Row], [Prefill Latency (ms)]]/10^12*1000</f>
      </c>
      <c r="Z10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19" s="47">
        <f>Table753523[[#This Row], [Expected Prefill latency (ms)]]/Table753523[[#This Row], [Prefill Latency (ms)]]</f>
      </c>
      <c r="AB1019" s="30">
        <f>Table753523[[#This Row], [Expected TPOT (ms)]]/Table753523[[#This Row], [TPOT (ms)]]</f>
      </c>
      <c r="AC1019" s="50">
        <f>Table753523[[#This Row], [Prefill TFLOPS]]/989.5</f>
      </c>
      <c r="AD1019" s="32">
        <f>Table753523[[#This Row], [Decode TFLOPS]]/1979</f>
      </c>
      <c r="AE10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0" customHeight="1" ht="17.25">
      <c r="A1020" s="20">
        <v>8</v>
      </c>
      <c r="B1020" s="34">
        <v>70</v>
      </c>
      <c r="C1020" s="35">
        <f>Table753523[[#This Row], [Active Parameters (BN)]]/8</f>
      </c>
      <c r="D1020" s="20">
        <v>512</v>
      </c>
      <c r="E1020" s="20">
        <v>2</v>
      </c>
      <c r="F1020" s="23">
        <v>1</v>
      </c>
      <c r="G1020" s="23">
        <v>1</v>
      </c>
      <c r="H1020" s="23">
        <v>512</v>
      </c>
      <c r="I1020" s="43">
        <v>2</v>
      </c>
      <c r="J1020" s="24">
        <v>219.992262</v>
      </c>
      <c r="K1020" s="24">
        <v>0.232601279</v>
      </c>
      <c r="L1020" s="24">
        <v>4.299202498</v>
      </c>
      <c r="M1020" s="24">
        <v>8.598404997</v>
      </c>
      <c r="N1020" s="24">
        <v>2209.790084</v>
      </c>
      <c r="O1020" s="44">
        <v>12.11685897</v>
      </c>
      <c r="P1020" s="44">
        <v>12.03507895</v>
      </c>
      <c r="Q1020" s="25">
        <f>Table753523[[#This Row], [Total Latency (sec)]]*1000</f>
      </c>
      <c r="R1020" s="25">
        <f>Table753523[[#This Row], [Total Latency (ms)]]-Table753523[[#This Row], [Prefill Latency (ms)]]</f>
      </c>
      <c r="S1020" s="26">
        <f>Table753523[[#This Row], [Output tokens generated]]*1000/Table753523[[#This Row], [Total Latency (ms)]]/Table753523[[#This Row], [No. H200 GPU on single server]]</f>
      </c>
      <c r="T1020" s="26">
        <f>Table753523[[#This Row], [Input tokens]]*1000/(989.5*10^12)*(2*10^9*Table753523[[#This Row], [Active Parameters per GPU (BN)]])</f>
      </c>
      <c r="U1020" s="27">
        <f>Table753523[[#This Row], [Active Parameters per GPU (BN)]]*10^9*2/4800/1024^3*1000</f>
      </c>
      <c r="V1020" s="27">
        <f>1979/2*10^12*Table753523[[#This Row], [No. H200 GPU on single server]]/2/70/10^9</f>
      </c>
      <c r="W1020" s="46">
        <f>(Table753523[[#This Row], [Input tokens]]+Table753523[[#This Row], [Output tokens generated]])/Table753523[[#This Row], [Total Latency (ms)]]*1000</f>
      </c>
      <c r="X1020" s="47">
        <f>Table753523[[#This Row], [Total throughput]]/Table753523[[#This Row], [Estimated Max throughput tokens/s]]</f>
      </c>
      <c r="Y1020" s="20">
        <f>2*Table753523[[#This Row], [Active Parameters per GPU (BN)]]*Table753523[[#This Row], [Input tokens]]*10^9/Table753523[[#This Row], [Prefill Latency (ms)]]/10^12*1000</f>
      </c>
      <c r="Z102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0" s="47">
        <f>Table753523[[#This Row], [Expected Prefill latency (ms)]]/Table753523[[#This Row], [Prefill Latency (ms)]]</f>
      </c>
      <c r="AB1020" s="30">
        <f>Table753523[[#This Row], [Expected TPOT (ms)]]/Table753523[[#This Row], [TPOT (ms)]]</f>
      </c>
      <c r="AC1020" s="50">
        <f>Table753523[[#This Row], [Prefill TFLOPS]]/989.5</f>
      </c>
      <c r="AD1020" s="32">
        <f>Table753523[[#This Row], [Decode TFLOPS]]/1979</f>
      </c>
      <c r="AE10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1" customHeight="1" ht="17.25">
      <c r="A1021" s="20">
        <v>8</v>
      </c>
      <c r="B1021" s="34">
        <v>70</v>
      </c>
      <c r="C1021" s="35">
        <f>Table753523[[#This Row], [Active Parameters (BN)]]/8</f>
      </c>
      <c r="D1021" s="20">
        <v>512</v>
      </c>
      <c r="E1021" s="20">
        <v>2</v>
      </c>
      <c r="F1021" s="23">
        <v>2</v>
      </c>
      <c r="G1021" s="23">
        <v>2</v>
      </c>
      <c r="H1021" s="23">
        <v>1024</v>
      </c>
      <c r="I1021" s="43">
        <v>4</v>
      </c>
      <c r="J1021" s="24">
        <v>192.702866</v>
      </c>
      <c r="K1021" s="24">
        <v>0.261731905</v>
      </c>
      <c r="L1021" s="24">
        <v>7.641406957</v>
      </c>
      <c r="M1021" s="24">
        <v>15.28281391</v>
      </c>
      <c r="N1021" s="24">
        <v>3927.683176</v>
      </c>
      <c r="O1021" s="44">
        <v>11.22708595</v>
      </c>
      <c r="P1021" s="44">
        <v>11.09187299</v>
      </c>
      <c r="Q1021" s="25">
        <f>Table753523[[#This Row], [Total Latency (sec)]]*1000</f>
      </c>
      <c r="R1021" s="25">
        <f>Table753523[[#This Row], [Total Latency (ms)]]-Table753523[[#This Row], [Prefill Latency (ms)]]</f>
      </c>
      <c r="S1021" s="26">
        <f>Table753523[[#This Row], [Output tokens generated]]*1000/Table753523[[#This Row], [Total Latency (ms)]]/Table753523[[#This Row], [No. H200 GPU on single server]]</f>
      </c>
      <c r="T1021" s="26">
        <f>Table753523[[#This Row], [Input tokens]]*1000/(989.5*10^12)*(2*10^9*Table753523[[#This Row], [Active Parameters per GPU (BN)]])</f>
      </c>
      <c r="U1021" s="27">
        <f>Table753523[[#This Row], [Active Parameters per GPU (BN)]]*10^9*2/4800/1024^3*1000</f>
      </c>
      <c r="V1021" s="27">
        <f>1979/2*10^12*Table753523[[#This Row], [No. H200 GPU on single server]]/2/70/10^9</f>
      </c>
      <c r="W1021" s="46">
        <f>(Table753523[[#This Row], [Input tokens]]+Table753523[[#This Row], [Output tokens generated]])/Table753523[[#This Row], [Total Latency (ms)]]*1000</f>
      </c>
      <c r="X1021" s="47">
        <f>Table753523[[#This Row], [Total throughput]]/Table753523[[#This Row], [Estimated Max throughput tokens/s]]</f>
      </c>
      <c r="Y1021" s="20">
        <f>2*Table753523[[#This Row], [Active Parameters per GPU (BN)]]*Table753523[[#This Row], [Input tokens]]*10^9/Table753523[[#This Row], [Prefill Latency (ms)]]/10^12*1000</f>
      </c>
      <c r="Z102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1" s="47">
        <f>Table753523[[#This Row], [Expected Prefill latency (ms)]]/Table753523[[#This Row], [Prefill Latency (ms)]]</f>
      </c>
      <c r="AB1021" s="30">
        <f>Table753523[[#This Row], [Expected TPOT (ms)]]/Table753523[[#This Row], [TPOT (ms)]]</f>
      </c>
      <c r="AC1021" s="50">
        <f>Table753523[[#This Row], [Prefill TFLOPS]]/989.5</f>
      </c>
      <c r="AD1021" s="32">
        <f>Table753523[[#This Row], [Decode TFLOPS]]/1979</f>
      </c>
      <c r="AE10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2" customHeight="1" ht="17.25">
      <c r="A1022" s="20">
        <v>8</v>
      </c>
      <c r="B1022" s="34">
        <v>70</v>
      </c>
      <c r="C1022" s="35">
        <f>Table753523[[#This Row], [Active Parameters (BN)]]/8</f>
      </c>
      <c r="D1022" s="20">
        <v>512</v>
      </c>
      <c r="E1022" s="20">
        <v>2</v>
      </c>
      <c r="F1022" s="23">
        <v>4</v>
      </c>
      <c r="G1022" s="23">
        <v>4</v>
      </c>
      <c r="H1022" s="23">
        <v>2048</v>
      </c>
      <c r="I1022" s="43">
        <v>8</v>
      </c>
      <c r="J1022" s="24">
        <v>176.62108</v>
      </c>
      <c r="K1022" s="24">
        <v>0.303069952</v>
      </c>
      <c r="L1022" s="24">
        <v>13.19827312</v>
      </c>
      <c r="M1022" s="24">
        <v>26.39654624</v>
      </c>
      <c r="N1022" s="24">
        <v>6783.912383</v>
      </c>
      <c r="O1022" s="44">
        <v>11.1785935</v>
      </c>
      <c r="P1022" s="44">
        <v>10.94179548</v>
      </c>
      <c r="Q1022" s="25">
        <f>Table753523[[#This Row], [Total Latency (sec)]]*1000</f>
      </c>
      <c r="R1022" s="25">
        <f>Table753523[[#This Row], [Total Latency (ms)]]-Table753523[[#This Row], [Prefill Latency (ms)]]</f>
      </c>
      <c r="S1022" s="26">
        <f>Table753523[[#This Row], [Output tokens generated]]*1000/Table753523[[#This Row], [Total Latency (ms)]]/Table753523[[#This Row], [No. H200 GPU on single server]]</f>
      </c>
      <c r="T1022" s="26">
        <f>Table753523[[#This Row], [Input tokens]]*1000/(989.5*10^12)*(2*10^9*Table753523[[#This Row], [Active Parameters per GPU (BN)]])</f>
      </c>
      <c r="U1022" s="27">
        <f>Table753523[[#This Row], [Active Parameters per GPU (BN)]]*10^9*2/4800/1024^3*1000</f>
      </c>
      <c r="V1022" s="27">
        <f>1979/2*10^12*Table753523[[#This Row], [No. H200 GPU on single server]]/2/70/10^9</f>
      </c>
      <c r="W1022" s="46">
        <f>(Table753523[[#This Row], [Input tokens]]+Table753523[[#This Row], [Output tokens generated]])/Table753523[[#This Row], [Total Latency (ms)]]*1000</f>
      </c>
      <c r="X1022" s="47">
        <f>Table753523[[#This Row], [Total throughput]]/Table753523[[#This Row], [Estimated Max throughput tokens/s]]</f>
      </c>
      <c r="Y1022" s="20">
        <f>2*Table753523[[#This Row], [Active Parameters per GPU (BN)]]*Table753523[[#This Row], [Input tokens]]*10^9/Table753523[[#This Row], [Prefill Latency (ms)]]/10^12*1000</f>
      </c>
      <c r="Z102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2" s="47">
        <f>Table753523[[#This Row], [Expected Prefill latency (ms)]]/Table753523[[#This Row], [Prefill Latency (ms)]]</f>
      </c>
      <c r="AB1022" s="30">
        <f>Table753523[[#This Row], [Expected TPOT (ms)]]/Table753523[[#This Row], [TPOT (ms)]]</f>
      </c>
      <c r="AC1022" s="50">
        <f>Table753523[[#This Row], [Prefill TFLOPS]]/989.5</f>
      </c>
      <c r="AD1022" s="32">
        <f>Table753523[[#This Row], [Decode TFLOPS]]/1979</f>
      </c>
      <c r="AE10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3" customHeight="1" ht="17.25">
      <c r="A1023" s="20">
        <v>8</v>
      </c>
      <c r="B1023" s="34">
        <v>70</v>
      </c>
      <c r="C1023" s="35">
        <f>Table753523[[#This Row], [Active Parameters (BN)]]/8</f>
      </c>
      <c r="D1023" s="20">
        <v>512</v>
      </c>
      <c r="E1023" s="20">
        <v>2</v>
      </c>
      <c r="F1023" s="23">
        <v>8</v>
      </c>
      <c r="G1023" s="23">
        <v>6</v>
      </c>
      <c r="H1023" s="23">
        <v>3072</v>
      </c>
      <c r="I1023" s="43">
        <v>11</v>
      </c>
      <c r="J1023" s="24">
        <v>264.8393062</v>
      </c>
      <c r="K1023" s="24">
        <v>0.392230903</v>
      </c>
      <c r="L1023" s="24">
        <v>15.29711186</v>
      </c>
      <c r="M1023" s="24">
        <v>28.04470508</v>
      </c>
      <c r="N1023" s="24">
        <v>7860.165979</v>
      </c>
      <c r="O1023" s="44">
        <v>11.69077901</v>
      </c>
      <c r="P1023" s="44">
        <v>11.398006</v>
      </c>
      <c r="Q1023" s="25">
        <f>Table753523[[#This Row], [Total Latency (sec)]]*1000</f>
      </c>
      <c r="R1023" s="25">
        <f>Table753523[[#This Row], [Total Latency (ms)]]-Table753523[[#This Row], [Prefill Latency (ms)]]</f>
      </c>
      <c r="S1023" s="26">
        <f>Table753523[[#This Row], [Output tokens generated]]*1000/Table753523[[#This Row], [Total Latency (ms)]]/Table753523[[#This Row], [No. H200 GPU on single server]]</f>
      </c>
      <c r="T1023" s="26">
        <f>Table753523[[#This Row], [Input tokens]]*1000/(989.5*10^12)*(2*10^9*Table753523[[#This Row], [Active Parameters per GPU (BN)]])</f>
      </c>
      <c r="U1023" s="27">
        <f>Table753523[[#This Row], [Active Parameters per GPU (BN)]]*10^9*2/4800/1024^3*1000</f>
      </c>
      <c r="V1023" s="27">
        <f>1979/2*10^12*Table753523[[#This Row], [No. H200 GPU on single server]]/2/70/10^9</f>
      </c>
      <c r="W1023" s="46">
        <f>(Table753523[[#This Row], [Input tokens]]+Table753523[[#This Row], [Output tokens generated]])/Table753523[[#This Row], [Total Latency (ms)]]*1000</f>
      </c>
      <c r="X1023" s="47">
        <f>Table753523[[#This Row], [Total throughput]]/Table753523[[#This Row], [Estimated Max throughput tokens/s]]</f>
      </c>
      <c r="Y1023" s="20">
        <f>2*Table753523[[#This Row], [Active Parameters per GPU (BN)]]*Table753523[[#This Row], [Input tokens]]*10^9/Table753523[[#This Row], [Prefill Latency (ms)]]/10^12*1000</f>
      </c>
      <c r="Z102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3" s="47">
        <f>Table753523[[#This Row], [Expected Prefill latency (ms)]]/Table753523[[#This Row], [Prefill Latency (ms)]]</f>
      </c>
      <c r="AB1023" s="30">
        <f>Table753523[[#This Row], [Expected TPOT (ms)]]/Table753523[[#This Row], [TPOT (ms)]]</f>
      </c>
      <c r="AC1023" s="50">
        <f>Table753523[[#This Row], [Prefill TFLOPS]]/989.5</f>
      </c>
      <c r="AD1023" s="32">
        <f>Table753523[[#This Row], [Decode TFLOPS]]/1979</f>
      </c>
      <c r="AE10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4" customHeight="1" ht="17.25">
      <c r="A1024" s="20">
        <v>8</v>
      </c>
      <c r="B1024" s="34">
        <v>70</v>
      </c>
      <c r="C1024" s="35">
        <f>Table753523[[#This Row], [Active Parameters (BN)]]/8</f>
      </c>
      <c r="D1024" s="20">
        <v>512</v>
      </c>
      <c r="E1024" s="20">
        <v>2</v>
      </c>
      <c r="F1024" s="23">
        <v>16</v>
      </c>
      <c r="G1024" s="23">
        <v>14</v>
      </c>
      <c r="H1024" s="23">
        <v>7168</v>
      </c>
      <c r="I1024" s="43">
        <v>24</v>
      </c>
      <c r="J1024" s="24">
        <v>440.4105034</v>
      </c>
      <c r="K1024" s="24">
        <v>0.570439577</v>
      </c>
      <c r="L1024" s="24">
        <v>24.54247665</v>
      </c>
      <c r="M1024" s="24">
        <v>42.07281712</v>
      </c>
      <c r="N1024" s="24">
        <v>12607.82086</v>
      </c>
      <c r="O1024" s="44">
        <v>13.14036429</v>
      </c>
      <c r="P1024" s="44">
        <v>12.43214757</v>
      </c>
      <c r="Q1024" s="25">
        <f>Table753523[[#This Row], [Total Latency (sec)]]*1000</f>
      </c>
      <c r="R1024" s="25">
        <f>Table753523[[#This Row], [Total Latency (ms)]]-Table753523[[#This Row], [Prefill Latency (ms)]]</f>
      </c>
      <c r="S1024" s="26">
        <f>Table753523[[#This Row], [Output tokens generated]]*1000/Table753523[[#This Row], [Total Latency (ms)]]/Table753523[[#This Row], [No. H200 GPU on single server]]</f>
      </c>
      <c r="T1024" s="26">
        <f>Table753523[[#This Row], [Input tokens]]*1000/(989.5*10^12)*(2*10^9*Table753523[[#This Row], [Active Parameters per GPU (BN)]])</f>
      </c>
      <c r="U1024" s="27">
        <f>Table753523[[#This Row], [Active Parameters per GPU (BN)]]*10^9*2/4800/1024^3*1000</f>
      </c>
      <c r="V1024" s="27">
        <f>1979/2*10^12*Table753523[[#This Row], [No. H200 GPU on single server]]/2/70/10^9</f>
      </c>
      <c r="W1024" s="46">
        <f>(Table753523[[#This Row], [Input tokens]]+Table753523[[#This Row], [Output tokens generated]])/Table753523[[#This Row], [Total Latency (ms)]]*1000</f>
      </c>
      <c r="X1024" s="47">
        <f>Table753523[[#This Row], [Total throughput]]/Table753523[[#This Row], [Estimated Max throughput tokens/s]]</f>
      </c>
      <c r="Y1024" s="20">
        <f>2*Table753523[[#This Row], [Active Parameters per GPU (BN)]]*Table753523[[#This Row], [Input tokens]]*10^9/Table753523[[#This Row], [Prefill Latency (ms)]]/10^12*1000</f>
      </c>
      <c r="Z102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4" s="47">
        <f>Table753523[[#This Row], [Expected Prefill latency (ms)]]/Table753523[[#This Row], [Prefill Latency (ms)]]</f>
      </c>
      <c r="AB1024" s="30">
        <f>Table753523[[#This Row], [Expected TPOT (ms)]]/Table753523[[#This Row], [TPOT (ms)]]</f>
      </c>
      <c r="AC1024" s="50">
        <f>Table753523[[#This Row], [Prefill TFLOPS]]/989.5</f>
      </c>
      <c r="AD1024" s="32">
        <f>Table753523[[#This Row], [Decode TFLOPS]]/1979</f>
      </c>
      <c r="AE10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5" customHeight="1" ht="17.25">
      <c r="A1025" s="20">
        <v>8</v>
      </c>
      <c r="B1025" s="34">
        <v>70</v>
      </c>
      <c r="C1025" s="35">
        <f>Table753523[[#This Row], [Active Parameters (BN)]]/8</f>
      </c>
      <c r="D1025" s="20">
        <v>512</v>
      </c>
      <c r="E1025" s="20">
        <v>4</v>
      </c>
      <c r="F1025" s="23">
        <v>1</v>
      </c>
      <c r="G1025" s="23">
        <v>1</v>
      </c>
      <c r="H1025" s="23">
        <v>512</v>
      </c>
      <c r="I1025" s="43">
        <v>4</v>
      </c>
      <c r="J1025" s="24">
        <v>169.8407381</v>
      </c>
      <c r="K1025" s="24">
        <v>0.202635381</v>
      </c>
      <c r="L1025" s="24">
        <v>4.934972338</v>
      </c>
      <c r="M1025" s="24">
        <v>19.73988935</v>
      </c>
      <c r="N1025" s="24">
        <v>2546.445726</v>
      </c>
      <c r="O1025" s="44">
        <v>10.76827268</v>
      </c>
      <c r="P1025" s="44">
        <v>10.74239903</v>
      </c>
      <c r="Q1025" s="25">
        <f>Table753523[[#This Row], [Total Latency (sec)]]*1000</f>
      </c>
      <c r="R1025" s="25">
        <f>Table753523[[#This Row], [Total Latency (ms)]]-Table753523[[#This Row], [Prefill Latency (ms)]]</f>
      </c>
      <c r="S1025" s="26">
        <f>Table753523[[#This Row], [Output tokens generated]]*1000/Table753523[[#This Row], [Total Latency (ms)]]/Table753523[[#This Row], [No. H200 GPU on single server]]</f>
      </c>
      <c r="T1025" s="26">
        <f>Table753523[[#This Row], [Input tokens]]*1000/(989.5*10^12)*(2*10^9*Table753523[[#This Row], [Active Parameters per GPU (BN)]])</f>
      </c>
      <c r="U1025" s="27">
        <f>Table753523[[#This Row], [Active Parameters per GPU (BN)]]*10^9*2/4800/1024^3*1000</f>
      </c>
      <c r="V1025" s="27">
        <f>1979/2*10^12*Table753523[[#This Row], [No. H200 GPU on single server]]/2/70/10^9</f>
      </c>
      <c r="W1025" s="46">
        <f>(Table753523[[#This Row], [Input tokens]]+Table753523[[#This Row], [Output tokens generated]])/Table753523[[#This Row], [Total Latency (ms)]]*1000</f>
      </c>
      <c r="X1025" s="47">
        <f>Table753523[[#This Row], [Total throughput]]/Table753523[[#This Row], [Estimated Max throughput tokens/s]]</f>
      </c>
      <c r="Y1025" s="20">
        <f>2*Table753523[[#This Row], [Active Parameters per GPU (BN)]]*Table753523[[#This Row], [Input tokens]]*10^9/Table753523[[#This Row], [Prefill Latency (ms)]]/10^12*1000</f>
      </c>
      <c r="Z102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5" s="47">
        <f>Table753523[[#This Row], [Expected Prefill latency (ms)]]/Table753523[[#This Row], [Prefill Latency (ms)]]</f>
      </c>
      <c r="AB1025" s="30">
        <f>Table753523[[#This Row], [Expected TPOT (ms)]]/Table753523[[#This Row], [TPOT (ms)]]</f>
      </c>
      <c r="AC1025" s="50">
        <f>Table753523[[#This Row], [Prefill TFLOPS]]/989.5</f>
      </c>
      <c r="AD1025" s="32">
        <f>Table753523[[#This Row], [Decode TFLOPS]]/1979</f>
      </c>
      <c r="AE10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6" customHeight="1" ht="17.25">
      <c r="A1026" s="20">
        <v>8</v>
      </c>
      <c r="B1026" s="34">
        <v>70</v>
      </c>
      <c r="C1026" s="35">
        <f>Table753523[[#This Row], [Active Parameters (BN)]]/8</f>
      </c>
      <c r="D1026" s="20">
        <v>512</v>
      </c>
      <c r="E1026" s="20">
        <v>4</v>
      </c>
      <c r="F1026" s="23">
        <v>2</v>
      </c>
      <c r="G1026" s="23">
        <v>2</v>
      </c>
      <c r="H1026" s="23">
        <v>1024</v>
      </c>
      <c r="I1026" s="43">
        <v>8</v>
      </c>
      <c r="J1026" s="24">
        <v>149.7054126</v>
      </c>
      <c r="K1026" s="24">
        <v>0.22726477</v>
      </c>
      <c r="L1026" s="24">
        <v>8.800308118</v>
      </c>
      <c r="M1026" s="24">
        <v>35.20123247</v>
      </c>
      <c r="N1026" s="24">
        <v>4540.958989</v>
      </c>
      <c r="O1026" s="44">
        <v>10.86651181</v>
      </c>
      <c r="P1026" s="44">
        <v>10.82122982</v>
      </c>
      <c r="Q1026" s="25">
        <f>Table753523[[#This Row], [Total Latency (sec)]]*1000</f>
      </c>
      <c r="R1026" s="25">
        <f>Table753523[[#This Row], [Total Latency (ms)]]-Table753523[[#This Row], [Prefill Latency (ms)]]</f>
      </c>
      <c r="S1026" s="26">
        <f>Table753523[[#This Row], [Output tokens generated]]*1000/Table753523[[#This Row], [Total Latency (ms)]]/Table753523[[#This Row], [No. H200 GPU on single server]]</f>
      </c>
      <c r="T1026" s="26">
        <f>Table753523[[#This Row], [Input tokens]]*1000/(989.5*10^12)*(2*10^9*Table753523[[#This Row], [Active Parameters per GPU (BN)]])</f>
      </c>
      <c r="U1026" s="27">
        <f>Table753523[[#This Row], [Active Parameters per GPU (BN)]]*10^9*2/4800/1024^3*1000</f>
      </c>
      <c r="V1026" s="27">
        <f>1979/2*10^12*Table753523[[#This Row], [No. H200 GPU on single server]]/2/70/10^9</f>
      </c>
      <c r="W1026" s="46">
        <f>(Table753523[[#This Row], [Input tokens]]+Table753523[[#This Row], [Output tokens generated]])/Table753523[[#This Row], [Total Latency (ms)]]*1000</f>
      </c>
      <c r="X1026" s="47">
        <f>Table753523[[#This Row], [Total throughput]]/Table753523[[#This Row], [Estimated Max throughput tokens/s]]</f>
      </c>
      <c r="Y1026" s="20">
        <f>2*Table753523[[#This Row], [Active Parameters per GPU (BN)]]*Table753523[[#This Row], [Input tokens]]*10^9/Table753523[[#This Row], [Prefill Latency (ms)]]/10^12*1000</f>
      </c>
      <c r="Z102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6" s="47">
        <f>Table753523[[#This Row], [Expected Prefill latency (ms)]]/Table753523[[#This Row], [Prefill Latency (ms)]]</f>
      </c>
      <c r="AB1026" s="30">
        <f>Table753523[[#This Row], [Expected TPOT (ms)]]/Table753523[[#This Row], [TPOT (ms)]]</f>
      </c>
      <c r="AC1026" s="50">
        <f>Table753523[[#This Row], [Prefill TFLOPS]]/989.5</f>
      </c>
      <c r="AD1026" s="32">
        <f>Table753523[[#This Row], [Decode TFLOPS]]/1979</f>
      </c>
      <c r="AE10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7" customHeight="1" ht="17.25">
      <c r="A1027" s="20">
        <v>8</v>
      </c>
      <c r="B1027" s="34">
        <v>70</v>
      </c>
      <c r="C1027" s="35">
        <f>Table753523[[#This Row], [Active Parameters (BN)]]/8</f>
      </c>
      <c r="D1027" s="20">
        <v>512</v>
      </c>
      <c r="E1027" s="20">
        <v>4</v>
      </c>
      <c r="F1027" s="23">
        <v>4</v>
      </c>
      <c r="G1027" s="23">
        <v>4</v>
      </c>
      <c r="H1027" s="23">
        <v>2048</v>
      </c>
      <c r="I1027" s="43">
        <v>16</v>
      </c>
      <c r="J1027" s="24">
        <v>118.5927493</v>
      </c>
      <c r="K1027" s="24">
        <v>0.271078479</v>
      </c>
      <c r="L1027" s="24">
        <v>14.75587445</v>
      </c>
      <c r="M1027" s="24">
        <v>59.02349779</v>
      </c>
      <c r="N1027" s="24">
        <v>7614.031215</v>
      </c>
      <c r="O1027" s="44">
        <v>10.45386808</v>
      </c>
      <c r="P1027" s="44">
        <v>10.37529967</v>
      </c>
      <c r="Q1027" s="25">
        <f>Table753523[[#This Row], [Total Latency (sec)]]*1000</f>
      </c>
      <c r="R1027" s="25">
        <f>Table753523[[#This Row], [Total Latency (ms)]]-Table753523[[#This Row], [Prefill Latency (ms)]]</f>
      </c>
      <c r="S1027" s="26">
        <f>Table753523[[#This Row], [Output tokens generated]]*1000/Table753523[[#This Row], [Total Latency (ms)]]/Table753523[[#This Row], [No. H200 GPU on single server]]</f>
      </c>
      <c r="T1027" s="26">
        <f>Table753523[[#This Row], [Input tokens]]*1000/(989.5*10^12)*(2*10^9*Table753523[[#This Row], [Active Parameters per GPU (BN)]])</f>
      </c>
      <c r="U1027" s="27">
        <f>Table753523[[#This Row], [Active Parameters per GPU (BN)]]*10^9*2/4800/1024^3*1000</f>
      </c>
      <c r="V1027" s="27">
        <f>1979/2*10^12*Table753523[[#This Row], [No. H200 GPU on single server]]/2/70/10^9</f>
      </c>
      <c r="W1027" s="46">
        <f>(Table753523[[#This Row], [Input tokens]]+Table753523[[#This Row], [Output tokens generated]])/Table753523[[#This Row], [Total Latency (ms)]]*1000</f>
      </c>
      <c r="X1027" s="47">
        <f>Table753523[[#This Row], [Total throughput]]/Table753523[[#This Row], [Estimated Max throughput tokens/s]]</f>
      </c>
      <c r="Y1027" s="20">
        <f>2*Table753523[[#This Row], [Active Parameters per GPU (BN)]]*Table753523[[#This Row], [Input tokens]]*10^9/Table753523[[#This Row], [Prefill Latency (ms)]]/10^12*1000</f>
      </c>
      <c r="Z102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7" s="47">
        <f>Table753523[[#This Row], [Expected Prefill latency (ms)]]/Table753523[[#This Row], [Prefill Latency (ms)]]</f>
      </c>
      <c r="AB1027" s="30">
        <f>Table753523[[#This Row], [Expected TPOT (ms)]]/Table753523[[#This Row], [TPOT (ms)]]</f>
      </c>
      <c r="AC1027" s="50">
        <f>Table753523[[#This Row], [Prefill TFLOPS]]/989.5</f>
      </c>
      <c r="AD1027" s="32">
        <f>Table753523[[#This Row], [Decode TFLOPS]]/1979</f>
      </c>
      <c r="AE10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8" customHeight="1" ht="17.25">
      <c r="A1028" s="20">
        <v>8</v>
      </c>
      <c r="B1028" s="34">
        <v>70</v>
      </c>
      <c r="C1028" s="35">
        <f>Table753523[[#This Row], [Active Parameters (BN)]]/8</f>
      </c>
      <c r="D1028" s="20">
        <v>512</v>
      </c>
      <c r="E1028" s="20">
        <v>4</v>
      </c>
      <c r="F1028" s="23">
        <v>8</v>
      </c>
      <c r="G1028" s="23">
        <v>6</v>
      </c>
      <c r="H1028" s="23">
        <v>3072</v>
      </c>
      <c r="I1028" s="43">
        <v>24</v>
      </c>
      <c r="J1028" s="24">
        <v>205.5839853</v>
      </c>
      <c r="K1028" s="24">
        <v>0.396736646</v>
      </c>
      <c r="L1028" s="24">
        <v>15.12338237</v>
      </c>
      <c r="M1028" s="24">
        <v>60.49352949</v>
      </c>
      <c r="N1028" s="24">
        <v>7803.665305</v>
      </c>
      <c r="O1028" s="44">
        <v>17.91005516</v>
      </c>
      <c r="P1028" s="44">
        <v>17.8013071</v>
      </c>
      <c r="Q1028" s="25">
        <f>Table753523[[#This Row], [Total Latency (sec)]]*1000</f>
      </c>
      <c r="R1028" s="25">
        <f>Table753523[[#This Row], [Total Latency (ms)]]-Table753523[[#This Row], [Prefill Latency (ms)]]</f>
      </c>
      <c r="S1028" s="26">
        <f>Table753523[[#This Row], [Output tokens generated]]*1000/Table753523[[#This Row], [Total Latency (ms)]]/Table753523[[#This Row], [No. H200 GPU on single server]]</f>
      </c>
      <c r="T1028" s="26">
        <f>Table753523[[#This Row], [Input tokens]]*1000/(989.5*10^12)*(2*10^9*Table753523[[#This Row], [Active Parameters per GPU (BN)]])</f>
      </c>
      <c r="U1028" s="27">
        <f>Table753523[[#This Row], [Active Parameters per GPU (BN)]]*10^9*2/4800/1024^3*1000</f>
      </c>
      <c r="V1028" s="27">
        <f>1979/2*10^12*Table753523[[#This Row], [No. H200 GPU on single server]]/2/70/10^9</f>
      </c>
      <c r="W1028" s="46">
        <f>(Table753523[[#This Row], [Input tokens]]+Table753523[[#This Row], [Output tokens generated]])/Table753523[[#This Row], [Total Latency (ms)]]*1000</f>
      </c>
      <c r="X1028" s="47">
        <f>Table753523[[#This Row], [Total throughput]]/Table753523[[#This Row], [Estimated Max throughput tokens/s]]</f>
      </c>
      <c r="Y1028" s="20">
        <f>2*Table753523[[#This Row], [Active Parameters per GPU (BN)]]*Table753523[[#This Row], [Input tokens]]*10^9/Table753523[[#This Row], [Prefill Latency (ms)]]/10^12*1000</f>
      </c>
      <c r="Z102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8" s="47">
        <f>Table753523[[#This Row], [Expected Prefill latency (ms)]]/Table753523[[#This Row], [Prefill Latency (ms)]]</f>
      </c>
      <c r="AB1028" s="30">
        <f>Table753523[[#This Row], [Expected TPOT (ms)]]/Table753523[[#This Row], [TPOT (ms)]]</f>
      </c>
      <c r="AC1028" s="50">
        <f>Table753523[[#This Row], [Prefill TFLOPS]]/989.5</f>
      </c>
      <c r="AD1028" s="32">
        <f>Table753523[[#This Row], [Decode TFLOPS]]/1979</f>
      </c>
      <c r="AE10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29" customHeight="1" ht="17.25">
      <c r="A1029" s="20">
        <v>8</v>
      </c>
      <c r="B1029" s="34">
        <v>70</v>
      </c>
      <c r="C1029" s="35">
        <f>Table753523[[#This Row], [Active Parameters (BN)]]/8</f>
      </c>
      <c r="D1029" s="20">
        <v>512</v>
      </c>
      <c r="E1029" s="20">
        <v>4</v>
      </c>
      <c r="F1029" s="23">
        <v>16</v>
      </c>
      <c r="G1029" s="23">
        <v>14</v>
      </c>
      <c r="H1029" s="23">
        <v>7168</v>
      </c>
      <c r="I1029" s="43">
        <v>51</v>
      </c>
      <c r="J1029" s="24">
        <v>386.2979657</v>
      </c>
      <c r="K1029" s="24">
        <v>0.567097557</v>
      </c>
      <c r="L1029" s="24">
        <v>24.6871104</v>
      </c>
      <c r="M1029" s="24">
        <v>89.93161647</v>
      </c>
      <c r="N1029" s="24">
        <v>12729.73214</v>
      </c>
      <c r="O1029" s="44">
        <v>20.52489932</v>
      </c>
      <c r="P1029" s="44">
        <v>17.97213398</v>
      </c>
      <c r="Q1029" s="25">
        <f>Table753523[[#This Row], [Total Latency (sec)]]*1000</f>
      </c>
      <c r="R1029" s="25">
        <f>Table753523[[#This Row], [Total Latency (ms)]]-Table753523[[#This Row], [Prefill Latency (ms)]]</f>
      </c>
      <c r="S1029" s="26">
        <f>Table753523[[#This Row], [Output tokens generated]]*1000/Table753523[[#This Row], [Total Latency (ms)]]/Table753523[[#This Row], [No. H200 GPU on single server]]</f>
      </c>
      <c r="T1029" s="26">
        <f>Table753523[[#This Row], [Input tokens]]*1000/(989.5*10^12)*(2*10^9*Table753523[[#This Row], [Active Parameters per GPU (BN)]])</f>
      </c>
      <c r="U1029" s="27">
        <f>Table753523[[#This Row], [Active Parameters per GPU (BN)]]*10^9*2/4800/1024^3*1000</f>
      </c>
      <c r="V1029" s="27">
        <f>1979/2*10^12*Table753523[[#This Row], [No. H200 GPU on single server]]/2/70/10^9</f>
      </c>
      <c r="W1029" s="46">
        <f>(Table753523[[#This Row], [Input tokens]]+Table753523[[#This Row], [Output tokens generated]])/Table753523[[#This Row], [Total Latency (ms)]]*1000</f>
      </c>
      <c r="X1029" s="47">
        <f>Table753523[[#This Row], [Total throughput]]/Table753523[[#This Row], [Estimated Max throughput tokens/s]]</f>
      </c>
      <c r="Y1029" s="20">
        <f>2*Table753523[[#This Row], [Active Parameters per GPU (BN)]]*Table753523[[#This Row], [Input tokens]]*10^9/Table753523[[#This Row], [Prefill Latency (ms)]]/10^12*1000</f>
      </c>
      <c r="Z102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29" s="47">
        <f>Table753523[[#This Row], [Expected Prefill latency (ms)]]/Table753523[[#This Row], [Prefill Latency (ms)]]</f>
      </c>
      <c r="AB1029" s="30">
        <f>Table753523[[#This Row], [Expected TPOT (ms)]]/Table753523[[#This Row], [TPOT (ms)]]</f>
      </c>
      <c r="AC1029" s="50">
        <f>Table753523[[#This Row], [Prefill TFLOPS]]/989.5</f>
      </c>
      <c r="AD1029" s="32">
        <f>Table753523[[#This Row], [Decode TFLOPS]]/1979</f>
      </c>
      <c r="AE10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0" customHeight="1" ht="17.25">
      <c r="A1030" s="20">
        <v>8</v>
      </c>
      <c r="B1030" s="34">
        <v>70</v>
      </c>
      <c r="C1030" s="35">
        <f>Table753523[[#This Row], [Active Parameters (BN)]]/8</f>
      </c>
      <c r="D1030" s="20">
        <v>512</v>
      </c>
      <c r="E1030" s="20">
        <v>8</v>
      </c>
      <c r="F1030" s="23">
        <v>1</v>
      </c>
      <c r="G1030" s="23">
        <v>1</v>
      </c>
      <c r="H1030" s="23">
        <v>512</v>
      </c>
      <c r="I1030" s="43">
        <v>8</v>
      </c>
      <c r="J1030" s="24">
        <v>142.871627</v>
      </c>
      <c r="K1030" s="24">
        <v>0.218791357</v>
      </c>
      <c r="L1030" s="24">
        <v>4.570564458</v>
      </c>
      <c r="M1030" s="24">
        <v>36.56451566</v>
      </c>
      <c r="N1030" s="24">
        <v>2376.693518</v>
      </c>
      <c r="O1030" s="44">
        <v>10.77920885</v>
      </c>
      <c r="P1030" s="44">
        <v>10.76813829</v>
      </c>
      <c r="Q1030" s="25">
        <f>Table753523[[#This Row], [Total Latency (sec)]]*1000</f>
      </c>
      <c r="R1030" s="25">
        <f>Table753523[[#This Row], [Total Latency (ms)]]-Table753523[[#This Row], [Prefill Latency (ms)]]</f>
      </c>
      <c r="S1030" s="26">
        <f>Table753523[[#This Row], [Output tokens generated]]*1000/Table753523[[#This Row], [Total Latency (ms)]]/Table753523[[#This Row], [No. H200 GPU on single server]]</f>
      </c>
      <c r="T1030" s="26">
        <f>Table753523[[#This Row], [Input tokens]]*1000/(989.5*10^12)*(2*10^9*Table753523[[#This Row], [Active Parameters per GPU (BN)]])</f>
      </c>
      <c r="U1030" s="27">
        <f>Table753523[[#This Row], [Active Parameters per GPU (BN)]]*10^9*2/4800/1024^3*1000</f>
      </c>
      <c r="V1030" s="27">
        <f>1979/2*10^12*Table753523[[#This Row], [No. H200 GPU on single server]]/2/70/10^9</f>
      </c>
      <c r="W1030" s="46">
        <f>(Table753523[[#This Row], [Input tokens]]+Table753523[[#This Row], [Output tokens generated]])/Table753523[[#This Row], [Total Latency (ms)]]*1000</f>
      </c>
      <c r="X1030" s="47">
        <f>Table753523[[#This Row], [Total throughput]]/Table753523[[#This Row], [Estimated Max throughput tokens/s]]</f>
      </c>
      <c r="Y1030" s="20">
        <f>2*Table753523[[#This Row], [Active Parameters per GPU (BN)]]*Table753523[[#This Row], [Input tokens]]*10^9/Table753523[[#This Row], [Prefill Latency (ms)]]/10^12*1000</f>
      </c>
      <c r="Z103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0" s="47">
        <f>Table753523[[#This Row], [Expected Prefill latency (ms)]]/Table753523[[#This Row], [Prefill Latency (ms)]]</f>
      </c>
      <c r="AB1030" s="30">
        <f>Table753523[[#This Row], [Expected TPOT (ms)]]/Table753523[[#This Row], [TPOT (ms)]]</f>
      </c>
      <c r="AC1030" s="50">
        <f>Table753523[[#This Row], [Prefill TFLOPS]]/989.5</f>
      </c>
      <c r="AD1030" s="32">
        <f>Table753523[[#This Row], [Decode TFLOPS]]/1979</f>
      </c>
      <c r="AE10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1" customHeight="1" ht="17.25">
      <c r="A1031" s="20">
        <v>8</v>
      </c>
      <c r="B1031" s="34">
        <v>70</v>
      </c>
      <c r="C1031" s="35">
        <f>Table753523[[#This Row], [Active Parameters (BN)]]/8</f>
      </c>
      <c r="D1031" s="20">
        <v>512</v>
      </c>
      <c r="E1031" s="20">
        <v>8</v>
      </c>
      <c r="F1031" s="23">
        <v>2</v>
      </c>
      <c r="G1031" s="23">
        <v>2</v>
      </c>
      <c r="H1031" s="23">
        <v>1024</v>
      </c>
      <c r="I1031" s="43">
        <v>16</v>
      </c>
      <c r="J1031" s="24">
        <v>152.2403615</v>
      </c>
      <c r="K1031" s="24">
        <v>0.291074197</v>
      </c>
      <c r="L1031" s="24">
        <v>6.871100294</v>
      </c>
      <c r="M1031" s="24">
        <v>54.96880235</v>
      </c>
      <c r="N1031" s="24">
        <v>3572.972153</v>
      </c>
      <c r="O1031" s="44">
        <v>11.68282392</v>
      </c>
      <c r="P1031" s="44">
        <v>11.66364644</v>
      </c>
      <c r="Q1031" s="25">
        <f>Table753523[[#This Row], [Total Latency (sec)]]*1000</f>
      </c>
      <c r="R1031" s="25">
        <f>Table753523[[#This Row], [Total Latency (ms)]]-Table753523[[#This Row], [Prefill Latency (ms)]]</f>
      </c>
      <c r="S1031" s="26">
        <f>Table753523[[#This Row], [Output tokens generated]]*1000/Table753523[[#This Row], [Total Latency (ms)]]/Table753523[[#This Row], [No. H200 GPU on single server]]</f>
      </c>
      <c r="T1031" s="26">
        <f>Table753523[[#This Row], [Input tokens]]*1000/(989.5*10^12)*(2*10^9*Table753523[[#This Row], [Active Parameters per GPU (BN)]])</f>
      </c>
      <c r="U1031" s="27">
        <f>Table753523[[#This Row], [Active Parameters per GPU (BN)]]*10^9*2/4800/1024^3*1000</f>
      </c>
      <c r="V1031" s="27">
        <f>1979/2*10^12*Table753523[[#This Row], [No. H200 GPU on single server]]/2/70/10^9</f>
      </c>
      <c r="W1031" s="46">
        <f>(Table753523[[#This Row], [Input tokens]]+Table753523[[#This Row], [Output tokens generated]])/Table753523[[#This Row], [Total Latency (ms)]]*1000</f>
      </c>
      <c r="X1031" s="47">
        <f>Table753523[[#This Row], [Total throughput]]/Table753523[[#This Row], [Estimated Max throughput tokens/s]]</f>
      </c>
      <c r="Y1031" s="20">
        <f>2*Table753523[[#This Row], [Active Parameters per GPU (BN)]]*Table753523[[#This Row], [Input tokens]]*10^9/Table753523[[#This Row], [Prefill Latency (ms)]]/10^12*1000</f>
      </c>
      <c r="Z103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1" s="47">
        <f>Table753523[[#This Row], [Expected Prefill latency (ms)]]/Table753523[[#This Row], [Prefill Latency (ms)]]</f>
      </c>
      <c r="AB1031" s="30">
        <f>Table753523[[#This Row], [Expected TPOT (ms)]]/Table753523[[#This Row], [TPOT (ms)]]</f>
      </c>
      <c r="AC1031" s="50">
        <f>Table753523[[#This Row], [Prefill TFLOPS]]/989.5</f>
      </c>
      <c r="AD1031" s="32">
        <f>Table753523[[#This Row], [Decode TFLOPS]]/1979</f>
      </c>
      <c r="AE10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2" customHeight="1" ht="17.25">
      <c r="A1032" s="20">
        <v>8</v>
      </c>
      <c r="B1032" s="34">
        <v>70</v>
      </c>
      <c r="C1032" s="35">
        <f>Table753523[[#This Row], [Active Parameters (BN)]]/8</f>
      </c>
      <c r="D1032" s="20">
        <v>512</v>
      </c>
      <c r="E1032" s="20">
        <v>8</v>
      </c>
      <c r="F1032" s="23">
        <v>4</v>
      </c>
      <c r="G1032" s="23">
        <v>4</v>
      </c>
      <c r="H1032" s="23">
        <v>2048</v>
      </c>
      <c r="I1032" s="43">
        <v>32</v>
      </c>
      <c r="J1032" s="24">
        <v>125.3261845</v>
      </c>
      <c r="K1032" s="24">
        <v>0.298637949</v>
      </c>
      <c r="L1032" s="24">
        <v>13.39414503</v>
      </c>
      <c r="M1032" s="24">
        <v>107.1531602</v>
      </c>
      <c r="N1032" s="24">
        <v>6964.955414</v>
      </c>
      <c r="O1032" s="44">
        <v>12.046221</v>
      </c>
      <c r="P1032" s="44">
        <v>12.01313975</v>
      </c>
      <c r="Q1032" s="25">
        <f>Table753523[[#This Row], [Total Latency (sec)]]*1000</f>
      </c>
      <c r="R1032" s="25">
        <f>Table753523[[#This Row], [Total Latency (ms)]]-Table753523[[#This Row], [Prefill Latency (ms)]]</f>
      </c>
      <c r="S1032" s="26">
        <f>Table753523[[#This Row], [Output tokens generated]]*1000/Table753523[[#This Row], [Total Latency (ms)]]/Table753523[[#This Row], [No. H200 GPU on single server]]</f>
      </c>
      <c r="T1032" s="26">
        <f>Table753523[[#This Row], [Input tokens]]*1000/(989.5*10^12)*(2*10^9*Table753523[[#This Row], [Active Parameters per GPU (BN)]])</f>
      </c>
      <c r="U1032" s="27">
        <f>Table753523[[#This Row], [Active Parameters per GPU (BN)]]*10^9*2/4800/1024^3*1000</f>
      </c>
      <c r="V1032" s="27">
        <f>1979/2*10^12*Table753523[[#This Row], [No. H200 GPU on single server]]/2/70/10^9</f>
      </c>
      <c r="W1032" s="46">
        <f>(Table753523[[#This Row], [Input tokens]]+Table753523[[#This Row], [Output tokens generated]])/Table753523[[#This Row], [Total Latency (ms)]]*1000</f>
      </c>
      <c r="X1032" s="47">
        <f>Table753523[[#This Row], [Total throughput]]/Table753523[[#This Row], [Estimated Max throughput tokens/s]]</f>
      </c>
      <c r="Y1032" s="20">
        <f>2*Table753523[[#This Row], [Active Parameters per GPU (BN)]]*Table753523[[#This Row], [Input tokens]]*10^9/Table753523[[#This Row], [Prefill Latency (ms)]]/10^12*1000</f>
      </c>
      <c r="Z103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2" s="47">
        <f>Table753523[[#This Row], [Expected Prefill latency (ms)]]/Table753523[[#This Row], [Prefill Latency (ms)]]</f>
      </c>
      <c r="AB1032" s="30">
        <f>Table753523[[#This Row], [Expected TPOT (ms)]]/Table753523[[#This Row], [TPOT (ms)]]</f>
      </c>
      <c r="AC1032" s="50">
        <f>Table753523[[#This Row], [Prefill TFLOPS]]/989.5</f>
      </c>
      <c r="AD1032" s="32">
        <f>Table753523[[#This Row], [Decode TFLOPS]]/1979</f>
      </c>
      <c r="AE10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3" customHeight="1" ht="17.25">
      <c r="A1033" s="20">
        <v>8</v>
      </c>
      <c r="B1033" s="34">
        <v>70</v>
      </c>
      <c r="C1033" s="35">
        <f>Table753523[[#This Row], [Active Parameters (BN)]]/8</f>
      </c>
      <c r="D1033" s="20">
        <v>512</v>
      </c>
      <c r="E1033" s="20">
        <v>8</v>
      </c>
      <c r="F1033" s="23">
        <v>8</v>
      </c>
      <c r="G1033" s="23">
        <v>6</v>
      </c>
      <c r="H1033" s="23">
        <v>3072</v>
      </c>
      <c r="I1033" s="43">
        <v>47</v>
      </c>
      <c r="J1033" s="24">
        <v>204.2719278</v>
      </c>
      <c r="K1033" s="24">
        <v>0.387656457</v>
      </c>
      <c r="L1033" s="24">
        <v>15.47762172</v>
      </c>
      <c r="M1033" s="24">
        <v>121.2413702</v>
      </c>
      <c r="N1033" s="24">
        <v>8045.783692</v>
      </c>
      <c r="O1033" s="44">
        <v>13.89574699</v>
      </c>
      <c r="P1033" s="44">
        <v>13.56083496</v>
      </c>
      <c r="Q1033" s="25">
        <f>Table753523[[#This Row], [Total Latency (sec)]]*1000</f>
      </c>
      <c r="R1033" s="25">
        <f>Table753523[[#This Row], [Total Latency (ms)]]-Table753523[[#This Row], [Prefill Latency (ms)]]</f>
      </c>
      <c r="S1033" s="26">
        <f>Table753523[[#This Row], [Output tokens generated]]*1000/Table753523[[#This Row], [Total Latency (ms)]]/Table753523[[#This Row], [No. H200 GPU on single server]]</f>
      </c>
      <c r="T1033" s="26">
        <f>Table753523[[#This Row], [Input tokens]]*1000/(989.5*10^12)*(2*10^9*Table753523[[#This Row], [Active Parameters per GPU (BN)]])</f>
      </c>
      <c r="U1033" s="27">
        <f>Table753523[[#This Row], [Active Parameters per GPU (BN)]]*10^9*2/4800/1024^3*1000</f>
      </c>
      <c r="V1033" s="27">
        <f>1979/2*10^12*Table753523[[#This Row], [No. H200 GPU on single server]]/2/70/10^9</f>
      </c>
      <c r="W1033" s="46">
        <f>(Table753523[[#This Row], [Input tokens]]+Table753523[[#This Row], [Output tokens generated]])/Table753523[[#This Row], [Total Latency (ms)]]*1000</f>
      </c>
      <c r="X1033" s="47">
        <f>Table753523[[#This Row], [Total throughput]]/Table753523[[#This Row], [Estimated Max throughput tokens/s]]</f>
      </c>
      <c r="Y1033" s="20">
        <f>2*Table753523[[#This Row], [Active Parameters per GPU (BN)]]*Table753523[[#This Row], [Input tokens]]*10^9/Table753523[[#This Row], [Prefill Latency (ms)]]/10^12*1000</f>
      </c>
      <c r="Z103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3" s="47">
        <f>Table753523[[#This Row], [Expected Prefill latency (ms)]]/Table753523[[#This Row], [Prefill Latency (ms)]]</f>
      </c>
      <c r="AB1033" s="30">
        <f>Table753523[[#This Row], [Expected TPOT (ms)]]/Table753523[[#This Row], [TPOT (ms)]]</f>
      </c>
      <c r="AC1033" s="50">
        <f>Table753523[[#This Row], [Prefill TFLOPS]]/989.5</f>
      </c>
      <c r="AD1033" s="32">
        <f>Table753523[[#This Row], [Decode TFLOPS]]/1979</f>
      </c>
      <c r="AE10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4" customHeight="1" ht="17.25">
      <c r="A1034" s="20">
        <v>8</v>
      </c>
      <c r="B1034" s="34">
        <v>70</v>
      </c>
      <c r="C1034" s="35">
        <f>Table753523[[#This Row], [Active Parameters (BN)]]/8</f>
      </c>
      <c r="D1034" s="20">
        <v>512</v>
      </c>
      <c r="E1034" s="20">
        <v>8</v>
      </c>
      <c r="F1034" s="23">
        <v>16</v>
      </c>
      <c r="G1034" s="23">
        <v>14</v>
      </c>
      <c r="H1034" s="23">
        <v>7168</v>
      </c>
      <c r="I1034" s="43">
        <v>106</v>
      </c>
      <c r="J1034" s="24">
        <v>385.7617519</v>
      </c>
      <c r="K1034" s="24">
        <v>0.617795339</v>
      </c>
      <c r="L1034" s="24">
        <v>22.66122633</v>
      </c>
      <c r="M1034" s="24">
        <v>171.5778565</v>
      </c>
      <c r="N1034" s="24">
        <v>11774.12574</v>
      </c>
      <c r="O1034" s="44">
        <v>15.33940547</v>
      </c>
      <c r="P1034" s="44">
        <v>14.15666908</v>
      </c>
      <c r="Q1034" s="25">
        <f>Table753523[[#This Row], [Total Latency (sec)]]*1000</f>
      </c>
      <c r="R1034" s="25">
        <f>Table753523[[#This Row], [Total Latency (ms)]]-Table753523[[#This Row], [Prefill Latency (ms)]]</f>
      </c>
      <c r="S1034" s="26">
        <f>Table753523[[#This Row], [Output tokens generated]]*1000/Table753523[[#This Row], [Total Latency (ms)]]/Table753523[[#This Row], [No. H200 GPU on single server]]</f>
      </c>
      <c r="T1034" s="26">
        <f>Table753523[[#This Row], [Input tokens]]*1000/(989.5*10^12)*(2*10^9*Table753523[[#This Row], [Active Parameters per GPU (BN)]])</f>
      </c>
      <c r="U1034" s="27">
        <f>Table753523[[#This Row], [Active Parameters per GPU (BN)]]*10^9*2/4800/1024^3*1000</f>
      </c>
      <c r="V1034" s="27">
        <f>1979/2*10^12*Table753523[[#This Row], [No. H200 GPU on single server]]/2/70/10^9</f>
      </c>
      <c r="W1034" s="46">
        <f>(Table753523[[#This Row], [Input tokens]]+Table753523[[#This Row], [Output tokens generated]])/Table753523[[#This Row], [Total Latency (ms)]]*1000</f>
      </c>
      <c r="X1034" s="47">
        <f>Table753523[[#This Row], [Total throughput]]/Table753523[[#This Row], [Estimated Max throughput tokens/s]]</f>
      </c>
      <c r="Y1034" s="20">
        <f>2*Table753523[[#This Row], [Active Parameters per GPU (BN)]]*Table753523[[#This Row], [Input tokens]]*10^9/Table753523[[#This Row], [Prefill Latency (ms)]]/10^12*1000</f>
      </c>
      <c r="Z103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4" s="47">
        <f>Table753523[[#This Row], [Expected Prefill latency (ms)]]/Table753523[[#This Row], [Prefill Latency (ms)]]</f>
      </c>
      <c r="AB1034" s="30">
        <f>Table753523[[#This Row], [Expected TPOT (ms)]]/Table753523[[#This Row], [TPOT (ms)]]</f>
      </c>
      <c r="AC1034" s="50">
        <f>Table753523[[#This Row], [Prefill TFLOPS]]/989.5</f>
      </c>
      <c r="AD1034" s="32">
        <f>Table753523[[#This Row], [Decode TFLOPS]]/1979</f>
      </c>
      <c r="AE10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5" customHeight="1" ht="17.25">
      <c r="A1035" s="20">
        <v>8</v>
      </c>
      <c r="B1035" s="34">
        <v>70</v>
      </c>
      <c r="C1035" s="35">
        <f>Table753523[[#This Row], [Active Parameters (BN)]]/8</f>
      </c>
      <c r="D1035" s="20">
        <v>512</v>
      </c>
      <c r="E1035" s="20">
        <v>16</v>
      </c>
      <c r="F1035" s="23">
        <v>1</v>
      </c>
      <c r="G1035" s="23">
        <v>1</v>
      </c>
      <c r="H1035" s="23">
        <v>512</v>
      </c>
      <c r="I1035" s="43">
        <v>16</v>
      </c>
      <c r="J1035" s="24">
        <v>277.5636789</v>
      </c>
      <c r="K1035" s="24">
        <v>0.441925267</v>
      </c>
      <c r="L1035" s="24">
        <v>2.262826036</v>
      </c>
      <c r="M1035" s="24">
        <v>36.20521657</v>
      </c>
      <c r="N1035" s="24">
        <v>1194.772147</v>
      </c>
      <c r="O1035" s="44">
        <v>10.9239924</v>
      </c>
      <c r="P1035" s="44">
        <v>10.91881967</v>
      </c>
      <c r="Q1035" s="25">
        <f>Table753523[[#This Row], [Total Latency (sec)]]*1000</f>
      </c>
      <c r="R1035" s="25">
        <f>Table753523[[#This Row], [Total Latency (ms)]]-Table753523[[#This Row], [Prefill Latency (ms)]]</f>
      </c>
      <c r="S1035" s="26">
        <f>Table753523[[#This Row], [Output tokens generated]]*1000/Table753523[[#This Row], [Total Latency (ms)]]/Table753523[[#This Row], [No. H200 GPU on single server]]</f>
      </c>
      <c r="T1035" s="26">
        <f>Table753523[[#This Row], [Input tokens]]*1000/(989.5*10^12)*(2*10^9*Table753523[[#This Row], [Active Parameters per GPU (BN)]])</f>
      </c>
      <c r="U1035" s="27">
        <f>Table753523[[#This Row], [Active Parameters per GPU (BN)]]*10^9*2/4800/1024^3*1000</f>
      </c>
      <c r="V1035" s="27">
        <f>1979/2*10^12*Table753523[[#This Row], [No. H200 GPU on single server]]/2/70/10^9</f>
      </c>
      <c r="W1035" s="46">
        <f>(Table753523[[#This Row], [Input tokens]]+Table753523[[#This Row], [Output tokens generated]])/Table753523[[#This Row], [Total Latency (ms)]]*1000</f>
      </c>
      <c r="X1035" s="47">
        <f>Table753523[[#This Row], [Total throughput]]/Table753523[[#This Row], [Estimated Max throughput tokens/s]]</f>
      </c>
      <c r="Y1035" s="20">
        <f>2*Table753523[[#This Row], [Active Parameters per GPU (BN)]]*Table753523[[#This Row], [Input tokens]]*10^9/Table753523[[#This Row], [Prefill Latency (ms)]]/10^12*1000</f>
      </c>
      <c r="Z103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5" s="47">
        <f>Table753523[[#This Row], [Expected Prefill latency (ms)]]/Table753523[[#This Row], [Prefill Latency (ms)]]</f>
      </c>
      <c r="AB1035" s="30">
        <f>Table753523[[#This Row], [Expected TPOT (ms)]]/Table753523[[#This Row], [TPOT (ms)]]</f>
      </c>
      <c r="AC1035" s="50">
        <f>Table753523[[#This Row], [Prefill TFLOPS]]/989.5</f>
      </c>
      <c r="AD1035" s="32">
        <f>Table753523[[#This Row], [Decode TFLOPS]]/1979</f>
      </c>
      <c r="AE10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6" customHeight="1" ht="17.25">
      <c r="A1036" s="20">
        <v>8</v>
      </c>
      <c r="B1036" s="34">
        <v>70</v>
      </c>
      <c r="C1036" s="35">
        <f>Table753523[[#This Row], [Active Parameters (BN)]]/8</f>
      </c>
      <c r="D1036" s="20">
        <v>512</v>
      </c>
      <c r="E1036" s="20">
        <v>16</v>
      </c>
      <c r="F1036" s="23">
        <v>2</v>
      </c>
      <c r="G1036" s="23">
        <v>2</v>
      </c>
      <c r="H1036" s="23">
        <v>1024</v>
      </c>
      <c r="I1036" s="43">
        <v>32</v>
      </c>
      <c r="J1036" s="24">
        <v>279.5049265</v>
      </c>
      <c r="K1036" s="24">
        <v>0.501470087</v>
      </c>
      <c r="L1036" s="24">
        <v>3.988273781</v>
      </c>
      <c r="M1036" s="24">
        <v>63.8123805</v>
      </c>
      <c r="N1036" s="24">
        <v>2105.808557</v>
      </c>
      <c r="O1036" s="44">
        <v>11.00062487</v>
      </c>
      <c r="P1036" s="44">
        <v>10.98967663</v>
      </c>
      <c r="Q1036" s="25">
        <f>Table753523[[#This Row], [Total Latency (sec)]]*1000</f>
      </c>
      <c r="R1036" s="25">
        <f>Table753523[[#This Row], [Total Latency (ms)]]-Table753523[[#This Row], [Prefill Latency (ms)]]</f>
      </c>
      <c r="S1036" s="26">
        <f>Table753523[[#This Row], [Output tokens generated]]*1000/Table753523[[#This Row], [Total Latency (ms)]]/Table753523[[#This Row], [No. H200 GPU on single server]]</f>
      </c>
      <c r="T1036" s="26">
        <f>Table753523[[#This Row], [Input tokens]]*1000/(989.5*10^12)*(2*10^9*Table753523[[#This Row], [Active Parameters per GPU (BN)]])</f>
      </c>
      <c r="U1036" s="27">
        <f>Table753523[[#This Row], [Active Parameters per GPU (BN)]]*10^9*2/4800/1024^3*1000</f>
      </c>
      <c r="V1036" s="27">
        <f>1979/2*10^12*Table753523[[#This Row], [No. H200 GPU on single server]]/2/70/10^9</f>
      </c>
      <c r="W1036" s="46">
        <f>(Table753523[[#This Row], [Input tokens]]+Table753523[[#This Row], [Output tokens generated]])/Table753523[[#This Row], [Total Latency (ms)]]*1000</f>
      </c>
      <c r="X1036" s="47">
        <f>Table753523[[#This Row], [Total throughput]]/Table753523[[#This Row], [Estimated Max throughput tokens/s]]</f>
      </c>
      <c r="Y1036" s="20">
        <f>2*Table753523[[#This Row], [Active Parameters per GPU (BN)]]*Table753523[[#This Row], [Input tokens]]*10^9/Table753523[[#This Row], [Prefill Latency (ms)]]/10^12*1000</f>
      </c>
      <c r="Z103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6" s="47">
        <f>Table753523[[#This Row], [Expected Prefill latency (ms)]]/Table753523[[#This Row], [Prefill Latency (ms)]]</f>
      </c>
      <c r="AB1036" s="30">
        <f>Table753523[[#This Row], [Expected TPOT (ms)]]/Table753523[[#This Row], [TPOT (ms)]]</f>
      </c>
      <c r="AC1036" s="50">
        <f>Table753523[[#This Row], [Prefill TFLOPS]]/989.5</f>
      </c>
      <c r="AD1036" s="32">
        <f>Table753523[[#This Row], [Decode TFLOPS]]/1979</f>
      </c>
      <c r="AE10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7" customHeight="1" ht="17.25">
      <c r="A1037" s="20">
        <v>8</v>
      </c>
      <c r="B1037" s="34">
        <v>70</v>
      </c>
      <c r="C1037" s="35">
        <f>Table753523[[#This Row], [Active Parameters (BN)]]/8</f>
      </c>
      <c r="D1037" s="20">
        <v>512</v>
      </c>
      <c r="E1037" s="20">
        <v>16</v>
      </c>
      <c r="F1037" s="23">
        <v>4</v>
      </c>
      <c r="G1037" s="23">
        <v>4</v>
      </c>
      <c r="H1037" s="23">
        <v>2048</v>
      </c>
      <c r="I1037" s="43">
        <v>56</v>
      </c>
      <c r="J1037" s="24">
        <v>263.7662775</v>
      </c>
      <c r="K1037" s="24">
        <v>0.494723426</v>
      </c>
      <c r="L1037" s="24">
        <v>8.085325637</v>
      </c>
      <c r="M1037" s="24">
        <v>113.1945589</v>
      </c>
      <c r="N1037" s="24">
        <v>4252.881285</v>
      </c>
      <c r="O1037" s="44">
        <v>13.4551884</v>
      </c>
      <c r="P1037" s="44">
        <v>10.44849305</v>
      </c>
      <c r="Q1037" s="25">
        <f>Table753523[[#This Row], [Total Latency (sec)]]*1000</f>
      </c>
      <c r="R1037" s="25">
        <f>Table753523[[#This Row], [Total Latency (ms)]]-Table753523[[#This Row], [Prefill Latency (ms)]]</f>
      </c>
      <c r="S1037" s="26">
        <f>Table753523[[#This Row], [Output tokens generated]]*1000/Table753523[[#This Row], [Total Latency (ms)]]/Table753523[[#This Row], [No. H200 GPU on single server]]</f>
      </c>
      <c r="T1037" s="26">
        <f>Table753523[[#This Row], [Input tokens]]*1000/(989.5*10^12)*(2*10^9*Table753523[[#This Row], [Active Parameters per GPU (BN)]])</f>
      </c>
      <c r="U1037" s="27">
        <f>Table753523[[#This Row], [Active Parameters per GPU (BN)]]*10^9*2/4800/1024^3*1000</f>
      </c>
      <c r="V1037" s="27">
        <f>1979/2*10^12*Table753523[[#This Row], [No. H200 GPU on single server]]/2/70/10^9</f>
      </c>
      <c r="W1037" s="46">
        <f>(Table753523[[#This Row], [Input tokens]]+Table753523[[#This Row], [Output tokens generated]])/Table753523[[#This Row], [Total Latency (ms)]]*1000</f>
      </c>
      <c r="X1037" s="47">
        <f>Table753523[[#This Row], [Total throughput]]/Table753523[[#This Row], [Estimated Max throughput tokens/s]]</f>
      </c>
      <c r="Y1037" s="20">
        <f>2*Table753523[[#This Row], [Active Parameters per GPU (BN)]]*Table753523[[#This Row], [Input tokens]]*10^9/Table753523[[#This Row], [Prefill Latency (ms)]]/10^12*1000</f>
      </c>
      <c r="Z103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7" s="47">
        <f>Table753523[[#This Row], [Expected Prefill latency (ms)]]/Table753523[[#This Row], [Prefill Latency (ms)]]</f>
      </c>
      <c r="AB1037" s="30">
        <f>Table753523[[#This Row], [Expected TPOT (ms)]]/Table753523[[#This Row], [TPOT (ms)]]</f>
      </c>
      <c r="AC1037" s="50">
        <f>Table753523[[#This Row], [Prefill TFLOPS]]/989.5</f>
      </c>
      <c r="AD1037" s="32">
        <f>Table753523[[#This Row], [Decode TFLOPS]]/1979</f>
      </c>
      <c r="AE10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8" customHeight="1" ht="17.25">
      <c r="A1038" s="20">
        <v>8</v>
      </c>
      <c r="B1038" s="34">
        <v>70</v>
      </c>
      <c r="C1038" s="35">
        <f>Table753523[[#This Row], [Active Parameters (BN)]]/8</f>
      </c>
      <c r="D1038" s="20">
        <v>512</v>
      </c>
      <c r="E1038" s="20">
        <v>16</v>
      </c>
      <c r="F1038" s="23">
        <v>8</v>
      </c>
      <c r="G1038" s="23">
        <v>6</v>
      </c>
      <c r="H1038" s="23">
        <v>3072</v>
      </c>
      <c r="I1038" s="43">
        <v>88</v>
      </c>
      <c r="J1038" s="24">
        <v>453.15546</v>
      </c>
      <c r="K1038" s="24">
        <v>0.724329307</v>
      </c>
      <c r="L1038" s="24">
        <v>8.283525107</v>
      </c>
      <c r="M1038" s="24">
        <v>121.4917016</v>
      </c>
      <c r="N1038" s="24">
        <v>4362.656556</v>
      </c>
      <c r="O1038" s="44">
        <v>12.49142089</v>
      </c>
      <c r="P1038" s="44">
        <v>10.47116898</v>
      </c>
      <c r="Q1038" s="25">
        <f>Table753523[[#This Row], [Total Latency (sec)]]*1000</f>
      </c>
      <c r="R1038" s="25">
        <f>Table753523[[#This Row], [Total Latency (ms)]]-Table753523[[#This Row], [Prefill Latency (ms)]]</f>
      </c>
      <c r="S1038" s="26">
        <f>Table753523[[#This Row], [Output tokens generated]]*1000/Table753523[[#This Row], [Total Latency (ms)]]/Table753523[[#This Row], [No. H200 GPU on single server]]</f>
      </c>
      <c r="T1038" s="26">
        <f>Table753523[[#This Row], [Input tokens]]*1000/(989.5*10^12)*(2*10^9*Table753523[[#This Row], [Active Parameters per GPU (BN)]])</f>
      </c>
      <c r="U1038" s="27">
        <f>Table753523[[#This Row], [Active Parameters per GPU (BN)]]*10^9*2/4800/1024^3*1000</f>
      </c>
      <c r="V1038" s="27">
        <f>1979/2*10^12*Table753523[[#This Row], [No. H200 GPU on single server]]/2/70/10^9</f>
      </c>
      <c r="W1038" s="46">
        <f>(Table753523[[#This Row], [Input tokens]]+Table753523[[#This Row], [Output tokens generated]])/Table753523[[#This Row], [Total Latency (ms)]]*1000</f>
      </c>
      <c r="X1038" s="47">
        <f>Table753523[[#This Row], [Total throughput]]/Table753523[[#This Row], [Estimated Max throughput tokens/s]]</f>
      </c>
      <c r="Y1038" s="20">
        <f>2*Table753523[[#This Row], [Active Parameters per GPU (BN)]]*Table753523[[#This Row], [Input tokens]]*10^9/Table753523[[#This Row], [Prefill Latency (ms)]]/10^12*1000</f>
      </c>
      <c r="Z103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8" s="47">
        <f>Table753523[[#This Row], [Expected Prefill latency (ms)]]/Table753523[[#This Row], [Prefill Latency (ms)]]</f>
      </c>
      <c r="AB1038" s="30">
        <f>Table753523[[#This Row], [Expected TPOT (ms)]]/Table753523[[#This Row], [TPOT (ms)]]</f>
      </c>
      <c r="AC1038" s="50">
        <f>Table753523[[#This Row], [Prefill TFLOPS]]/989.5</f>
      </c>
      <c r="AD1038" s="32">
        <f>Table753523[[#This Row], [Decode TFLOPS]]/1979</f>
      </c>
      <c r="AE10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39" customHeight="1" ht="17.25">
      <c r="A1039" s="20">
        <v>8</v>
      </c>
      <c r="B1039" s="34">
        <v>70</v>
      </c>
      <c r="C1039" s="35">
        <f>Table753523[[#This Row], [Active Parameters (BN)]]/8</f>
      </c>
      <c r="D1039" s="20">
        <v>512</v>
      </c>
      <c r="E1039" s="20">
        <v>16</v>
      </c>
      <c r="F1039" s="23">
        <v>16</v>
      </c>
      <c r="G1039" s="23">
        <v>14</v>
      </c>
      <c r="H1039" s="23">
        <v>7168</v>
      </c>
      <c r="I1039" s="43">
        <v>211</v>
      </c>
      <c r="J1039" s="24">
        <v>527.6189333</v>
      </c>
      <c r="K1039" s="24">
        <v>0.798260011</v>
      </c>
      <c r="L1039" s="24">
        <v>17.53814522</v>
      </c>
      <c r="M1039" s="24">
        <v>264.324903</v>
      </c>
      <c r="N1039" s="24">
        <v>9243.855258</v>
      </c>
      <c r="O1039" s="44">
        <v>12.87417973</v>
      </c>
      <c r="P1039" s="44">
        <v>11.54706642</v>
      </c>
      <c r="Q1039" s="25">
        <f>Table753523[[#This Row], [Total Latency (sec)]]*1000</f>
      </c>
      <c r="R1039" s="25">
        <f>Table753523[[#This Row], [Total Latency (ms)]]-Table753523[[#This Row], [Prefill Latency (ms)]]</f>
      </c>
      <c r="S1039" s="26">
        <f>Table753523[[#This Row], [Output tokens generated]]*1000/Table753523[[#This Row], [Total Latency (ms)]]/Table753523[[#This Row], [No. H200 GPU on single server]]</f>
      </c>
      <c r="T1039" s="26">
        <f>Table753523[[#This Row], [Input tokens]]*1000/(989.5*10^12)*(2*10^9*Table753523[[#This Row], [Active Parameters per GPU (BN)]])</f>
      </c>
      <c r="U1039" s="27">
        <f>Table753523[[#This Row], [Active Parameters per GPU (BN)]]*10^9*2/4800/1024^3*1000</f>
      </c>
      <c r="V1039" s="27">
        <f>1979/2*10^12*Table753523[[#This Row], [No. H200 GPU on single server]]/2/70/10^9</f>
      </c>
      <c r="W1039" s="46">
        <f>(Table753523[[#This Row], [Input tokens]]+Table753523[[#This Row], [Output tokens generated]])/Table753523[[#This Row], [Total Latency (ms)]]*1000</f>
      </c>
      <c r="X1039" s="47">
        <f>Table753523[[#This Row], [Total throughput]]/Table753523[[#This Row], [Estimated Max throughput tokens/s]]</f>
      </c>
      <c r="Y1039" s="20">
        <f>2*Table753523[[#This Row], [Active Parameters per GPU (BN)]]*Table753523[[#This Row], [Input tokens]]*10^9/Table753523[[#This Row], [Prefill Latency (ms)]]/10^12*1000</f>
      </c>
      <c r="Z103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39" s="47">
        <f>Table753523[[#This Row], [Expected Prefill latency (ms)]]/Table753523[[#This Row], [Prefill Latency (ms)]]</f>
      </c>
      <c r="AB1039" s="30">
        <f>Table753523[[#This Row], [Expected TPOT (ms)]]/Table753523[[#This Row], [TPOT (ms)]]</f>
      </c>
      <c r="AC1039" s="50">
        <f>Table753523[[#This Row], [Prefill TFLOPS]]/989.5</f>
      </c>
      <c r="AD1039" s="32">
        <f>Table753523[[#This Row], [Decode TFLOPS]]/1979</f>
      </c>
      <c r="AE10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0" customHeight="1" ht="17.25">
      <c r="A1040" s="20">
        <v>8</v>
      </c>
      <c r="B1040" s="34">
        <v>70</v>
      </c>
      <c r="C1040" s="35">
        <f>Table753523[[#This Row], [Active Parameters (BN)]]/8</f>
      </c>
      <c r="D1040" s="20">
        <v>512</v>
      </c>
      <c r="E1040" s="20">
        <v>32</v>
      </c>
      <c r="F1040" s="23">
        <v>1</v>
      </c>
      <c r="G1040" s="23">
        <v>1</v>
      </c>
      <c r="H1040" s="23">
        <v>512</v>
      </c>
      <c r="I1040" s="43">
        <v>32</v>
      </c>
      <c r="J1040" s="24">
        <v>230.952541</v>
      </c>
      <c r="K1040" s="24">
        <v>0.569689226</v>
      </c>
      <c r="L1040" s="24">
        <v>1.755343009</v>
      </c>
      <c r="M1040" s="24">
        <v>56.17097628</v>
      </c>
      <c r="N1040" s="24">
        <v>954.9065968</v>
      </c>
      <c r="O1040" s="44">
        <v>10.91067881</v>
      </c>
      <c r="P1040" s="44">
        <v>10.90824945</v>
      </c>
      <c r="Q1040" s="25">
        <f>Table753523[[#This Row], [Total Latency (sec)]]*1000</f>
      </c>
      <c r="R1040" s="25">
        <f>Table753523[[#This Row], [Total Latency (ms)]]-Table753523[[#This Row], [Prefill Latency (ms)]]</f>
      </c>
      <c r="S1040" s="26">
        <f>Table753523[[#This Row], [Output tokens generated]]*1000/Table753523[[#This Row], [Total Latency (ms)]]/Table753523[[#This Row], [No. H200 GPU on single server]]</f>
      </c>
      <c r="T1040" s="26">
        <f>Table753523[[#This Row], [Input tokens]]*1000/(989.5*10^12)*(2*10^9*Table753523[[#This Row], [Active Parameters per GPU (BN)]])</f>
      </c>
      <c r="U1040" s="27">
        <f>Table753523[[#This Row], [Active Parameters per GPU (BN)]]*10^9*2/4800/1024^3*1000</f>
      </c>
      <c r="V1040" s="27">
        <f>1979/2*10^12*Table753523[[#This Row], [No. H200 GPU on single server]]/2/70/10^9</f>
      </c>
      <c r="W1040" s="46">
        <f>(Table753523[[#This Row], [Input tokens]]+Table753523[[#This Row], [Output tokens generated]])/Table753523[[#This Row], [Total Latency (ms)]]*1000</f>
      </c>
      <c r="X1040" s="47">
        <f>Table753523[[#This Row], [Total throughput]]/Table753523[[#This Row], [Estimated Max throughput tokens/s]]</f>
      </c>
      <c r="Y1040" s="20">
        <f>2*Table753523[[#This Row], [Active Parameters per GPU (BN)]]*Table753523[[#This Row], [Input tokens]]*10^9/Table753523[[#This Row], [Prefill Latency (ms)]]/10^12*1000</f>
      </c>
      <c r="Z104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0" s="47">
        <f>Table753523[[#This Row], [Expected Prefill latency (ms)]]/Table753523[[#This Row], [Prefill Latency (ms)]]</f>
      </c>
      <c r="AB1040" s="30">
        <f>Table753523[[#This Row], [Expected TPOT (ms)]]/Table753523[[#This Row], [TPOT (ms)]]</f>
      </c>
      <c r="AC1040" s="50">
        <f>Table753523[[#This Row], [Prefill TFLOPS]]/989.5</f>
      </c>
      <c r="AD1040" s="32">
        <f>Table753523[[#This Row], [Decode TFLOPS]]/1979</f>
      </c>
      <c r="AE10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1" customHeight="1" ht="17.25">
      <c r="A1041" s="20">
        <v>8</v>
      </c>
      <c r="B1041" s="34">
        <v>70</v>
      </c>
      <c r="C1041" s="35">
        <f>Table753523[[#This Row], [Active Parameters (BN)]]/8</f>
      </c>
      <c r="D1041" s="20">
        <v>512</v>
      </c>
      <c r="E1041" s="20">
        <v>32</v>
      </c>
      <c r="F1041" s="23">
        <v>2</v>
      </c>
      <c r="G1041" s="23">
        <v>2</v>
      </c>
      <c r="H1041" s="23">
        <v>1024</v>
      </c>
      <c r="I1041" s="43">
        <v>64</v>
      </c>
      <c r="J1041" s="24">
        <v>182.9816455</v>
      </c>
      <c r="K1041" s="24">
        <v>0.571209238</v>
      </c>
      <c r="L1041" s="24">
        <v>3.501343933</v>
      </c>
      <c r="M1041" s="24">
        <v>112.0430059</v>
      </c>
      <c r="N1041" s="24">
        <v>1904.7311</v>
      </c>
      <c r="O1041" s="44">
        <v>10.99236027</v>
      </c>
      <c r="P1041" s="44">
        <v>10.98802211</v>
      </c>
      <c r="Q1041" s="25">
        <f>Table753523[[#This Row], [Total Latency (sec)]]*1000</f>
      </c>
      <c r="R1041" s="25">
        <f>Table753523[[#This Row], [Total Latency (ms)]]-Table753523[[#This Row], [Prefill Latency (ms)]]</f>
      </c>
      <c r="S1041" s="26">
        <f>Table753523[[#This Row], [Output tokens generated]]*1000/Table753523[[#This Row], [Total Latency (ms)]]/Table753523[[#This Row], [No. H200 GPU on single server]]</f>
      </c>
      <c r="T1041" s="26">
        <f>Table753523[[#This Row], [Input tokens]]*1000/(989.5*10^12)*(2*10^9*Table753523[[#This Row], [Active Parameters per GPU (BN)]])</f>
      </c>
      <c r="U1041" s="27">
        <f>Table753523[[#This Row], [Active Parameters per GPU (BN)]]*10^9*2/4800/1024^3*1000</f>
      </c>
      <c r="V1041" s="27">
        <f>1979/2*10^12*Table753523[[#This Row], [No. H200 GPU on single server]]/2/70/10^9</f>
      </c>
      <c r="W1041" s="46">
        <f>(Table753523[[#This Row], [Input tokens]]+Table753523[[#This Row], [Output tokens generated]])/Table753523[[#This Row], [Total Latency (ms)]]*1000</f>
      </c>
      <c r="X1041" s="47">
        <f>Table753523[[#This Row], [Total throughput]]/Table753523[[#This Row], [Estimated Max throughput tokens/s]]</f>
      </c>
      <c r="Y1041" s="20">
        <f>2*Table753523[[#This Row], [Active Parameters per GPU (BN)]]*Table753523[[#This Row], [Input tokens]]*10^9/Table753523[[#This Row], [Prefill Latency (ms)]]/10^12*1000</f>
      </c>
      <c r="Z104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1" s="47">
        <f>Table753523[[#This Row], [Expected Prefill latency (ms)]]/Table753523[[#This Row], [Prefill Latency (ms)]]</f>
      </c>
      <c r="AB1041" s="30">
        <f>Table753523[[#This Row], [Expected TPOT (ms)]]/Table753523[[#This Row], [TPOT (ms)]]</f>
      </c>
      <c r="AC1041" s="50">
        <f>Table753523[[#This Row], [Prefill TFLOPS]]/989.5</f>
      </c>
      <c r="AD1041" s="32">
        <f>Table753523[[#This Row], [Decode TFLOPS]]/1979</f>
      </c>
      <c r="AE10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2" customHeight="1" ht="17.25">
      <c r="A1042" s="20">
        <v>8</v>
      </c>
      <c r="B1042" s="34">
        <v>70</v>
      </c>
      <c r="C1042" s="35">
        <f>Table753523[[#This Row], [Active Parameters (BN)]]/8</f>
      </c>
      <c r="D1042" s="20">
        <v>512</v>
      </c>
      <c r="E1042" s="20">
        <v>32</v>
      </c>
      <c r="F1042" s="23">
        <v>4</v>
      </c>
      <c r="G1042" s="23">
        <v>4</v>
      </c>
      <c r="H1042" s="23">
        <v>2048</v>
      </c>
      <c r="I1042" s="43">
        <v>120</v>
      </c>
      <c r="J1042" s="24">
        <v>301.1331452</v>
      </c>
      <c r="K1042" s="24">
        <v>0.741284606</v>
      </c>
      <c r="L1042" s="24">
        <v>5.396038131</v>
      </c>
      <c r="M1042" s="24">
        <v>161.8811439</v>
      </c>
      <c r="N1042" s="24">
        <v>2924.652667</v>
      </c>
      <c r="O1042" s="44">
        <v>11.39869211</v>
      </c>
      <c r="P1042" s="44">
        <v>10.47978748</v>
      </c>
      <c r="Q1042" s="25">
        <f>Table753523[[#This Row], [Total Latency (sec)]]*1000</f>
      </c>
      <c r="R1042" s="25">
        <f>Table753523[[#This Row], [Total Latency (ms)]]-Table753523[[#This Row], [Prefill Latency (ms)]]</f>
      </c>
      <c r="S1042" s="26">
        <f>Table753523[[#This Row], [Output tokens generated]]*1000/Table753523[[#This Row], [Total Latency (ms)]]/Table753523[[#This Row], [No. H200 GPU on single server]]</f>
      </c>
      <c r="T1042" s="26">
        <f>Table753523[[#This Row], [Input tokens]]*1000/(989.5*10^12)*(2*10^9*Table753523[[#This Row], [Active Parameters per GPU (BN)]])</f>
      </c>
      <c r="U1042" s="27">
        <f>Table753523[[#This Row], [Active Parameters per GPU (BN)]]*10^9*2/4800/1024^3*1000</f>
      </c>
      <c r="V1042" s="27">
        <f>1979/2*10^12*Table753523[[#This Row], [No. H200 GPU on single server]]/2/70/10^9</f>
      </c>
      <c r="W1042" s="46">
        <f>(Table753523[[#This Row], [Input tokens]]+Table753523[[#This Row], [Output tokens generated]])/Table753523[[#This Row], [Total Latency (ms)]]*1000</f>
      </c>
      <c r="X1042" s="47">
        <f>Table753523[[#This Row], [Total throughput]]/Table753523[[#This Row], [Estimated Max throughput tokens/s]]</f>
      </c>
      <c r="Y1042" s="20">
        <f>2*Table753523[[#This Row], [Active Parameters per GPU (BN)]]*Table753523[[#This Row], [Input tokens]]*10^9/Table753523[[#This Row], [Prefill Latency (ms)]]/10^12*1000</f>
      </c>
      <c r="Z104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2" s="47">
        <f>Table753523[[#This Row], [Expected Prefill latency (ms)]]/Table753523[[#This Row], [Prefill Latency (ms)]]</f>
      </c>
      <c r="AB1042" s="30">
        <f>Table753523[[#This Row], [Expected TPOT (ms)]]/Table753523[[#This Row], [TPOT (ms)]]</f>
      </c>
      <c r="AC1042" s="50">
        <f>Table753523[[#This Row], [Prefill TFLOPS]]/989.5</f>
      </c>
      <c r="AD1042" s="32">
        <f>Table753523[[#This Row], [Decode TFLOPS]]/1979</f>
      </c>
      <c r="AE10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3" customHeight="1" ht="17.25">
      <c r="A1043" s="20">
        <v>8</v>
      </c>
      <c r="B1043" s="34">
        <v>70</v>
      </c>
      <c r="C1043" s="35">
        <f>Table753523[[#This Row], [Active Parameters (BN)]]/8</f>
      </c>
      <c r="D1043" s="20">
        <v>512</v>
      </c>
      <c r="E1043" s="20">
        <v>32</v>
      </c>
      <c r="F1043" s="23">
        <v>8</v>
      </c>
      <c r="G1043" s="23">
        <v>6</v>
      </c>
      <c r="H1043" s="23">
        <v>3072</v>
      </c>
      <c r="I1043" s="43">
        <v>183</v>
      </c>
      <c r="J1043" s="24">
        <v>255.5220036</v>
      </c>
      <c r="K1043" s="24">
        <v>0.696810454</v>
      </c>
      <c r="L1043" s="24">
        <v>8.610663008</v>
      </c>
      <c r="M1043" s="24">
        <v>262.6252217</v>
      </c>
      <c r="N1043" s="24">
        <v>4671.284682</v>
      </c>
      <c r="O1043" s="44">
        <v>11.19581201</v>
      </c>
      <c r="P1043" s="44">
        <v>10.51694172</v>
      </c>
      <c r="Q1043" s="25">
        <f>Table753523[[#This Row], [Total Latency (sec)]]*1000</f>
      </c>
      <c r="R1043" s="25">
        <f>Table753523[[#This Row], [Total Latency (ms)]]-Table753523[[#This Row], [Prefill Latency (ms)]]</f>
      </c>
      <c r="S1043" s="26">
        <f>Table753523[[#This Row], [Output tokens generated]]*1000/Table753523[[#This Row], [Total Latency (ms)]]/Table753523[[#This Row], [No. H200 GPU on single server]]</f>
      </c>
      <c r="T1043" s="26">
        <f>Table753523[[#This Row], [Input tokens]]*1000/(989.5*10^12)*(2*10^9*Table753523[[#This Row], [Active Parameters per GPU (BN)]])</f>
      </c>
      <c r="U1043" s="27">
        <f>Table753523[[#This Row], [Active Parameters per GPU (BN)]]*10^9*2/4800/1024^3*1000</f>
      </c>
      <c r="V1043" s="27">
        <f>1979/2*10^12*Table753523[[#This Row], [No. H200 GPU on single server]]/2/70/10^9</f>
      </c>
      <c r="W1043" s="46">
        <f>(Table753523[[#This Row], [Input tokens]]+Table753523[[#This Row], [Output tokens generated]])/Table753523[[#This Row], [Total Latency (ms)]]*1000</f>
      </c>
      <c r="X1043" s="47">
        <f>Table753523[[#This Row], [Total throughput]]/Table753523[[#This Row], [Estimated Max throughput tokens/s]]</f>
      </c>
      <c r="Y1043" s="20">
        <f>2*Table753523[[#This Row], [Active Parameters per GPU (BN)]]*Table753523[[#This Row], [Input tokens]]*10^9/Table753523[[#This Row], [Prefill Latency (ms)]]/10^12*1000</f>
      </c>
      <c r="Z104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3" s="47">
        <f>Table753523[[#This Row], [Expected Prefill latency (ms)]]/Table753523[[#This Row], [Prefill Latency (ms)]]</f>
      </c>
      <c r="AB1043" s="30">
        <f>Table753523[[#This Row], [Expected TPOT (ms)]]/Table753523[[#This Row], [TPOT (ms)]]</f>
      </c>
      <c r="AC1043" s="50">
        <f>Table753523[[#This Row], [Prefill TFLOPS]]/989.5</f>
      </c>
      <c r="AD1043" s="32">
        <f>Table753523[[#This Row], [Decode TFLOPS]]/1979</f>
      </c>
      <c r="AE10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4" customHeight="1" ht="17.25">
      <c r="A1044" s="20">
        <v>8</v>
      </c>
      <c r="B1044" s="34">
        <v>70</v>
      </c>
      <c r="C1044" s="35">
        <f>Table753523[[#This Row], [Active Parameters (BN)]]/8</f>
      </c>
      <c r="D1044" s="20">
        <v>512</v>
      </c>
      <c r="E1044" s="20">
        <v>32</v>
      </c>
      <c r="F1044" s="23">
        <v>16</v>
      </c>
      <c r="G1044" s="23">
        <v>14</v>
      </c>
      <c r="H1044" s="23">
        <v>7168</v>
      </c>
      <c r="I1044" s="43">
        <v>421</v>
      </c>
      <c r="J1044" s="24">
        <v>438.3593628</v>
      </c>
      <c r="K1044" s="24">
        <v>0.913301839</v>
      </c>
      <c r="L1044" s="24">
        <v>15.32899574</v>
      </c>
      <c r="M1044" s="24">
        <v>460.9648005</v>
      </c>
      <c r="N1044" s="24">
        <v>8309.410621</v>
      </c>
      <c r="O1044" s="44">
        <v>12.13583158</v>
      </c>
      <c r="P1044" s="44">
        <v>11.52653095</v>
      </c>
      <c r="Q1044" s="25">
        <f>Table753523[[#This Row], [Total Latency (sec)]]*1000</f>
      </c>
      <c r="R1044" s="25">
        <f>Table753523[[#This Row], [Total Latency (ms)]]-Table753523[[#This Row], [Prefill Latency (ms)]]</f>
      </c>
      <c r="S1044" s="26">
        <f>Table753523[[#This Row], [Output tokens generated]]*1000/Table753523[[#This Row], [Total Latency (ms)]]/Table753523[[#This Row], [No. H200 GPU on single server]]</f>
      </c>
      <c r="T1044" s="26">
        <f>Table753523[[#This Row], [Input tokens]]*1000/(989.5*10^12)*(2*10^9*Table753523[[#This Row], [Active Parameters per GPU (BN)]])</f>
      </c>
      <c r="U1044" s="27">
        <f>Table753523[[#This Row], [Active Parameters per GPU (BN)]]*10^9*2/4800/1024^3*1000</f>
      </c>
      <c r="V1044" s="27">
        <f>1979/2*10^12*Table753523[[#This Row], [No. H200 GPU on single server]]/2/70/10^9</f>
      </c>
      <c r="W1044" s="46">
        <f>(Table753523[[#This Row], [Input tokens]]+Table753523[[#This Row], [Output tokens generated]])/Table753523[[#This Row], [Total Latency (ms)]]*1000</f>
      </c>
      <c r="X1044" s="47">
        <f>Table753523[[#This Row], [Total throughput]]/Table753523[[#This Row], [Estimated Max throughput tokens/s]]</f>
      </c>
      <c r="Y1044" s="20">
        <f>2*Table753523[[#This Row], [Active Parameters per GPU (BN)]]*Table753523[[#This Row], [Input tokens]]*10^9/Table753523[[#This Row], [Prefill Latency (ms)]]/10^12*1000</f>
      </c>
      <c r="Z104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4" s="47">
        <f>Table753523[[#This Row], [Expected Prefill latency (ms)]]/Table753523[[#This Row], [Prefill Latency (ms)]]</f>
      </c>
      <c r="AB1044" s="30">
        <f>Table753523[[#This Row], [Expected TPOT (ms)]]/Table753523[[#This Row], [TPOT (ms)]]</f>
      </c>
      <c r="AC1044" s="50">
        <f>Table753523[[#This Row], [Prefill TFLOPS]]/989.5</f>
      </c>
      <c r="AD1044" s="32">
        <f>Table753523[[#This Row], [Decode TFLOPS]]/1979</f>
      </c>
      <c r="AE10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5" customHeight="1" ht="17.25">
      <c r="A1045" s="20">
        <v>8</v>
      </c>
      <c r="B1045" s="34">
        <v>70</v>
      </c>
      <c r="C1045" s="35">
        <f>Table753523[[#This Row], [Active Parameters (BN)]]/8</f>
      </c>
      <c r="D1045" s="20">
        <v>512</v>
      </c>
      <c r="E1045" s="20">
        <v>64</v>
      </c>
      <c r="F1045" s="23">
        <v>1</v>
      </c>
      <c r="G1045" s="23">
        <v>1</v>
      </c>
      <c r="H1045" s="23">
        <v>512</v>
      </c>
      <c r="I1045" s="43">
        <v>64</v>
      </c>
      <c r="J1045" s="24">
        <v>193.684589</v>
      </c>
      <c r="K1045" s="24">
        <v>0.884261569</v>
      </c>
      <c r="L1045" s="24">
        <v>1.130887098</v>
      </c>
      <c r="M1045" s="24">
        <v>72.3767743</v>
      </c>
      <c r="N1045" s="24">
        <v>651.3909687</v>
      </c>
      <c r="O1045" s="44">
        <v>10.94237346</v>
      </c>
      <c r="P1045" s="44">
        <v>10.94108403</v>
      </c>
      <c r="Q1045" s="25">
        <f>Table753523[[#This Row], [Total Latency (sec)]]*1000</f>
      </c>
      <c r="R1045" s="25">
        <f>Table753523[[#This Row], [Total Latency (ms)]]-Table753523[[#This Row], [Prefill Latency (ms)]]</f>
      </c>
      <c r="S1045" s="26">
        <f>Table753523[[#This Row], [Output tokens generated]]*1000/Table753523[[#This Row], [Total Latency (ms)]]/Table753523[[#This Row], [No. H200 GPU on single server]]</f>
      </c>
      <c r="T1045" s="26">
        <f>Table753523[[#This Row], [Input tokens]]*1000/(989.5*10^12)*(2*10^9*Table753523[[#This Row], [Active Parameters per GPU (BN)]])</f>
      </c>
      <c r="U1045" s="27">
        <f>Table753523[[#This Row], [Active Parameters per GPU (BN)]]*10^9*2/4800/1024^3*1000</f>
      </c>
      <c r="V1045" s="27">
        <f>1979/2*10^12*Table753523[[#This Row], [No. H200 GPU on single server]]/2/70/10^9</f>
      </c>
      <c r="W1045" s="46">
        <f>(Table753523[[#This Row], [Input tokens]]+Table753523[[#This Row], [Output tokens generated]])/Table753523[[#This Row], [Total Latency (ms)]]*1000</f>
      </c>
      <c r="X1045" s="47">
        <f>Table753523[[#This Row], [Total throughput]]/Table753523[[#This Row], [Estimated Max throughput tokens/s]]</f>
      </c>
      <c r="Y1045" s="20">
        <f>2*Table753523[[#This Row], [Active Parameters per GPU (BN)]]*Table753523[[#This Row], [Input tokens]]*10^9/Table753523[[#This Row], [Prefill Latency (ms)]]/10^12*1000</f>
      </c>
      <c r="Z104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5" s="47">
        <f>Table753523[[#This Row], [Expected Prefill latency (ms)]]/Table753523[[#This Row], [Prefill Latency (ms)]]</f>
      </c>
      <c r="AB1045" s="30">
        <f>Table753523[[#This Row], [Expected TPOT (ms)]]/Table753523[[#This Row], [TPOT (ms)]]</f>
      </c>
      <c r="AC1045" s="50">
        <f>Table753523[[#This Row], [Prefill TFLOPS]]/989.5</f>
      </c>
      <c r="AD1045" s="32">
        <f>Table753523[[#This Row], [Decode TFLOPS]]/1979</f>
      </c>
      <c r="AE10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6" customHeight="1" ht="17.25">
      <c r="A1046" s="20">
        <v>8</v>
      </c>
      <c r="B1046" s="34">
        <v>70</v>
      </c>
      <c r="C1046" s="35">
        <f>Table753523[[#This Row], [Active Parameters (BN)]]/8</f>
      </c>
      <c r="D1046" s="20">
        <v>512</v>
      </c>
      <c r="E1046" s="20">
        <v>64</v>
      </c>
      <c r="F1046" s="23">
        <v>2</v>
      </c>
      <c r="G1046" s="23">
        <v>2</v>
      </c>
      <c r="H1046" s="23">
        <v>1024</v>
      </c>
      <c r="I1046" s="43">
        <v>128</v>
      </c>
      <c r="J1046" s="24">
        <v>150.4030804</v>
      </c>
      <c r="K1046" s="24">
        <v>0.889144039</v>
      </c>
      <c r="L1046" s="24">
        <v>2.249354337</v>
      </c>
      <c r="M1046" s="24">
        <v>143.9586775</v>
      </c>
      <c r="N1046" s="24">
        <v>1295.628098</v>
      </c>
      <c r="O1046" s="44">
        <v>11.00684322</v>
      </c>
      <c r="P1046" s="44">
        <v>11.00471277</v>
      </c>
      <c r="Q1046" s="25">
        <f>Table753523[[#This Row], [Total Latency (sec)]]*1000</f>
      </c>
      <c r="R1046" s="25">
        <f>Table753523[[#This Row], [Total Latency (ms)]]-Table753523[[#This Row], [Prefill Latency (ms)]]</f>
      </c>
      <c r="S1046" s="26">
        <f>Table753523[[#This Row], [Output tokens generated]]*1000/Table753523[[#This Row], [Total Latency (ms)]]/Table753523[[#This Row], [No. H200 GPU on single server]]</f>
      </c>
      <c r="T1046" s="26">
        <f>Table753523[[#This Row], [Input tokens]]*1000/(989.5*10^12)*(2*10^9*Table753523[[#This Row], [Active Parameters per GPU (BN)]])</f>
      </c>
      <c r="U1046" s="27">
        <f>Table753523[[#This Row], [Active Parameters per GPU (BN)]]*10^9*2/4800/1024^3*1000</f>
      </c>
      <c r="V1046" s="27">
        <f>1979/2*10^12*Table753523[[#This Row], [No. H200 GPU on single server]]/2/70/10^9</f>
      </c>
      <c r="W1046" s="46">
        <f>(Table753523[[#This Row], [Input tokens]]+Table753523[[#This Row], [Output tokens generated]])/Table753523[[#This Row], [Total Latency (ms)]]*1000</f>
      </c>
      <c r="X1046" s="47">
        <f>Table753523[[#This Row], [Total throughput]]/Table753523[[#This Row], [Estimated Max throughput tokens/s]]</f>
      </c>
      <c r="Y1046" s="20">
        <f>2*Table753523[[#This Row], [Active Parameters per GPU (BN)]]*Table753523[[#This Row], [Input tokens]]*10^9/Table753523[[#This Row], [Prefill Latency (ms)]]/10^12*1000</f>
      </c>
      <c r="Z104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6" s="47">
        <f>Table753523[[#This Row], [Expected Prefill latency (ms)]]/Table753523[[#This Row], [Prefill Latency (ms)]]</f>
      </c>
      <c r="AB1046" s="30">
        <f>Table753523[[#This Row], [Expected TPOT (ms)]]/Table753523[[#This Row], [TPOT (ms)]]</f>
      </c>
      <c r="AC1046" s="50">
        <f>Table753523[[#This Row], [Prefill TFLOPS]]/989.5</f>
      </c>
      <c r="AD1046" s="32">
        <f>Table753523[[#This Row], [Decode TFLOPS]]/1979</f>
      </c>
      <c r="AE10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7" customHeight="1" ht="17.25">
      <c r="A1047" s="20">
        <v>8</v>
      </c>
      <c r="B1047" s="34">
        <v>70</v>
      </c>
      <c r="C1047" s="35">
        <f>Table753523[[#This Row], [Active Parameters (BN)]]/8</f>
      </c>
      <c r="D1047" s="20">
        <v>512</v>
      </c>
      <c r="E1047" s="20">
        <v>64</v>
      </c>
      <c r="F1047" s="23">
        <v>4</v>
      </c>
      <c r="G1047" s="23">
        <v>4</v>
      </c>
      <c r="H1047" s="23">
        <v>2048</v>
      </c>
      <c r="I1047" s="43">
        <v>248</v>
      </c>
      <c r="J1047" s="24">
        <v>145.1944935</v>
      </c>
      <c r="K1047" s="24">
        <v>0.892231145</v>
      </c>
      <c r="L1047" s="24">
        <v>4.483143211</v>
      </c>
      <c r="M1047" s="24">
        <v>277.9548791</v>
      </c>
      <c r="N1047" s="24">
        <v>2573.324203</v>
      </c>
      <c r="O1047" s="44">
        <v>10.80624579</v>
      </c>
      <c r="P1047" s="44">
        <v>10.42320354</v>
      </c>
      <c r="Q1047" s="25">
        <f>Table753523[[#This Row], [Total Latency (sec)]]*1000</f>
      </c>
      <c r="R1047" s="25">
        <f>Table753523[[#This Row], [Total Latency (ms)]]-Table753523[[#This Row], [Prefill Latency (ms)]]</f>
      </c>
      <c r="S1047" s="26">
        <f>Table753523[[#This Row], [Output tokens generated]]*1000/Table753523[[#This Row], [Total Latency (ms)]]/Table753523[[#This Row], [No. H200 GPU on single server]]</f>
      </c>
      <c r="T1047" s="26">
        <f>Table753523[[#This Row], [Input tokens]]*1000/(989.5*10^12)*(2*10^9*Table753523[[#This Row], [Active Parameters per GPU (BN)]])</f>
      </c>
      <c r="U1047" s="27">
        <f>Table753523[[#This Row], [Active Parameters per GPU (BN)]]*10^9*2/4800/1024^3*1000</f>
      </c>
      <c r="V1047" s="27">
        <f>1979/2*10^12*Table753523[[#This Row], [No. H200 GPU on single server]]/2/70/10^9</f>
      </c>
      <c r="W1047" s="46">
        <f>(Table753523[[#This Row], [Input tokens]]+Table753523[[#This Row], [Output tokens generated]])/Table753523[[#This Row], [Total Latency (ms)]]*1000</f>
      </c>
      <c r="X1047" s="47">
        <f>Table753523[[#This Row], [Total throughput]]/Table753523[[#This Row], [Estimated Max throughput tokens/s]]</f>
      </c>
      <c r="Y1047" s="20">
        <f>2*Table753523[[#This Row], [Active Parameters per GPU (BN)]]*Table753523[[#This Row], [Input tokens]]*10^9/Table753523[[#This Row], [Prefill Latency (ms)]]/10^12*1000</f>
      </c>
      <c r="Z104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7" s="47">
        <f>Table753523[[#This Row], [Expected Prefill latency (ms)]]/Table753523[[#This Row], [Prefill Latency (ms)]]</f>
      </c>
      <c r="AB1047" s="30">
        <f>Table753523[[#This Row], [Expected TPOT (ms)]]/Table753523[[#This Row], [TPOT (ms)]]</f>
      </c>
      <c r="AC1047" s="50">
        <f>Table753523[[#This Row], [Prefill TFLOPS]]/989.5</f>
      </c>
      <c r="AD1047" s="32">
        <f>Table753523[[#This Row], [Decode TFLOPS]]/1979</f>
      </c>
      <c r="AE10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8" customHeight="1" ht="17.25">
      <c r="A1048" s="20">
        <v>8</v>
      </c>
      <c r="B1048" s="34">
        <v>70</v>
      </c>
      <c r="C1048" s="35">
        <f>Table753523[[#This Row], [Active Parameters (BN)]]/8</f>
      </c>
      <c r="D1048" s="20">
        <v>512</v>
      </c>
      <c r="E1048" s="20">
        <v>64</v>
      </c>
      <c r="F1048" s="23">
        <v>8</v>
      </c>
      <c r="G1048" s="23">
        <v>6</v>
      </c>
      <c r="H1048" s="23">
        <v>3072</v>
      </c>
      <c r="I1048" s="43">
        <v>376</v>
      </c>
      <c r="J1048" s="24">
        <v>205.9641422</v>
      </c>
      <c r="K1048" s="24">
        <v>1.024494203</v>
      </c>
      <c r="L1048" s="24">
        <v>5.856548512</v>
      </c>
      <c r="M1048" s="24">
        <v>367.0103734</v>
      </c>
      <c r="N1048" s="24">
        <v>3365.563211</v>
      </c>
      <c r="O1048" s="44">
        <v>11.08372904</v>
      </c>
      <c r="P1048" s="44">
        <v>10.82477324</v>
      </c>
      <c r="Q1048" s="25">
        <f>Table753523[[#This Row], [Total Latency (sec)]]*1000</f>
      </c>
      <c r="R1048" s="25">
        <f>Table753523[[#This Row], [Total Latency (ms)]]-Table753523[[#This Row], [Prefill Latency (ms)]]</f>
      </c>
      <c r="S1048" s="26">
        <f>Table753523[[#This Row], [Output tokens generated]]*1000/Table753523[[#This Row], [Total Latency (ms)]]/Table753523[[#This Row], [No. H200 GPU on single server]]</f>
      </c>
      <c r="T1048" s="26">
        <f>Table753523[[#This Row], [Input tokens]]*1000/(989.5*10^12)*(2*10^9*Table753523[[#This Row], [Active Parameters per GPU (BN)]])</f>
      </c>
      <c r="U1048" s="27">
        <f>Table753523[[#This Row], [Active Parameters per GPU (BN)]]*10^9*2/4800/1024^3*1000</f>
      </c>
      <c r="V1048" s="27">
        <f>1979/2*10^12*Table753523[[#This Row], [No. H200 GPU on single server]]/2/70/10^9</f>
      </c>
      <c r="W1048" s="46">
        <f>(Table753523[[#This Row], [Input tokens]]+Table753523[[#This Row], [Output tokens generated]])/Table753523[[#This Row], [Total Latency (ms)]]*1000</f>
      </c>
      <c r="X1048" s="47">
        <f>Table753523[[#This Row], [Total throughput]]/Table753523[[#This Row], [Estimated Max throughput tokens/s]]</f>
      </c>
      <c r="Y1048" s="20">
        <f>2*Table753523[[#This Row], [Active Parameters per GPU (BN)]]*Table753523[[#This Row], [Input tokens]]*10^9/Table753523[[#This Row], [Prefill Latency (ms)]]/10^12*1000</f>
      </c>
      <c r="Z104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8" s="47">
        <f>Table753523[[#This Row], [Expected Prefill latency (ms)]]/Table753523[[#This Row], [Prefill Latency (ms)]]</f>
      </c>
      <c r="AB1048" s="30">
        <f>Table753523[[#This Row], [Expected TPOT (ms)]]/Table753523[[#This Row], [TPOT (ms)]]</f>
      </c>
      <c r="AC1048" s="50">
        <f>Table753523[[#This Row], [Prefill TFLOPS]]/989.5</f>
      </c>
      <c r="AD1048" s="32">
        <f>Table753523[[#This Row], [Decode TFLOPS]]/1979</f>
      </c>
      <c r="AE10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49" customHeight="1" ht="17.25">
      <c r="A1049" s="20">
        <v>8</v>
      </c>
      <c r="B1049" s="34">
        <v>70</v>
      </c>
      <c r="C1049" s="35">
        <f>Table753523[[#This Row], [Active Parameters (BN)]]/8</f>
      </c>
      <c r="D1049" s="20">
        <v>512</v>
      </c>
      <c r="E1049" s="20">
        <v>64</v>
      </c>
      <c r="F1049" s="23">
        <v>16</v>
      </c>
      <c r="G1049" s="23">
        <v>14</v>
      </c>
      <c r="H1049" s="23">
        <v>7168</v>
      </c>
      <c r="I1049" s="43">
        <v>838</v>
      </c>
      <c r="J1049" s="24">
        <v>396.5065514</v>
      </c>
      <c r="K1049" s="24">
        <v>1.21502129</v>
      </c>
      <c r="L1049" s="24">
        <v>11.52243184</v>
      </c>
      <c r="M1049" s="24">
        <v>689.6998488</v>
      </c>
      <c r="N1049" s="24">
        <v>6589.184952</v>
      </c>
      <c r="O1049" s="44">
        <v>11.89252327</v>
      </c>
      <c r="P1049" s="44">
        <v>11.51433094</v>
      </c>
      <c r="Q1049" s="25">
        <f>Table753523[[#This Row], [Total Latency (sec)]]*1000</f>
      </c>
      <c r="R1049" s="25">
        <f>Table753523[[#This Row], [Total Latency (ms)]]-Table753523[[#This Row], [Prefill Latency (ms)]]</f>
      </c>
      <c r="S1049" s="26">
        <f>Table753523[[#This Row], [Output tokens generated]]*1000/Table753523[[#This Row], [Total Latency (ms)]]/Table753523[[#This Row], [No. H200 GPU on single server]]</f>
      </c>
      <c r="T1049" s="26">
        <f>Table753523[[#This Row], [Input tokens]]*1000/(989.5*10^12)*(2*10^9*Table753523[[#This Row], [Active Parameters per GPU (BN)]])</f>
      </c>
      <c r="U1049" s="27">
        <f>Table753523[[#This Row], [Active Parameters per GPU (BN)]]*10^9*2/4800/1024^3*1000</f>
      </c>
      <c r="V1049" s="27">
        <f>1979/2*10^12*Table753523[[#This Row], [No. H200 GPU on single server]]/2/70/10^9</f>
      </c>
      <c r="W1049" s="46">
        <f>(Table753523[[#This Row], [Input tokens]]+Table753523[[#This Row], [Output tokens generated]])/Table753523[[#This Row], [Total Latency (ms)]]*1000</f>
      </c>
      <c r="X1049" s="47">
        <f>Table753523[[#This Row], [Total throughput]]/Table753523[[#This Row], [Estimated Max throughput tokens/s]]</f>
      </c>
      <c r="Y1049" s="20">
        <f>2*Table753523[[#This Row], [Active Parameters per GPU (BN)]]*Table753523[[#This Row], [Input tokens]]*10^9/Table753523[[#This Row], [Prefill Latency (ms)]]/10^12*1000</f>
      </c>
      <c r="Z104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49" s="47">
        <f>Table753523[[#This Row], [Expected Prefill latency (ms)]]/Table753523[[#This Row], [Prefill Latency (ms)]]</f>
      </c>
      <c r="AB1049" s="30">
        <f>Table753523[[#This Row], [Expected TPOT (ms)]]/Table753523[[#This Row], [TPOT (ms)]]</f>
      </c>
      <c r="AC1049" s="50">
        <f>Table753523[[#This Row], [Prefill TFLOPS]]/989.5</f>
      </c>
      <c r="AD1049" s="32">
        <f>Table753523[[#This Row], [Decode TFLOPS]]/1979</f>
      </c>
      <c r="AE10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0" customHeight="1" ht="17.25">
      <c r="A1050" s="20">
        <v>8</v>
      </c>
      <c r="B1050" s="34">
        <v>70</v>
      </c>
      <c r="C1050" s="35">
        <f>Table753523[[#This Row], [Active Parameters (BN)]]/8</f>
      </c>
      <c r="D1050" s="20">
        <v>512</v>
      </c>
      <c r="E1050" s="20">
        <v>128</v>
      </c>
      <c r="F1050" s="23">
        <v>1</v>
      </c>
      <c r="G1050" s="23">
        <v>1</v>
      </c>
      <c r="H1050" s="23">
        <v>512</v>
      </c>
      <c r="I1050" s="43">
        <v>128</v>
      </c>
      <c r="J1050" s="24">
        <v>196.2891341</v>
      </c>
      <c r="K1050" s="24">
        <v>1.585427734</v>
      </c>
      <c r="L1050" s="24">
        <v>0.630744611</v>
      </c>
      <c r="M1050" s="24">
        <v>80.73531026</v>
      </c>
      <c r="N1050" s="24">
        <v>403.6765513</v>
      </c>
      <c r="O1050" s="44">
        <v>10.93422589</v>
      </c>
      <c r="P1050" s="44">
        <v>10.93359576</v>
      </c>
      <c r="Q1050" s="25">
        <f>Table753523[[#This Row], [Total Latency (sec)]]*1000</f>
      </c>
      <c r="R1050" s="25">
        <f>Table753523[[#This Row], [Total Latency (ms)]]-Table753523[[#This Row], [Prefill Latency (ms)]]</f>
      </c>
      <c r="S1050" s="26">
        <f>Table753523[[#This Row], [Output tokens generated]]*1000/Table753523[[#This Row], [Total Latency (ms)]]/Table753523[[#This Row], [No. H200 GPU on single server]]</f>
      </c>
      <c r="T1050" s="26">
        <f>Table753523[[#This Row], [Input tokens]]*1000/(989.5*10^12)*(2*10^9*Table753523[[#This Row], [Active Parameters per GPU (BN)]])</f>
      </c>
      <c r="U1050" s="27">
        <f>Table753523[[#This Row], [Active Parameters per GPU (BN)]]*10^9*2/4800/1024^3*1000</f>
      </c>
      <c r="V1050" s="27">
        <f>1979/2*10^12*Table753523[[#This Row], [No. H200 GPU on single server]]/2/70/10^9</f>
      </c>
      <c r="W1050" s="46">
        <f>(Table753523[[#This Row], [Input tokens]]+Table753523[[#This Row], [Output tokens generated]])/Table753523[[#This Row], [Total Latency (ms)]]*1000</f>
      </c>
      <c r="X1050" s="47">
        <f>Table753523[[#This Row], [Total throughput]]/Table753523[[#This Row], [Estimated Max throughput tokens/s]]</f>
      </c>
      <c r="Y1050" s="20">
        <f>2*Table753523[[#This Row], [Active Parameters per GPU (BN)]]*Table753523[[#This Row], [Input tokens]]*10^9/Table753523[[#This Row], [Prefill Latency (ms)]]/10^12*1000</f>
      </c>
      <c r="Z105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0" s="47">
        <f>Table753523[[#This Row], [Expected Prefill latency (ms)]]/Table753523[[#This Row], [Prefill Latency (ms)]]</f>
      </c>
      <c r="AB1050" s="30">
        <f>Table753523[[#This Row], [Expected TPOT (ms)]]/Table753523[[#This Row], [TPOT (ms)]]</f>
      </c>
      <c r="AC1050" s="50">
        <f>Table753523[[#This Row], [Prefill TFLOPS]]/989.5</f>
      </c>
      <c r="AD1050" s="32">
        <f>Table753523[[#This Row], [Decode TFLOPS]]/1979</f>
      </c>
      <c r="AE10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1" customHeight="1" ht="17.25">
      <c r="A1051" s="20">
        <v>8</v>
      </c>
      <c r="B1051" s="34">
        <v>70</v>
      </c>
      <c r="C1051" s="35">
        <f>Table753523[[#This Row], [Active Parameters (BN)]]/8</f>
      </c>
      <c r="D1051" s="20">
        <v>512</v>
      </c>
      <c r="E1051" s="20">
        <v>128</v>
      </c>
      <c r="F1051" s="23">
        <v>2</v>
      </c>
      <c r="G1051" s="23">
        <v>2</v>
      </c>
      <c r="H1051" s="23">
        <v>1024</v>
      </c>
      <c r="I1051" s="43">
        <v>256</v>
      </c>
      <c r="J1051" s="24">
        <v>173.064233</v>
      </c>
      <c r="K1051" s="24">
        <v>1.617792192</v>
      </c>
      <c r="L1051" s="24">
        <v>1.236252721</v>
      </c>
      <c r="M1051" s="24">
        <v>158.2403483</v>
      </c>
      <c r="N1051" s="24">
        <v>791.2017417</v>
      </c>
      <c r="O1051" s="44">
        <v>10.99644955</v>
      </c>
      <c r="P1051" s="44">
        <v>10.99542234</v>
      </c>
      <c r="Q1051" s="25">
        <f>Table753523[[#This Row], [Total Latency (sec)]]*1000</f>
      </c>
      <c r="R1051" s="25">
        <f>Table753523[[#This Row], [Total Latency (ms)]]-Table753523[[#This Row], [Prefill Latency (ms)]]</f>
      </c>
      <c r="S1051" s="26">
        <f>Table753523[[#This Row], [Output tokens generated]]*1000/Table753523[[#This Row], [Total Latency (ms)]]/Table753523[[#This Row], [No. H200 GPU on single server]]</f>
      </c>
      <c r="T1051" s="26">
        <f>Table753523[[#This Row], [Input tokens]]*1000/(989.5*10^12)*(2*10^9*Table753523[[#This Row], [Active Parameters per GPU (BN)]])</f>
      </c>
      <c r="U1051" s="27">
        <f>Table753523[[#This Row], [Active Parameters per GPU (BN)]]*10^9*2/4800/1024^3*1000</f>
      </c>
      <c r="V1051" s="27">
        <f>1979/2*10^12*Table753523[[#This Row], [No. H200 GPU on single server]]/2/70/10^9</f>
      </c>
      <c r="W1051" s="46">
        <f>(Table753523[[#This Row], [Input tokens]]+Table753523[[#This Row], [Output tokens generated]])/Table753523[[#This Row], [Total Latency (ms)]]*1000</f>
      </c>
      <c r="X1051" s="47">
        <f>Table753523[[#This Row], [Total throughput]]/Table753523[[#This Row], [Estimated Max throughput tokens/s]]</f>
      </c>
      <c r="Y1051" s="20">
        <f>2*Table753523[[#This Row], [Active Parameters per GPU (BN)]]*Table753523[[#This Row], [Input tokens]]*10^9/Table753523[[#This Row], [Prefill Latency (ms)]]/10^12*1000</f>
      </c>
      <c r="Z105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1" s="47">
        <f>Table753523[[#This Row], [Expected Prefill latency (ms)]]/Table753523[[#This Row], [Prefill Latency (ms)]]</f>
      </c>
      <c r="AB1051" s="30">
        <f>Table753523[[#This Row], [Expected TPOT (ms)]]/Table753523[[#This Row], [TPOT (ms)]]</f>
      </c>
      <c r="AC1051" s="50">
        <f>Table753523[[#This Row], [Prefill TFLOPS]]/989.5</f>
      </c>
      <c r="AD1051" s="32">
        <f>Table753523[[#This Row], [Decode TFLOPS]]/1979</f>
      </c>
      <c r="AE10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2" customHeight="1" ht="17.25">
      <c r="A1052" s="20">
        <v>8</v>
      </c>
      <c r="B1052" s="34">
        <v>70</v>
      </c>
      <c r="C1052" s="35">
        <f>Table753523[[#This Row], [Active Parameters (BN)]]/8</f>
      </c>
      <c r="D1052" s="20">
        <v>512</v>
      </c>
      <c r="E1052" s="20">
        <v>128</v>
      </c>
      <c r="F1052" s="23">
        <v>4</v>
      </c>
      <c r="G1052" s="23">
        <v>4</v>
      </c>
      <c r="H1052" s="23">
        <v>2048</v>
      </c>
      <c r="I1052" s="43">
        <v>504</v>
      </c>
      <c r="J1052" s="24">
        <v>125.7835618</v>
      </c>
      <c r="K1052" s="24">
        <v>1.559149038</v>
      </c>
      <c r="L1052" s="24">
        <v>2.565502016</v>
      </c>
      <c r="M1052" s="24">
        <v>323.253254</v>
      </c>
      <c r="N1052" s="24">
        <v>1636.790286</v>
      </c>
      <c r="O1052" s="44">
        <v>10.70720082</v>
      </c>
      <c r="P1052" s="44">
        <v>10.52997662</v>
      </c>
      <c r="Q1052" s="25">
        <f>Table753523[[#This Row], [Total Latency (sec)]]*1000</f>
      </c>
      <c r="R1052" s="25">
        <f>Table753523[[#This Row], [Total Latency (ms)]]-Table753523[[#This Row], [Prefill Latency (ms)]]</f>
      </c>
      <c r="S1052" s="26">
        <f>Table753523[[#This Row], [Output tokens generated]]*1000/Table753523[[#This Row], [Total Latency (ms)]]/Table753523[[#This Row], [No. H200 GPU on single server]]</f>
      </c>
      <c r="T1052" s="26">
        <f>Table753523[[#This Row], [Input tokens]]*1000/(989.5*10^12)*(2*10^9*Table753523[[#This Row], [Active Parameters per GPU (BN)]])</f>
      </c>
      <c r="U1052" s="27">
        <f>Table753523[[#This Row], [Active Parameters per GPU (BN)]]*10^9*2/4800/1024^3*1000</f>
      </c>
      <c r="V1052" s="27">
        <f>1979/2*10^12*Table753523[[#This Row], [No. H200 GPU on single server]]/2/70/10^9</f>
      </c>
      <c r="W1052" s="46">
        <f>(Table753523[[#This Row], [Input tokens]]+Table753523[[#This Row], [Output tokens generated]])/Table753523[[#This Row], [Total Latency (ms)]]*1000</f>
      </c>
      <c r="X1052" s="47">
        <f>Table753523[[#This Row], [Total throughput]]/Table753523[[#This Row], [Estimated Max throughput tokens/s]]</f>
      </c>
      <c r="Y1052" s="20">
        <f>2*Table753523[[#This Row], [Active Parameters per GPU (BN)]]*Table753523[[#This Row], [Input tokens]]*10^9/Table753523[[#This Row], [Prefill Latency (ms)]]/10^12*1000</f>
      </c>
      <c r="Z105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2" s="47">
        <f>Table753523[[#This Row], [Expected Prefill latency (ms)]]/Table753523[[#This Row], [Prefill Latency (ms)]]</f>
      </c>
      <c r="AB1052" s="30">
        <f>Table753523[[#This Row], [Expected TPOT (ms)]]/Table753523[[#This Row], [TPOT (ms)]]</f>
      </c>
      <c r="AC1052" s="50">
        <f>Table753523[[#This Row], [Prefill TFLOPS]]/989.5</f>
      </c>
      <c r="AD1052" s="32">
        <f>Table753523[[#This Row], [Decode TFLOPS]]/1979</f>
      </c>
      <c r="AE10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3" customHeight="1" ht="17.25">
      <c r="A1053" s="20">
        <v>8</v>
      </c>
      <c r="B1053" s="34">
        <v>70</v>
      </c>
      <c r="C1053" s="35">
        <f>Table753523[[#This Row], [Active Parameters (BN)]]/8</f>
      </c>
      <c r="D1053" s="20">
        <v>512</v>
      </c>
      <c r="E1053" s="20">
        <v>128</v>
      </c>
      <c r="F1053" s="23">
        <v>8</v>
      </c>
      <c r="G1053" s="23">
        <v>6</v>
      </c>
      <c r="H1053" s="23">
        <v>3072</v>
      </c>
      <c r="I1053" s="43">
        <v>737</v>
      </c>
      <c r="J1053" s="24">
        <v>256.5808543</v>
      </c>
      <c r="K1053" s="24">
        <v>1.679380608</v>
      </c>
      <c r="L1053" s="24">
        <v>3.572745792</v>
      </c>
      <c r="M1053" s="24">
        <v>438.8522747</v>
      </c>
      <c r="N1053" s="24">
        <v>2268.09812</v>
      </c>
      <c r="O1053" s="44">
        <v>10.59828024</v>
      </c>
      <c r="P1053" s="44">
        <v>10.447795</v>
      </c>
      <c r="Q1053" s="25">
        <f>Table753523[[#This Row], [Total Latency (sec)]]*1000</f>
      </c>
      <c r="R1053" s="25">
        <f>Table753523[[#This Row], [Total Latency (ms)]]-Table753523[[#This Row], [Prefill Latency (ms)]]</f>
      </c>
      <c r="S1053" s="26">
        <f>Table753523[[#This Row], [Output tokens generated]]*1000/Table753523[[#This Row], [Total Latency (ms)]]/Table753523[[#This Row], [No. H200 GPU on single server]]</f>
      </c>
      <c r="T1053" s="26">
        <f>Table753523[[#This Row], [Input tokens]]*1000/(989.5*10^12)*(2*10^9*Table753523[[#This Row], [Active Parameters per GPU (BN)]])</f>
      </c>
      <c r="U1053" s="27">
        <f>Table753523[[#This Row], [Active Parameters per GPU (BN)]]*10^9*2/4800/1024^3*1000</f>
      </c>
      <c r="V1053" s="27">
        <f>1979/2*10^12*Table753523[[#This Row], [No. H200 GPU on single server]]/2/70/10^9</f>
      </c>
      <c r="W1053" s="46">
        <f>(Table753523[[#This Row], [Input tokens]]+Table753523[[#This Row], [Output tokens generated]])/Table753523[[#This Row], [Total Latency (ms)]]*1000</f>
      </c>
      <c r="X1053" s="47">
        <f>Table753523[[#This Row], [Total throughput]]/Table753523[[#This Row], [Estimated Max throughput tokens/s]]</f>
      </c>
      <c r="Y1053" s="20">
        <f>2*Table753523[[#This Row], [Active Parameters per GPU (BN)]]*Table753523[[#This Row], [Input tokens]]*10^9/Table753523[[#This Row], [Prefill Latency (ms)]]/10^12*1000</f>
      </c>
      <c r="Z105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3" s="47">
        <f>Table753523[[#This Row], [Expected Prefill latency (ms)]]/Table753523[[#This Row], [Prefill Latency (ms)]]</f>
      </c>
      <c r="AB1053" s="30">
        <f>Table753523[[#This Row], [Expected TPOT (ms)]]/Table753523[[#This Row], [TPOT (ms)]]</f>
      </c>
      <c r="AC1053" s="50">
        <f>Table753523[[#This Row], [Prefill TFLOPS]]/989.5</f>
      </c>
      <c r="AD1053" s="32">
        <f>Table753523[[#This Row], [Decode TFLOPS]]/1979</f>
      </c>
      <c r="AE10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4" customHeight="1" ht="17.25">
      <c r="A1054" s="20">
        <v>8</v>
      </c>
      <c r="B1054" s="34">
        <v>70</v>
      </c>
      <c r="C1054" s="35">
        <f>Table753523[[#This Row], [Active Parameters (BN)]]/8</f>
      </c>
      <c r="D1054" s="20">
        <v>512</v>
      </c>
      <c r="E1054" s="20">
        <v>128</v>
      </c>
      <c r="F1054" s="23">
        <v>16</v>
      </c>
      <c r="G1054" s="23">
        <v>14</v>
      </c>
      <c r="H1054" s="23">
        <v>7168</v>
      </c>
      <c r="I1054" s="43">
        <v>1609</v>
      </c>
      <c r="J1054" s="24">
        <v>427.605807</v>
      </c>
      <c r="K1054" s="24">
        <v>1.987365946</v>
      </c>
      <c r="L1054" s="24">
        <v>7.044500298</v>
      </c>
      <c r="M1054" s="24">
        <v>809.6143557</v>
      </c>
      <c r="N1054" s="24">
        <v>4416.398508</v>
      </c>
      <c r="O1054" s="44">
        <v>11.80337677</v>
      </c>
      <c r="P1054" s="44">
        <v>11.48122187</v>
      </c>
      <c r="Q1054" s="25">
        <f>Table753523[[#This Row], [Total Latency (sec)]]*1000</f>
      </c>
      <c r="R1054" s="25">
        <f>Table753523[[#This Row], [Total Latency (ms)]]-Table753523[[#This Row], [Prefill Latency (ms)]]</f>
      </c>
      <c r="S1054" s="26">
        <f>Table753523[[#This Row], [Output tokens generated]]*1000/Table753523[[#This Row], [Total Latency (ms)]]/Table753523[[#This Row], [No. H200 GPU on single server]]</f>
      </c>
      <c r="T1054" s="26">
        <f>Table753523[[#This Row], [Input tokens]]*1000/(989.5*10^12)*(2*10^9*Table753523[[#This Row], [Active Parameters per GPU (BN)]])</f>
      </c>
      <c r="U1054" s="27">
        <f>Table753523[[#This Row], [Active Parameters per GPU (BN)]]*10^9*2/4800/1024^3*1000</f>
      </c>
      <c r="V1054" s="27">
        <f>1979/2*10^12*Table753523[[#This Row], [No. H200 GPU on single server]]/2/70/10^9</f>
      </c>
      <c r="W1054" s="46">
        <f>(Table753523[[#This Row], [Input tokens]]+Table753523[[#This Row], [Output tokens generated]])/Table753523[[#This Row], [Total Latency (ms)]]*1000</f>
      </c>
      <c r="X1054" s="47">
        <f>Table753523[[#This Row], [Total throughput]]/Table753523[[#This Row], [Estimated Max throughput tokens/s]]</f>
      </c>
      <c r="Y1054" s="20">
        <f>2*Table753523[[#This Row], [Active Parameters per GPU (BN)]]*Table753523[[#This Row], [Input tokens]]*10^9/Table753523[[#This Row], [Prefill Latency (ms)]]/10^12*1000</f>
      </c>
      <c r="Z105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4" s="47">
        <f>Table753523[[#This Row], [Expected Prefill latency (ms)]]/Table753523[[#This Row], [Prefill Latency (ms)]]</f>
      </c>
      <c r="AB1054" s="30">
        <f>Table753523[[#This Row], [Expected TPOT (ms)]]/Table753523[[#This Row], [TPOT (ms)]]</f>
      </c>
      <c r="AC1054" s="50">
        <f>Table753523[[#This Row], [Prefill TFLOPS]]/989.5</f>
      </c>
      <c r="AD1054" s="32">
        <f>Table753523[[#This Row], [Decode TFLOPS]]/1979</f>
      </c>
      <c r="AE10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5" customHeight="1" ht="17.25">
      <c r="A1055" s="20">
        <v>8</v>
      </c>
      <c r="B1055" s="34">
        <v>70</v>
      </c>
      <c r="C1055" s="35">
        <f>Table753523[[#This Row], [Active Parameters (BN)]]/8</f>
      </c>
      <c r="D1055" s="20">
        <v>512</v>
      </c>
      <c r="E1055" s="20">
        <v>256</v>
      </c>
      <c r="F1055" s="23">
        <v>1</v>
      </c>
      <c r="G1055" s="23">
        <v>1</v>
      </c>
      <c r="H1055" s="23">
        <v>512</v>
      </c>
      <c r="I1055" s="43">
        <v>256</v>
      </c>
      <c r="J1055" s="24">
        <v>138.43152</v>
      </c>
      <c r="K1055" s="24">
        <v>2.929217471</v>
      </c>
      <c r="L1055" s="24">
        <v>0.341388104</v>
      </c>
      <c r="M1055" s="24">
        <v>87.39535474</v>
      </c>
      <c r="N1055" s="24">
        <v>262.1860642</v>
      </c>
      <c r="O1055" s="44">
        <v>10.94237815</v>
      </c>
      <c r="P1055" s="44">
        <v>10.94204951</v>
      </c>
      <c r="Q1055" s="25">
        <f>Table753523[[#This Row], [Total Latency (sec)]]*1000</f>
      </c>
      <c r="R1055" s="25">
        <f>Table753523[[#This Row], [Total Latency (ms)]]-Table753523[[#This Row], [Prefill Latency (ms)]]</f>
      </c>
      <c r="S1055" s="26">
        <f>Table753523[[#This Row], [Output tokens generated]]*1000/Table753523[[#This Row], [Total Latency (ms)]]/Table753523[[#This Row], [No. H200 GPU on single server]]</f>
      </c>
      <c r="T1055" s="26">
        <f>Table753523[[#This Row], [Input tokens]]*1000/(989.5*10^12)*(2*10^9*Table753523[[#This Row], [Active Parameters per GPU (BN)]])</f>
      </c>
      <c r="U1055" s="27">
        <f>Table753523[[#This Row], [Active Parameters per GPU (BN)]]*10^9*2/4800/1024^3*1000</f>
      </c>
      <c r="V1055" s="27">
        <f>1979/2*10^12*Table753523[[#This Row], [No. H200 GPU on single server]]/2/70/10^9</f>
      </c>
      <c r="W1055" s="46">
        <f>(Table753523[[#This Row], [Input tokens]]+Table753523[[#This Row], [Output tokens generated]])/Table753523[[#This Row], [Total Latency (ms)]]*1000</f>
      </c>
      <c r="X1055" s="47">
        <f>Table753523[[#This Row], [Total throughput]]/Table753523[[#This Row], [Estimated Max throughput tokens/s]]</f>
      </c>
      <c r="Y1055" s="20">
        <f>2*Table753523[[#This Row], [Active Parameters per GPU (BN)]]*Table753523[[#This Row], [Input tokens]]*10^9/Table753523[[#This Row], [Prefill Latency (ms)]]/10^12*1000</f>
      </c>
      <c r="Z105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5" s="47">
        <f>Table753523[[#This Row], [Expected Prefill latency (ms)]]/Table753523[[#This Row], [Prefill Latency (ms)]]</f>
      </c>
      <c r="AB1055" s="30">
        <f>Table753523[[#This Row], [Expected TPOT (ms)]]/Table753523[[#This Row], [TPOT (ms)]]</f>
      </c>
      <c r="AC1055" s="50">
        <f>Table753523[[#This Row], [Prefill TFLOPS]]/989.5</f>
      </c>
      <c r="AD1055" s="32">
        <f>Table753523[[#This Row], [Decode TFLOPS]]/1979</f>
      </c>
      <c r="AE10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6" customHeight="1" ht="17.25">
      <c r="A1056" s="20">
        <v>8</v>
      </c>
      <c r="B1056" s="34">
        <v>70</v>
      </c>
      <c r="C1056" s="35">
        <f>Table753523[[#This Row], [Active Parameters (BN)]]/8</f>
      </c>
      <c r="D1056" s="20">
        <v>512</v>
      </c>
      <c r="E1056" s="20">
        <v>256</v>
      </c>
      <c r="F1056" s="23">
        <v>2</v>
      </c>
      <c r="G1056" s="23">
        <v>2</v>
      </c>
      <c r="H1056" s="23">
        <v>1024</v>
      </c>
      <c r="I1056" s="43">
        <v>402</v>
      </c>
      <c r="J1056" s="24">
        <v>172.131467</v>
      </c>
      <c r="K1056" s="24">
        <v>3.013707256</v>
      </c>
      <c r="L1056" s="24">
        <v>0.663634464</v>
      </c>
      <c r="M1056" s="24">
        <v>133.3905273</v>
      </c>
      <c r="N1056" s="24">
        <v>473.171373</v>
      </c>
      <c r="O1056" s="44">
        <v>11.01927805</v>
      </c>
      <c r="P1056" s="44">
        <v>10.97838861</v>
      </c>
      <c r="Q1056" s="25">
        <f>Table753523[[#This Row], [Total Latency (sec)]]*1000</f>
      </c>
      <c r="R1056" s="25">
        <f>Table753523[[#This Row], [Total Latency (ms)]]-Table753523[[#This Row], [Prefill Latency (ms)]]</f>
      </c>
      <c r="S1056" s="26">
        <f>Table753523[[#This Row], [Output tokens generated]]*1000/Table753523[[#This Row], [Total Latency (ms)]]/Table753523[[#This Row], [No. H200 GPU on single server]]</f>
      </c>
      <c r="T1056" s="26">
        <f>Table753523[[#This Row], [Input tokens]]*1000/(989.5*10^12)*(2*10^9*Table753523[[#This Row], [Active Parameters per GPU (BN)]])</f>
      </c>
      <c r="U1056" s="27">
        <f>Table753523[[#This Row], [Active Parameters per GPU (BN)]]*10^9*2/4800/1024^3*1000</f>
      </c>
      <c r="V1056" s="27">
        <f>1979/2*10^12*Table753523[[#This Row], [No. H200 GPU on single server]]/2/70/10^9</f>
      </c>
      <c r="W1056" s="46">
        <f>(Table753523[[#This Row], [Input tokens]]+Table753523[[#This Row], [Output tokens generated]])/Table753523[[#This Row], [Total Latency (ms)]]*1000</f>
      </c>
      <c r="X1056" s="47">
        <f>Table753523[[#This Row], [Total throughput]]/Table753523[[#This Row], [Estimated Max throughput tokens/s]]</f>
      </c>
      <c r="Y1056" s="20">
        <f>2*Table753523[[#This Row], [Active Parameters per GPU (BN)]]*Table753523[[#This Row], [Input tokens]]*10^9/Table753523[[#This Row], [Prefill Latency (ms)]]/10^12*1000</f>
      </c>
      <c r="Z105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6" s="47">
        <f>Table753523[[#This Row], [Expected Prefill latency (ms)]]/Table753523[[#This Row], [Prefill Latency (ms)]]</f>
      </c>
      <c r="AB1056" s="30">
        <f>Table753523[[#This Row], [Expected TPOT (ms)]]/Table753523[[#This Row], [TPOT (ms)]]</f>
      </c>
      <c r="AC1056" s="50">
        <f>Table753523[[#This Row], [Prefill TFLOPS]]/989.5</f>
      </c>
      <c r="AD1056" s="32">
        <f>Table753523[[#This Row], [Decode TFLOPS]]/1979</f>
      </c>
      <c r="AE10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7" customHeight="1" ht="17.25">
      <c r="A1057" s="20">
        <v>8</v>
      </c>
      <c r="B1057" s="34">
        <v>70</v>
      </c>
      <c r="C1057" s="35">
        <f>Table753523[[#This Row], [Active Parameters (BN)]]/8</f>
      </c>
      <c r="D1057" s="20">
        <v>512</v>
      </c>
      <c r="E1057" s="20">
        <v>256</v>
      </c>
      <c r="F1057" s="23">
        <v>4</v>
      </c>
      <c r="G1057" s="23">
        <v>4</v>
      </c>
      <c r="H1057" s="23">
        <v>2048</v>
      </c>
      <c r="I1057" s="43">
        <v>955</v>
      </c>
      <c r="J1057" s="24">
        <v>264.7884577</v>
      </c>
      <c r="K1057" s="24">
        <v>3.058985344</v>
      </c>
      <c r="L1057" s="24">
        <v>1.307623133</v>
      </c>
      <c r="M1057" s="24">
        <v>312.1950231</v>
      </c>
      <c r="N1057" s="24">
        <v>981.6980673</v>
      </c>
      <c r="O1057" s="44">
        <v>10.54226314</v>
      </c>
      <c r="P1057" s="44">
        <v>10.44127449</v>
      </c>
      <c r="Q1057" s="25">
        <f>Table753523[[#This Row], [Total Latency (sec)]]*1000</f>
      </c>
      <c r="R1057" s="25">
        <f>Table753523[[#This Row], [Total Latency (ms)]]-Table753523[[#This Row], [Prefill Latency (ms)]]</f>
      </c>
      <c r="S1057" s="26">
        <f>Table753523[[#This Row], [Output tokens generated]]*1000/Table753523[[#This Row], [Total Latency (ms)]]/Table753523[[#This Row], [No. H200 GPU on single server]]</f>
      </c>
      <c r="T1057" s="26">
        <f>Table753523[[#This Row], [Input tokens]]*1000/(989.5*10^12)*(2*10^9*Table753523[[#This Row], [Active Parameters per GPU (BN)]])</f>
      </c>
      <c r="U1057" s="27">
        <f>Table753523[[#This Row], [Active Parameters per GPU (BN)]]*10^9*2/4800/1024^3*1000</f>
      </c>
      <c r="V1057" s="27">
        <f>1979/2*10^12*Table753523[[#This Row], [No. H200 GPU on single server]]/2/70/10^9</f>
      </c>
      <c r="W1057" s="46">
        <f>(Table753523[[#This Row], [Input tokens]]+Table753523[[#This Row], [Output tokens generated]])/Table753523[[#This Row], [Total Latency (ms)]]*1000</f>
      </c>
      <c r="X1057" s="47">
        <f>Table753523[[#This Row], [Total throughput]]/Table753523[[#This Row], [Estimated Max throughput tokens/s]]</f>
      </c>
      <c r="Y1057" s="20">
        <f>2*Table753523[[#This Row], [Active Parameters per GPU (BN)]]*Table753523[[#This Row], [Input tokens]]*10^9/Table753523[[#This Row], [Prefill Latency (ms)]]/10^12*1000</f>
      </c>
      <c r="Z105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7" s="47">
        <f>Table753523[[#This Row], [Expected Prefill latency (ms)]]/Table753523[[#This Row], [Prefill Latency (ms)]]</f>
      </c>
      <c r="AB1057" s="30">
        <f>Table753523[[#This Row], [Expected TPOT (ms)]]/Table753523[[#This Row], [TPOT (ms)]]</f>
      </c>
      <c r="AC1057" s="50">
        <f>Table753523[[#This Row], [Prefill TFLOPS]]/989.5</f>
      </c>
      <c r="AD1057" s="32">
        <f>Table753523[[#This Row], [Decode TFLOPS]]/1979</f>
      </c>
      <c r="AE10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8" customHeight="1" ht="17.25">
      <c r="A1058" s="20">
        <v>8</v>
      </c>
      <c r="B1058" s="34">
        <v>70</v>
      </c>
      <c r="C1058" s="35">
        <f>Table753523[[#This Row], [Active Parameters (BN)]]/8</f>
      </c>
      <c r="D1058" s="20">
        <v>512</v>
      </c>
      <c r="E1058" s="20">
        <v>256</v>
      </c>
      <c r="F1058" s="23">
        <v>8</v>
      </c>
      <c r="G1058" s="23">
        <v>6</v>
      </c>
      <c r="H1058" s="23">
        <v>3072</v>
      </c>
      <c r="I1058" s="43">
        <v>1378</v>
      </c>
      <c r="J1058" s="24">
        <v>208.1092549</v>
      </c>
      <c r="K1058" s="24">
        <v>3.006317918</v>
      </c>
      <c r="L1058" s="24">
        <v>1.995796906</v>
      </c>
      <c r="M1058" s="24">
        <v>458.3680228</v>
      </c>
      <c r="N1058" s="24">
        <v>1480.216039</v>
      </c>
      <c r="O1058" s="44">
        <v>10.73650411</v>
      </c>
      <c r="P1058" s="44">
        <v>10.54368854</v>
      </c>
      <c r="Q1058" s="25">
        <f>Table753523[[#This Row], [Total Latency (sec)]]*1000</f>
      </c>
      <c r="R1058" s="25">
        <f>Table753523[[#This Row], [Total Latency (ms)]]-Table753523[[#This Row], [Prefill Latency (ms)]]</f>
      </c>
      <c r="S1058" s="26">
        <f>Table753523[[#This Row], [Output tokens generated]]*1000/Table753523[[#This Row], [Total Latency (ms)]]/Table753523[[#This Row], [No. H200 GPU on single server]]</f>
      </c>
      <c r="T1058" s="26">
        <f>Table753523[[#This Row], [Input tokens]]*1000/(989.5*10^12)*(2*10^9*Table753523[[#This Row], [Active Parameters per GPU (BN)]])</f>
      </c>
      <c r="U1058" s="27">
        <f>Table753523[[#This Row], [Active Parameters per GPU (BN)]]*10^9*2/4800/1024^3*1000</f>
      </c>
      <c r="V1058" s="27">
        <f>1979/2*10^12*Table753523[[#This Row], [No. H200 GPU on single server]]/2/70/10^9</f>
      </c>
      <c r="W1058" s="46">
        <f>(Table753523[[#This Row], [Input tokens]]+Table753523[[#This Row], [Output tokens generated]])/Table753523[[#This Row], [Total Latency (ms)]]*1000</f>
      </c>
      <c r="X1058" s="47">
        <f>Table753523[[#This Row], [Total throughput]]/Table753523[[#This Row], [Estimated Max throughput tokens/s]]</f>
      </c>
      <c r="Y1058" s="20">
        <f>2*Table753523[[#This Row], [Active Parameters per GPU (BN)]]*Table753523[[#This Row], [Input tokens]]*10^9/Table753523[[#This Row], [Prefill Latency (ms)]]/10^12*1000</f>
      </c>
      <c r="Z105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8" s="47">
        <f>Table753523[[#This Row], [Expected Prefill latency (ms)]]/Table753523[[#This Row], [Prefill Latency (ms)]]</f>
      </c>
      <c r="AB1058" s="30">
        <f>Table753523[[#This Row], [Expected TPOT (ms)]]/Table753523[[#This Row], [TPOT (ms)]]</f>
      </c>
      <c r="AC1058" s="50">
        <f>Table753523[[#This Row], [Prefill TFLOPS]]/989.5</f>
      </c>
      <c r="AD1058" s="32">
        <f>Table753523[[#This Row], [Decode TFLOPS]]/1979</f>
      </c>
      <c r="AE10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59" customHeight="1" ht="17.25">
      <c r="A1059" s="20">
        <v>8</v>
      </c>
      <c r="B1059" s="34">
        <v>70</v>
      </c>
      <c r="C1059" s="35">
        <f>Table753523[[#This Row], [Active Parameters (BN)]]/8</f>
      </c>
      <c r="D1059" s="20">
        <v>512</v>
      </c>
      <c r="E1059" s="20">
        <v>256</v>
      </c>
      <c r="F1059" s="23">
        <v>16</v>
      </c>
      <c r="G1059" s="23">
        <v>14</v>
      </c>
      <c r="H1059" s="23">
        <v>7168</v>
      </c>
      <c r="I1059" s="43">
        <v>2762</v>
      </c>
      <c r="J1059" s="24">
        <v>427.3437905</v>
      </c>
      <c r="K1059" s="24">
        <v>3.423356585</v>
      </c>
      <c r="L1059" s="24">
        <v>4.089553528</v>
      </c>
      <c r="M1059" s="24">
        <v>806.8104889</v>
      </c>
      <c r="N1059" s="24">
        <v>2900.661895</v>
      </c>
      <c r="O1059" s="44">
        <v>11.72612928</v>
      </c>
      <c r="P1059" s="44">
        <v>11.42312562</v>
      </c>
      <c r="Q1059" s="25">
        <f>Table753523[[#This Row], [Total Latency (sec)]]*1000</f>
      </c>
      <c r="R1059" s="25">
        <f>Table753523[[#This Row], [Total Latency (ms)]]-Table753523[[#This Row], [Prefill Latency (ms)]]</f>
      </c>
      <c r="S1059" s="26">
        <f>Table753523[[#This Row], [Output tokens generated]]*1000/Table753523[[#This Row], [Total Latency (ms)]]/Table753523[[#This Row], [No. H200 GPU on single server]]</f>
      </c>
      <c r="T1059" s="26">
        <f>Table753523[[#This Row], [Input tokens]]*1000/(989.5*10^12)*(2*10^9*Table753523[[#This Row], [Active Parameters per GPU (BN)]])</f>
      </c>
      <c r="U1059" s="27">
        <f>Table753523[[#This Row], [Active Parameters per GPU (BN)]]*10^9*2/4800/1024^3*1000</f>
      </c>
      <c r="V1059" s="27">
        <f>1979/2*10^12*Table753523[[#This Row], [No. H200 GPU on single server]]/2/70/10^9</f>
      </c>
      <c r="W1059" s="46">
        <f>(Table753523[[#This Row], [Input tokens]]+Table753523[[#This Row], [Output tokens generated]])/Table753523[[#This Row], [Total Latency (ms)]]*1000</f>
      </c>
      <c r="X1059" s="47">
        <f>Table753523[[#This Row], [Total throughput]]/Table753523[[#This Row], [Estimated Max throughput tokens/s]]</f>
      </c>
      <c r="Y1059" s="20">
        <f>2*Table753523[[#This Row], [Active Parameters per GPU (BN)]]*Table753523[[#This Row], [Input tokens]]*10^9/Table753523[[#This Row], [Prefill Latency (ms)]]/10^12*1000</f>
      </c>
      <c r="Z105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59" s="47">
        <f>Table753523[[#This Row], [Expected Prefill latency (ms)]]/Table753523[[#This Row], [Prefill Latency (ms)]]</f>
      </c>
      <c r="AB1059" s="30">
        <f>Table753523[[#This Row], [Expected TPOT (ms)]]/Table753523[[#This Row], [TPOT (ms)]]</f>
      </c>
      <c r="AC1059" s="50">
        <f>Table753523[[#This Row], [Prefill TFLOPS]]/989.5</f>
      </c>
      <c r="AD1059" s="32">
        <f>Table753523[[#This Row], [Decode TFLOPS]]/1979</f>
      </c>
      <c r="AE10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0" customHeight="1" ht="17.25">
      <c r="A1060" s="20">
        <v>8</v>
      </c>
      <c r="B1060" s="34">
        <v>70</v>
      </c>
      <c r="C1060" s="35">
        <f>Table753523[[#This Row], [Active Parameters (BN)]]/8</f>
      </c>
      <c r="D1060" s="20">
        <v>512</v>
      </c>
      <c r="E1060" s="20">
        <v>512</v>
      </c>
      <c r="F1060" s="23">
        <v>1</v>
      </c>
      <c r="G1060" s="23">
        <v>1</v>
      </c>
      <c r="H1060" s="23">
        <v>512</v>
      </c>
      <c r="I1060" s="43">
        <v>512</v>
      </c>
      <c r="J1060" s="24">
        <v>143.492375</v>
      </c>
      <c r="K1060" s="24">
        <v>5.736157632</v>
      </c>
      <c r="L1060" s="24">
        <v>0.174332727</v>
      </c>
      <c r="M1060" s="24">
        <v>89.258356</v>
      </c>
      <c r="N1060" s="24">
        <v>178.516712</v>
      </c>
      <c r="O1060" s="44">
        <v>10.94257889</v>
      </c>
      <c r="P1060" s="44">
        <v>10.9424235</v>
      </c>
      <c r="Q1060" s="25">
        <f>Table753523[[#This Row], [Total Latency (sec)]]*1000</f>
      </c>
      <c r="R1060" s="25">
        <f>Table753523[[#This Row], [Total Latency (ms)]]-Table753523[[#This Row], [Prefill Latency (ms)]]</f>
      </c>
      <c r="S1060" s="26">
        <f>Table753523[[#This Row], [Output tokens generated]]*1000/Table753523[[#This Row], [Total Latency (ms)]]/Table753523[[#This Row], [No. H200 GPU on single server]]</f>
      </c>
      <c r="T1060" s="26">
        <f>Table753523[[#This Row], [Input tokens]]*1000/(989.5*10^12)*(2*10^9*Table753523[[#This Row], [Active Parameters per GPU (BN)]])</f>
      </c>
      <c r="U1060" s="27">
        <f>Table753523[[#This Row], [Active Parameters per GPU (BN)]]*10^9*2/4800/1024^3*1000</f>
      </c>
      <c r="V1060" s="27">
        <f>1979/2*10^12*Table753523[[#This Row], [No. H200 GPU on single server]]/2/70/10^9</f>
      </c>
      <c r="W1060" s="46">
        <f>(Table753523[[#This Row], [Input tokens]]+Table753523[[#This Row], [Output tokens generated]])/Table753523[[#This Row], [Total Latency (ms)]]*1000</f>
      </c>
      <c r="X1060" s="47">
        <f>Table753523[[#This Row], [Total throughput]]/Table753523[[#This Row], [Estimated Max throughput tokens/s]]</f>
      </c>
      <c r="Y1060" s="20">
        <f>2*Table753523[[#This Row], [Active Parameters per GPU (BN)]]*Table753523[[#This Row], [Input tokens]]*10^9/Table753523[[#This Row], [Prefill Latency (ms)]]/10^12*1000</f>
      </c>
      <c r="Z106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0" s="47">
        <f>Table753523[[#This Row], [Expected Prefill latency (ms)]]/Table753523[[#This Row], [Prefill Latency (ms)]]</f>
      </c>
      <c r="AB1060" s="30">
        <f>Table753523[[#This Row], [Expected TPOT (ms)]]/Table753523[[#This Row], [TPOT (ms)]]</f>
      </c>
      <c r="AC1060" s="50">
        <f>Table753523[[#This Row], [Prefill TFLOPS]]/989.5</f>
      </c>
      <c r="AD1060" s="32">
        <f>Table753523[[#This Row], [Decode TFLOPS]]/1979</f>
      </c>
      <c r="AE10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1" customHeight="1" ht="17.25">
      <c r="A1061" s="20">
        <v>8</v>
      </c>
      <c r="B1061" s="34">
        <v>70</v>
      </c>
      <c r="C1061" s="35">
        <f>Table753523[[#This Row], [Active Parameters (BN)]]/8</f>
      </c>
      <c r="D1061" s="20">
        <v>512</v>
      </c>
      <c r="E1061" s="20">
        <v>512</v>
      </c>
      <c r="F1061" s="23">
        <v>2</v>
      </c>
      <c r="G1061" s="23">
        <v>2</v>
      </c>
      <c r="H1061" s="23">
        <v>1024</v>
      </c>
      <c r="I1061" s="43">
        <v>658</v>
      </c>
      <c r="J1061" s="24">
        <v>177.6304625</v>
      </c>
      <c r="K1061" s="24">
        <v>5.824537692</v>
      </c>
      <c r="L1061" s="24">
        <v>0.343374892</v>
      </c>
      <c r="M1061" s="24">
        <v>112.9703394</v>
      </c>
      <c r="N1061" s="24">
        <v>288.778284</v>
      </c>
      <c r="O1061" s="44">
        <v>11.0051921</v>
      </c>
      <c r="P1061" s="44">
        <v>10.9581361</v>
      </c>
      <c r="Q1061" s="25">
        <f>Table753523[[#This Row], [Total Latency (sec)]]*1000</f>
      </c>
      <c r="R1061" s="25">
        <f>Table753523[[#This Row], [Total Latency (ms)]]-Table753523[[#This Row], [Prefill Latency (ms)]]</f>
      </c>
      <c r="S1061" s="26">
        <f>Table753523[[#This Row], [Output tokens generated]]*1000/Table753523[[#This Row], [Total Latency (ms)]]/Table753523[[#This Row], [No. H200 GPU on single server]]</f>
      </c>
      <c r="T1061" s="26">
        <f>Table753523[[#This Row], [Input tokens]]*1000/(989.5*10^12)*(2*10^9*Table753523[[#This Row], [Active Parameters per GPU (BN)]])</f>
      </c>
      <c r="U1061" s="27">
        <f>Table753523[[#This Row], [Active Parameters per GPU (BN)]]*10^9*2/4800/1024^3*1000</f>
      </c>
      <c r="V1061" s="27">
        <f>1979/2*10^12*Table753523[[#This Row], [No. H200 GPU on single server]]/2/70/10^9</f>
      </c>
      <c r="W1061" s="46">
        <f>(Table753523[[#This Row], [Input tokens]]+Table753523[[#This Row], [Output tokens generated]])/Table753523[[#This Row], [Total Latency (ms)]]*1000</f>
      </c>
      <c r="X1061" s="47">
        <f>Table753523[[#This Row], [Total throughput]]/Table753523[[#This Row], [Estimated Max throughput tokens/s]]</f>
      </c>
      <c r="Y1061" s="20">
        <f>2*Table753523[[#This Row], [Active Parameters per GPU (BN)]]*Table753523[[#This Row], [Input tokens]]*10^9/Table753523[[#This Row], [Prefill Latency (ms)]]/10^12*1000</f>
      </c>
      <c r="Z106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1" s="47">
        <f>Table753523[[#This Row], [Expected Prefill latency (ms)]]/Table753523[[#This Row], [Prefill Latency (ms)]]</f>
      </c>
      <c r="AB1061" s="30">
        <f>Table753523[[#This Row], [Expected TPOT (ms)]]/Table753523[[#This Row], [TPOT (ms)]]</f>
      </c>
      <c r="AC1061" s="50">
        <f>Table753523[[#This Row], [Prefill TFLOPS]]/989.5</f>
      </c>
      <c r="AD1061" s="32">
        <f>Table753523[[#This Row], [Decode TFLOPS]]/1979</f>
      </c>
      <c r="AE10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2" customHeight="1" ht="17.25">
      <c r="A1062" s="20">
        <v>8</v>
      </c>
      <c r="B1062" s="34">
        <v>70</v>
      </c>
      <c r="C1062" s="35">
        <f>Table753523[[#This Row], [Active Parameters (BN)]]/8</f>
      </c>
      <c r="D1062" s="20">
        <v>512</v>
      </c>
      <c r="E1062" s="20">
        <v>512</v>
      </c>
      <c r="F1062" s="23">
        <v>4</v>
      </c>
      <c r="G1062" s="23">
        <v>4</v>
      </c>
      <c r="H1062" s="23">
        <v>2048</v>
      </c>
      <c r="I1062" s="43">
        <v>1395</v>
      </c>
      <c r="J1062" s="24">
        <v>125.4997861</v>
      </c>
      <c r="K1062" s="24">
        <v>5.688214071</v>
      </c>
      <c r="L1062" s="24">
        <v>0.703208415</v>
      </c>
      <c r="M1062" s="24">
        <v>245.2439347</v>
      </c>
      <c r="N1062" s="24">
        <v>605.2866431</v>
      </c>
      <c r="O1062" s="44">
        <v>10.77447089</v>
      </c>
      <c r="P1062" s="44">
        <v>10.6367363</v>
      </c>
      <c r="Q1062" s="25">
        <f>Table753523[[#This Row], [Total Latency (sec)]]*1000</f>
      </c>
      <c r="R1062" s="25">
        <f>Table753523[[#This Row], [Total Latency (ms)]]-Table753523[[#This Row], [Prefill Latency (ms)]]</f>
      </c>
      <c r="S1062" s="26">
        <f>Table753523[[#This Row], [Output tokens generated]]*1000/Table753523[[#This Row], [Total Latency (ms)]]/Table753523[[#This Row], [No. H200 GPU on single server]]</f>
      </c>
      <c r="T1062" s="26">
        <f>Table753523[[#This Row], [Input tokens]]*1000/(989.5*10^12)*(2*10^9*Table753523[[#This Row], [Active Parameters per GPU (BN)]])</f>
      </c>
      <c r="U1062" s="27">
        <f>Table753523[[#This Row], [Active Parameters per GPU (BN)]]*10^9*2/4800/1024^3*1000</f>
      </c>
      <c r="V1062" s="27">
        <f>1979/2*10^12*Table753523[[#This Row], [No. H200 GPU on single server]]/2/70/10^9</f>
      </c>
      <c r="W1062" s="46">
        <f>(Table753523[[#This Row], [Input tokens]]+Table753523[[#This Row], [Output tokens generated]])/Table753523[[#This Row], [Total Latency (ms)]]*1000</f>
      </c>
      <c r="X1062" s="47">
        <f>Table753523[[#This Row], [Total throughput]]/Table753523[[#This Row], [Estimated Max throughput tokens/s]]</f>
      </c>
      <c r="Y1062" s="20">
        <f>2*Table753523[[#This Row], [Active Parameters per GPU (BN)]]*Table753523[[#This Row], [Input tokens]]*10^9/Table753523[[#This Row], [Prefill Latency (ms)]]/10^12*1000</f>
      </c>
      <c r="Z106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2" s="47">
        <f>Table753523[[#This Row], [Expected Prefill latency (ms)]]/Table753523[[#This Row], [Prefill Latency (ms)]]</f>
      </c>
      <c r="AB1062" s="30">
        <f>Table753523[[#This Row], [Expected TPOT (ms)]]/Table753523[[#This Row], [TPOT (ms)]]</f>
      </c>
      <c r="AC1062" s="50">
        <f>Table753523[[#This Row], [Prefill TFLOPS]]/989.5</f>
      </c>
      <c r="AD1062" s="32">
        <f>Table753523[[#This Row], [Decode TFLOPS]]/1979</f>
      </c>
      <c r="AE10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3" customHeight="1" ht="17.25">
      <c r="A1063" s="20">
        <v>8</v>
      </c>
      <c r="B1063" s="34">
        <v>70</v>
      </c>
      <c r="C1063" s="35">
        <f>Table753523[[#This Row], [Active Parameters (BN)]]/8</f>
      </c>
      <c r="D1063" s="20">
        <v>512</v>
      </c>
      <c r="E1063" s="20">
        <v>512</v>
      </c>
      <c r="F1063" s="23">
        <v>8</v>
      </c>
      <c r="G1063" s="23">
        <v>6</v>
      </c>
      <c r="H1063" s="23">
        <v>3072</v>
      </c>
      <c r="I1063" s="43">
        <v>2418</v>
      </c>
      <c r="J1063" s="24">
        <v>206.16765</v>
      </c>
      <c r="K1063" s="24">
        <v>5.673057887</v>
      </c>
      <c r="L1063" s="24">
        <v>1.057630668</v>
      </c>
      <c r="M1063" s="24">
        <v>426.225159</v>
      </c>
      <c r="N1063" s="24">
        <v>967.7320608</v>
      </c>
      <c r="O1063" s="44">
        <v>10.75056308</v>
      </c>
      <c r="P1063" s="44">
        <v>10.5121454</v>
      </c>
      <c r="Q1063" s="25">
        <f>Table753523[[#This Row], [Total Latency (sec)]]*1000</f>
      </c>
      <c r="R1063" s="25">
        <f>Table753523[[#This Row], [Total Latency (ms)]]-Table753523[[#This Row], [Prefill Latency (ms)]]</f>
      </c>
      <c r="S1063" s="26">
        <f>Table753523[[#This Row], [Output tokens generated]]*1000/Table753523[[#This Row], [Total Latency (ms)]]/Table753523[[#This Row], [No. H200 GPU on single server]]</f>
      </c>
      <c r="T1063" s="26">
        <f>Table753523[[#This Row], [Input tokens]]*1000/(989.5*10^12)*(2*10^9*Table753523[[#This Row], [Active Parameters per GPU (BN)]])</f>
      </c>
      <c r="U1063" s="27">
        <f>Table753523[[#This Row], [Active Parameters per GPU (BN)]]*10^9*2/4800/1024^3*1000</f>
      </c>
      <c r="V1063" s="27">
        <f>1979/2*10^12*Table753523[[#This Row], [No. H200 GPU on single server]]/2/70/10^9</f>
      </c>
      <c r="W1063" s="46">
        <f>(Table753523[[#This Row], [Input tokens]]+Table753523[[#This Row], [Output tokens generated]])/Table753523[[#This Row], [Total Latency (ms)]]*1000</f>
      </c>
      <c r="X1063" s="47">
        <f>Table753523[[#This Row], [Total throughput]]/Table753523[[#This Row], [Estimated Max throughput tokens/s]]</f>
      </c>
      <c r="Y1063" s="20">
        <f>2*Table753523[[#This Row], [Active Parameters per GPU (BN)]]*Table753523[[#This Row], [Input tokens]]*10^9/Table753523[[#This Row], [Prefill Latency (ms)]]/10^12*1000</f>
      </c>
      <c r="Z106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3" s="47">
        <f>Table753523[[#This Row], [Expected Prefill latency (ms)]]/Table753523[[#This Row], [Prefill Latency (ms)]]</f>
      </c>
      <c r="AB1063" s="30">
        <f>Table753523[[#This Row], [Expected TPOT (ms)]]/Table753523[[#This Row], [TPOT (ms)]]</f>
      </c>
      <c r="AC1063" s="50">
        <f>Table753523[[#This Row], [Prefill TFLOPS]]/989.5</f>
      </c>
      <c r="AD1063" s="32">
        <f>Table753523[[#This Row], [Decode TFLOPS]]/1979</f>
      </c>
      <c r="AE10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4" customHeight="1" ht="17.25">
      <c r="A1064" s="20">
        <v>8</v>
      </c>
      <c r="B1064" s="34">
        <v>70</v>
      </c>
      <c r="C1064" s="35">
        <f>Table753523[[#This Row], [Active Parameters (BN)]]/8</f>
      </c>
      <c r="D1064" s="20">
        <v>512</v>
      </c>
      <c r="E1064" s="20">
        <v>512</v>
      </c>
      <c r="F1064" s="23">
        <v>16</v>
      </c>
      <c r="G1064" s="23">
        <v>14</v>
      </c>
      <c r="H1064" s="23">
        <v>7168</v>
      </c>
      <c r="I1064" s="43">
        <v>4557</v>
      </c>
      <c r="J1064" s="24">
        <v>427.694868</v>
      </c>
      <c r="K1064" s="24">
        <v>6.126666048</v>
      </c>
      <c r="L1064" s="24">
        <v>2.285092723</v>
      </c>
      <c r="M1064" s="24">
        <v>743.7976812</v>
      </c>
      <c r="N1064" s="24">
        <v>1913.765155</v>
      </c>
      <c r="O1064" s="44">
        <v>11.48583003</v>
      </c>
      <c r="P1064" s="44">
        <v>11.05041345</v>
      </c>
      <c r="Q1064" s="25">
        <f>Table753523[[#This Row], [Total Latency (sec)]]*1000</f>
      </c>
      <c r="R1064" s="25">
        <f>Table753523[[#This Row], [Total Latency (ms)]]-Table753523[[#This Row], [Prefill Latency (ms)]]</f>
      </c>
      <c r="S1064" s="26">
        <f>Table753523[[#This Row], [Output tokens generated]]*1000/Table753523[[#This Row], [Total Latency (ms)]]/Table753523[[#This Row], [No. H200 GPU on single server]]</f>
      </c>
      <c r="T1064" s="26">
        <f>Table753523[[#This Row], [Input tokens]]*1000/(989.5*10^12)*(2*10^9*Table753523[[#This Row], [Active Parameters per GPU (BN)]])</f>
      </c>
      <c r="U1064" s="27">
        <f>Table753523[[#This Row], [Active Parameters per GPU (BN)]]*10^9*2/4800/1024^3*1000</f>
      </c>
      <c r="V1064" s="27">
        <f>1979/2*10^12*Table753523[[#This Row], [No. H200 GPU on single server]]/2/70/10^9</f>
      </c>
      <c r="W1064" s="46">
        <f>(Table753523[[#This Row], [Input tokens]]+Table753523[[#This Row], [Output tokens generated]])/Table753523[[#This Row], [Total Latency (ms)]]*1000</f>
      </c>
      <c r="X1064" s="47">
        <f>Table753523[[#This Row], [Total throughput]]/Table753523[[#This Row], [Estimated Max throughput tokens/s]]</f>
      </c>
      <c r="Y1064" s="20">
        <f>2*Table753523[[#This Row], [Active Parameters per GPU (BN)]]*Table753523[[#This Row], [Input tokens]]*10^9/Table753523[[#This Row], [Prefill Latency (ms)]]/10^12*1000</f>
      </c>
      <c r="Z106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4" s="47">
        <f>Table753523[[#This Row], [Expected Prefill latency (ms)]]/Table753523[[#This Row], [Prefill Latency (ms)]]</f>
      </c>
      <c r="AB1064" s="30">
        <f>Table753523[[#This Row], [Expected TPOT (ms)]]/Table753523[[#This Row], [TPOT (ms)]]</f>
      </c>
      <c r="AC1064" s="50">
        <f>Table753523[[#This Row], [Prefill TFLOPS]]/989.5</f>
      </c>
      <c r="AD1064" s="32">
        <f>Table753523[[#This Row], [Decode TFLOPS]]/1979</f>
      </c>
      <c r="AE10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5" customHeight="1" ht="17.25">
      <c r="A1065" s="20">
        <v>8</v>
      </c>
      <c r="B1065" s="34">
        <v>70</v>
      </c>
      <c r="C1065" s="35">
        <f>Table753523[[#This Row], [Active Parameters (BN)]]/8</f>
      </c>
      <c r="D1065" s="20">
        <v>512</v>
      </c>
      <c r="E1065" s="20">
        <v>1024</v>
      </c>
      <c r="F1065" s="23">
        <v>1</v>
      </c>
      <c r="G1065" s="23">
        <v>1</v>
      </c>
      <c r="H1065" s="23">
        <v>512</v>
      </c>
      <c r="I1065" s="43">
        <v>1024</v>
      </c>
      <c r="J1065" s="24">
        <v>212.437683</v>
      </c>
      <c r="K1065" s="24">
        <v>11.40458012</v>
      </c>
      <c r="L1065" s="24">
        <v>0.08768407</v>
      </c>
      <c r="M1065" s="24">
        <v>89.78848756</v>
      </c>
      <c r="N1065" s="24">
        <v>134.6827313</v>
      </c>
      <c r="O1065" s="44">
        <v>10.93983177</v>
      </c>
      <c r="P1065" s="44">
        <v>10.939752</v>
      </c>
      <c r="Q1065" s="25">
        <f>Table753523[[#This Row], [Total Latency (sec)]]*1000</f>
      </c>
      <c r="R1065" s="25">
        <f>Table753523[[#This Row], [Total Latency (ms)]]-Table753523[[#This Row], [Prefill Latency (ms)]]</f>
      </c>
      <c r="S1065" s="26">
        <f>Table753523[[#This Row], [Output tokens generated]]*1000/Table753523[[#This Row], [Total Latency (ms)]]/Table753523[[#This Row], [No. H200 GPU on single server]]</f>
      </c>
      <c r="T1065" s="26">
        <f>Table753523[[#This Row], [Input tokens]]*1000/(989.5*10^12)*(2*10^9*Table753523[[#This Row], [Active Parameters per GPU (BN)]])</f>
      </c>
      <c r="U1065" s="27">
        <f>Table753523[[#This Row], [Active Parameters per GPU (BN)]]*10^9*2/4800/1024^3*1000</f>
      </c>
      <c r="V1065" s="27">
        <f>1979/2*10^12*Table753523[[#This Row], [No. H200 GPU on single server]]/2/70/10^9</f>
      </c>
      <c r="W1065" s="46">
        <f>(Table753523[[#This Row], [Input tokens]]+Table753523[[#This Row], [Output tokens generated]])/Table753523[[#This Row], [Total Latency (ms)]]*1000</f>
      </c>
      <c r="X1065" s="47">
        <f>Table753523[[#This Row], [Total throughput]]/Table753523[[#This Row], [Estimated Max throughput tokens/s]]</f>
      </c>
      <c r="Y1065" s="20">
        <f>2*Table753523[[#This Row], [Active Parameters per GPU (BN)]]*Table753523[[#This Row], [Input tokens]]*10^9/Table753523[[#This Row], [Prefill Latency (ms)]]/10^12*1000</f>
      </c>
      <c r="Z106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5" s="47">
        <f>Table753523[[#This Row], [Expected Prefill latency (ms)]]/Table753523[[#This Row], [Prefill Latency (ms)]]</f>
      </c>
      <c r="AB1065" s="30">
        <f>Table753523[[#This Row], [Expected TPOT (ms)]]/Table753523[[#This Row], [TPOT (ms)]]</f>
      </c>
      <c r="AC1065" s="50">
        <f>Table753523[[#This Row], [Prefill TFLOPS]]/989.5</f>
      </c>
      <c r="AD1065" s="32">
        <f>Table753523[[#This Row], [Decode TFLOPS]]/1979</f>
      </c>
      <c r="AE10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6" customHeight="1" ht="17.25">
      <c r="A1066" s="20">
        <v>8</v>
      </c>
      <c r="B1066" s="34">
        <v>70</v>
      </c>
      <c r="C1066" s="35">
        <f>Table753523[[#This Row], [Active Parameters (BN)]]/8</f>
      </c>
      <c r="D1066" s="20">
        <v>512</v>
      </c>
      <c r="E1066" s="20">
        <v>1024</v>
      </c>
      <c r="F1066" s="23">
        <v>2</v>
      </c>
      <c r="G1066" s="23">
        <v>2</v>
      </c>
      <c r="H1066" s="23">
        <v>1024</v>
      </c>
      <c r="I1066" s="43">
        <v>1170</v>
      </c>
      <c r="J1066" s="24">
        <v>143.82191</v>
      </c>
      <c r="K1066" s="24">
        <v>11.3975595</v>
      </c>
      <c r="L1066" s="24">
        <v>0.175476162</v>
      </c>
      <c r="M1066" s="24">
        <v>102.6535549</v>
      </c>
      <c r="N1066" s="24">
        <v>192.49735</v>
      </c>
      <c r="O1066" s="44">
        <v>11.00547926</v>
      </c>
      <c r="P1066" s="44">
        <v>10.95372656</v>
      </c>
      <c r="Q1066" s="25">
        <f>Table753523[[#This Row], [Total Latency (sec)]]*1000</f>
      </c>
      <c r="R1066" s="25">
        <f>Table753523[[#This Row], [Total Latency (ms)]]-Table753523[[#This Row], [Prefill Latency (ms)]]</f>
      </c>
      <c r="S1066" s="26">
        <f>Table753523[[#This Row], [Output tokens generated]]*1000/Table753523[[#This Row], [Total Latency (ms)]]/Table753523[[#This Row], [No. H200 GPU on single server]]</f>
      </c>
      <c r="T1066" s="26">
        <f>Table753523[[#This Row], [Input tokens]]*1000/(989.5*10^12)*(2*10^9*Table753523[[#This Row], [Active Parameters per GPU (BN)]])</f>
      </c>
      <c r="U1066" s="27">
        <f>Table753523[[#This Row], [Active Parameters per GPU (BN)]]*10^9*2/4800/1024^3*1000</f>
      </c>
      <c r="V1066" s="27">
        <f>1979/2*10^12*Table753523[[#This Row], [No. H200 GPU on single server]]/2/70/10^9</f>
      </c>
      <c r="W1066" s="46">
        <f>(Table753523[[#This Row], [Input tokens]]+Table753523[[#This Row], [Output tokens generated]])/Table753523[[#This Row], [Total Latency (ms)]]*1000</f>
      </c>
      <c r="X1066" s="47">
        <f>Table753523[[#This Row], [Total throughput]]/Table753523[[#This Row], [Estimated Max throughput tokens/s]]</f>
      </c>
      <c r="Y1066" s="20">
        <f>2*Table753523[[#This Row], [Active Parameters per GPU (BN)]]*Table753523[[#This Row], [Input tokens]]*10^9/Table753523[[#This Row], [Prefill Latency (ms)]]/10^12*1000</f>
      </c>
      <c r="Z106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6" s="47">
        <f>Table753523[[#This Row], [Expected Prefill latency (ms)]]/Table753523[[#This Row], [Prefill Latency (ms)]]</f>
      </c>
      <c r="AB1066" s="30">
        <f>Table753523[[#This Row], [Expected TPOT (ms)]]/Table753523[[#This Row], [TPOT (ms)]]</f>
      </c>
      <c r="AC1066" s="50">
        <f>Table753523[[#This Row], [Prefill TFLOPS]]/989.5</f>
      </c>
      <c r="AD1066" s="32">
        <f>Table753523[[#This Row], [Decode TFLOPS]]/1979</f>
      </c>
      <c r="AE10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7" customHeight="1" ht="17.25">
      <c r="A1067" s="20">
        <v>8</v>
      </c>
      <c r="B1067" s="34">
        <v>70</v>
      </c>
      <c r="C1067" s="35">
        <f>Table753523[[#This Row], [Active Parameters (BN)]]/8</f>
      </c>
      <c r="D1067" s="20">
        <v>512</v>
      </c>
      <c r="E1067" s="20">
        <v>1024</v>
      </c>
      <c r="F1067" s="23">
        <v>4</v>
      </c>
      <c r="G1067" s="23">
        <v>4</v>
      </c>
      <c r="H1067" s="23">
        <v>2048</v>
      </c>
      <c r="I1067" s="43">
        <v>2419</v>
      </c>
      <c r="J1067" s="24">
        <v>130.4914225</v>
      </c>
      <c r="K1067" s="24">
        <v>11.33151719</v>
      </c>
      <c r="L1067" s="24">
        <v>0.352997744</v>
      </c>
      <c r="M1067" s="24">
        <v>213.4753855</v>
      </c>
      <c r="N1067" s="24">
        <v>394.2102303</v>
      </c>
      <c r="O1067" s="44">
        <v>10.74792099</v>
      </c>
      <c r="P1067" s="44">
        <v>10.77776795</v>
      </c>
      <c r="Q1067" s="25">
        <f>Table753523[[#This Row], [Total Latency (sec)]]*1000</f>
      </c>
      <c r="R1067" s="25">
        <f>Table753523[[#This Row], [Total Latency (ms)]]-Table753523[[#This Row], [Prefill Latency (ms)]]</f>
      </c>
      <c r="S1067" s="26">
        <f>Table753523[[#This Row], [Output tokens generated]]*1000/Table753523[[#This Row], [Total Latency (ms)]]/Table753523[[#This Row], [No. H200 GPU on single server]]</f>
      </c>
      <c r="T1067" s="26">
        <f>Table753523[[#This Row], [Input tokens]]*1000/(989.5*10^12)*(2*10^9*Table753523[[#This Row], [Active Parameters per GPU (BN)]])</f>
      </c>
      <c r="U1067" s="27">
        <f>Table753523[[#This Row], [Active Parameters per GPU (BN)]]*10^9*2/4800/1024^3*1000</f>
      </c>
      <c r="V1067" s="27">
        <f>1979/2*10^12*Table753523[[#This Row], [No. H200 GPU on single server]]/2/70/10^9</f>
      </c>
      <c r="W1067" s="46">
        <f>(Table753523[[#This Row], [Input tokens]]+Table753523[[#This Row], [Output tokens generated]])/Table753523[[#This Row], [Total Latency (ms)]]*1000</f>
      </c>
      <c r="X1067" s="47">
        <f>Table753523[[#This Row], [Total throughput]]/Table753523[[#This Row], [Estimated Max throughput tokens/s]]</f>
      </c>
      <c r="Y1067" s="20">
        <f>2*Table753523[[#This Row], [Active Parameters per GPU (BN)]]*Table753523[[#This Row], [Input tokens]]*10^9/Table753523[[#This Row], [Prefill Latency (ms)]]/10^12*1000</f>
      </c>
      <c r="Z106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7" s="47">
        <f>Table753523[[#This Row], [Expected Prefill latency (ms)]]/Table753523[[#This Row], [Prefill Latency (ms)]]</f>
      </c>
      <c r="AB1067" s="30">
        <f>Table753523[[#This Row], [Expected TPOT (ms)]]/Table753523[[#This Row], [TPOT (ms)]]</f>
      </c>
      <c r="AC1067" s="50">
        <f>Table753523[[#This Row], [Prefill TFLOPS]]/989.5</f>
      </c>
      <c r="AD1067" s="32">
        <f>Table753523[[#This Row], [Decode TFLOPS]]/1979</f>
      </c>
      <c r="AE10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8" customHeight="1" ht="17.25">
      <c r="A1068" s="20">
        <v>8</v>
      </c>
      <c r="B1068" s="34">
        <v>70</v>
      </c>
      <c r="C1068" s="35">
        <f>Table753523[[#This Row], [Active Parameters (BN)]]/8</f>
      </c>
      <c r="D1068" s="20">
        <v>512</v>
      </c>
      <c r="E1068" s="20">
        <v>1024</v>
      </c>
      <c r="F1068" s="23">
        <v>8</v>
      </c>
      <c r="G1068" s="23">
        <v>6</v>
      </c>
      <c r="H1068" s="23">
        <v>3072</v>
      </c>
      <c r="I1068" s="43">
        <v>4542</v>
      </c>
      <c r="J1068" s="24">
        <v>255.2593655</v>
      </c>
      <c r="K1068" s="24">
        <v>11.08378656</v>
      </c>
      <c r="L1068" s="24">
        <v>0.541331247</v>
      </c>
      <c r="M1068" s="24">
        <v>409.7877538</v>
      </c>
      <c r="N1068" s="24">
        <v>686.9493522</v>
      </c>
      <c r="O1068" s="44">
        <v>10.53816334</v>
      </c>
      <c r="P1068" s="44">
        <v>10.48332556</v>
      </c>
      <c r="Q1068" s="25">
        <f>Table753523[[#This Row], [Total Latency (sec)]]*1000</f>
      </c>
      <c r="R1068" s="25">
        <f>Table753523[[#This Row], [Total Latency (ms)]]-Table753523[[#This Row], [Prefill Latency (ms)]]</f>
      </c>
      <c r="S1068" s="26">
        <f>Table753523[[#This Row], [Output tokens generated]]*1000/Table753523[[#This Row], [Total Latency (ms)]]/Table753523[[#This Row], [No. H200 GPU on single server]]</f>
      </c>
      <c r="T1068" s="26">
        <f>Table753523[[#This Row], [Input tokens]]*1000/(989.5*10^12)*(2*10^9*Table753523[[#This Row], [Active Parameters per GPU (BN)]])</f>
      </c>
      <c r="U1068" s="27">
        <f>Table753523[[#This Row], [Active Parameters per GPU (BN)]]*10^9*2/4800/1024^3*1000</f>
      </c>
      <c r="V1068" s="27">
        <f>1979/2*10^12*Table753523[[#This Row], [No. H200 GPU on single server]]/2/70/10^9</f>
      </c>
      <c r="W1068" s="46">
        <f>(Table753523[[#This Row], [Input tokens]]+Table753523[[#This Row], [Output tokens generated]])/Table753523[[#This Row], [Total Latency (ms)]]*1000</f>
      </c>
      <c r="X1068" s="47">
        <f>Table753523[[#This Row], [Total throughput]]/Table753523[[#This Row], [Estimated Max throughput tokens/s]]</f>
      </c>
      <c r="Y1068" s="20">
        <f>2*Table753523[[#This Row], [Active Parameters per GPU (BN)]]*Table753523[[#This Row], [Input tokens]]*10^9/Table753523[[#This Row], [Prefill Latency (ms)]]/10^12*1000</f>
      </c>
      <c r="Z106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8" s="47">
        <f>Table753523[[#This Row], [Expected Prefill latency (ms)]]/Table753523[[#This Row], [Prefill Latency (ms)]]</f>
      </c>
      <c r="AB1068" s="30">
        <f>Table753523[[#This Row], [Expected TPOT (ms)]]/Table753523[[#This Row], [TPOT (ms)]]</f>
      </c>
      <c r="AC1068" s="50">
        <f>Table753523[[#This Row], [Prefill TFLOPS]]/989.5</f>
      </c>
      <c r="AD1068" s="32">
        <f>Table753523[[#This Row], [Decode TFLOPS]]/1979</f>
      </c>
      <c r="AE10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69" customHeight="1" ht="17.25">
      <c r="A1069" s="20">
        <v>8</v>
      </c>
      <c r="B1069" s="34">
        <v>70</v>
      </c>
      <c r="C1069" s="35">
        <f>Table753523[[#This Row], [Active Parameters (BN)]]/8</f>
      </c>
      <c r="D1069" s="20">
        <v>512</v>
      </c>
      <c r="E1069" s="20">
        <v>1024</v>
      </c>
      <c r="F1069" s="23">
        <v>16</v>
      </c>
      <c r="G1069" s="23">
        <v>14</v>
      </c>
      <c r="H1069" s="23">
        <v>7168</v>
      </c>
      <c r="I1069" s="43">
        <v>8597</v>
      </c>
      <c r="J1069" s="24">
        <v>385.4198126</v>
      </c>
      <c r="K1069" s="24">
        <v>11.5415073</v>
      </c>
      <c r="L1069" s="24">
        <v>1.213013139</v>
      </c>
      <c r="M1069" s="24">
        <v>744.8767113</v>
      </c>
      <c r="N1069" s="24">
        <v>1365.939439</v>
      </c>
      <c r="O1069" s="44">
        <v>11.51231561</v>
      </c>
      <c r="P1069" s="44">
        <v>10.90633958</v>
      </c>
      <c r="Q1069" s="25">
        <f>Table753523[[#This Row], [Total Latency (sec)]]*1000</f>
      </c>
      <c r="R1069" s="25">
        <f>Table753523[[#This Row], [Total Latency (ms)]]-Table753523[[#This Row], [Prefill Latency (ms)]]</f>
      </c>
      <c r="S1069" s="26">
        <f>Table753523[[#This Row], [Output tokens generated]]*1000/Table753523[[#This Row], [Total Latency (ms)]]/Table753523[[#This Row], [No. H200 GPU on single server]]</f>
      </c>
      <c r="T1069" s="26">
        <f>Table753523[[#This Row], [Input tokens]]*1000/(989.5*10^12)*(2*10^9*Table753523[[#This Row], [Active Parameters per GPU (BN)]])</f>
      </c>
      <c r="U1069" s="27">
        <f>Table753523[[#This Row], [Active Parameters per GPU (BN)]]*10^9*2/4800/1024^3*1000</f>
      </c>
      <c r="V1069" s="27">
        <f>1979/2*10^12*Table753523[[#This Row], [No. H200 GPU on single server]]/2/70/10^9</f>
      </c>
      <c r="W1069" s="46">
        <f>(Table753523[[#This Row], [Input tokens]]+Table753523[[#This Row], [Output tokens generated]])/Table753523[[#This Row], [Total Latency (ms)]]*1000</f>
      </c>
      <c r="X1069" s="47">
        <f>Table753523[[#This Row], [Total throughput]]/Table753523[[#This Row], [Estimated Max throughput tokens/s]]</f>
      </c>
      <c r="Y1069" s="20">
        <f>2*Table753523[[#This Row], [Active Parameters per GPU (BN)]]*Table753523[[#This Row], [Input tokens]]*10^9/Table753523[[#This Row], [Prefill Latency (ms)]]/10^12*1000</f>
      </c>
      <c r="Z106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69" s="47">
        <f>Table753523[[#This Row], [Expected Prefill latency (ms)]]/Table753523[[#This Row], [Prefill Latency (ms)]]</f>
      </c>
      <c r="AB1069" s="30">
        <f>Table753523[[#This Row], [Expected TPOT (ms)]]/Table753523[[#This Row], [TPOT (ms)]]</f>
      </c>
      <c r="AC1069" s="50">
        <f>Table753523[[#This Row], [Prefill TFLOPS]]/989.5</f>
      </c>
      <c r="AD1069" s="32">
        <f>Table753523[[#This Row], [Decode TFLOPS]]/1979</f>
      </c>
      <c r="AE10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0" customHeight="1" ht="17.25">
      <c r="A1070" s="20">
        <v>8</v>
      </c>
      <c r="B1070" s="34">
        <v>70</v>
      </c>
      <c r="C1070" s="35">
        <f>Table753523[[#This Row], [Active Parameters (BN)]]/8</f>
      </c>
      <c r="D1070" s="20">
        <v>512</v>
      </c>
      <c r="E1070" s="20">
        <v>2048</v>
      </c>
      <c r="F1070" s="23">
        <v>1</v>
      </c>
      <c r="G1070" s="23">
        <v>1</v>
      </c>
      <c r="H1070" s="23">
        <v>512</v>
      </c>
      <c r="I1070" s="43">
        <v>146</v>
      </c>
      <c r="J1070" s="24">
        <v>199.2056561</v>
      </c>
      <c r="K1070" s="24">
        <v>1.795051083</v>
      </c>
      <c r="L1070" s="24">
        <v>0.55708721</v>
      </c>
      <c r="M1070" s="24">
        <v>81.33473269</v>
      </c>
      <c r="N1070" s="24">
        <v>366.5633843</v>
      </c>
      <c r="O1070" s="44">
        <v>10.99922886</v>
      </c>
      <c r="P1070" s="44">
        <v>10.92880488</v>
      </c>
      <c r="Q1070" s="25">
        <f>Table753523[[#This Row], [Total Latency (sec)]]*1000</f>
      </c>
      <c r="R1070" s="25">
        <f>Table753523[[#This Row], [Total Latency (ms)]]-Table753523[[#This Row], [Prefill Latency (ms)]]</f>
      </c>
      <c r="S1070" s="26">
        <f>Table753523[[#This Row], [Output tokens generated]]*1000/Table753523[[#This Row], [Total Latency (ms)]]/Table753523[[#This Row], [No. H200 GPU on single server]]</f>
      </c>
      <c r="T1070" s="26">
        <f>Table753523[[#This Row], [Input tokens]]*1000/(989.5*10^12)*(2*10^9*Table753523[[#This Row], [Active Parameters per GPU (BN)]])</f>
      </c>
      <c r="U1070" s="27">
        <f>Table753523[[#This Row], [Active Parameters per GPU (BN)]]*10^9*2/4800/1024^3*1000</f>
      </c>
      <c r="V1070" s="27">
        <f>1979/2*10^12*Table753523[[#This Row], [No. H200 GPU on single server]]/2/70/10^9</f>
      </c>
      <c r="W1070" s="46">
        <f>(Table753523[[#This Row], [Input tokens]]+Table753523[[#This Row], [Output tokens generated]])/Table753523[[#This Row], [Total Latency (ms)]]*1000</f>
      </c>
      <c r="X1070" s="47">
        <f>Table753523[[#This Row], [Total throughput]]/Table753523[[#This Row], [Estimated Max throughput tokens/s]]</f>
      </c>
      <c r="Y1070" s="20">
        <f>2*Table753523[[#This Row], [Active Parameters per GPU (BN)]]*Table753523[[#This Row], [Input tokens]]*10^9/Table753523[[#This Row], [Prefill Latency (ms)]]/10^12*1000</f>
      </c>
      <c r="Z107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0" s="47">
        <f>Table753523[[#This Row], [Expected Prefill latency (ms)]]/Table753523[[#This Row], [Prefill Latency (ms)]]</f>
      </c>
      <c r="AB1070" s="30">
        <f>Table753523[[#This Row], [Expected TPOT (ms)]]/Table753523[[#This Row], [TPOT (ms)]]</f>
      </c>
      <c r="AC1070" s="50">
        <f>Table753523[[#This Row], [Prefill TFLOPS]]/989.5</f>
      </c>
      <c r="AD1070" s="32">
        <f>Table753523[[#This Row], [Decode TFLOPS]]/1979</f>
      </c>
      <c r="AE10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1" customHeight="1" ht="17.25">
      <c r="A1071" s="20">
        <v>8</v>
      </c>
      <c r="B1071" s="34">
        <v>70</v>
      </c>
      <c r="C1071" s="35">
        <f>Table753523[[#This Row], [Active Parameters (BN)]]/8</f>
      </c>
      <c r="D1071" s="20">
        <v>512</v>
      </c>
      <c r="E1071" s="20">
        <v>2048</v>
      </c>
      <c r="F1071" s="23">
        <v>2</v>
      </c>
      <c r="G1071" s="23">
        <v>2</v>
      </c>
      <c r="H1071" s="23">
        <v>1024</v>
      </c>
      <c r="I1071" s="43">
        <v>2154</v>
      </c>
      <c r="J1071" s="24">
        <v>148.308487</v>
      </c>
      <c r="K1071" s="24">
        <v>22.61422914</v>
      </c>
      <c r="L1071" s="24">
        <v>0.088439893</v>
      </c>
      <c r="M1071" s="24">
        <v>95.24976451</v>
      </c>
      <c r="N1071" s="24">
        <v>140.5309896</v>
      </c>
      <c r="O1071" s="44">
        <v>11.09354877</v>
      </c>
      <c r="P1071" s="44">
        <v>10.95427312</v>
      </c>
      <c r="Q1071" s="25">
        <f>Table753523[[#This Row], [Total Latency (sec)]]*1000</f>
      </c>
      <c r="R1071" s="25">
        <f>Table753523[[#This Row], [Total Latency (ms)]]-Table753523[[#This Row], [Prefill Latency (ms)]]</f>
      </c>
      <c r="S1071" s="26">
        <f>Table753523[[#This Row], [Output tokens generated]]*1000/Table753523[[#This Row], [Total Latency (ms)]]/Table753523[[#This Row], [No. H200 GPU on single server]]</f>
      </c>
      <c r="T1071" s="26">
        <f>Table753523[[#This Row], [Input tokens]]*1000/(989.5*10^12)*(2*10^9*Table753523[[#This Row], [Active Parameters per GPU (BN)]])</f>
      </c>
      <c r="U1071" s="27">
        <f>Table753523[[#This Row], [Active Parameters per GPU (BN)]]*10^9*2/4800/1024^3*1000</f>
      </c>
      <c r="V1071" s="27">
        <f>1979/2*10^12*Table753523[[#This Row], [No. H200 GPU on single server]]/2/70/10^9</f>
      </c>
      <c r="W1071" s="46">
        <f>(Table753523[[#This Row], [Input tokens]]+Table753523[[#This Row], [Output tokens generated]])/Table753523[[#This Row], [Total Latency (ms)]]*1000</f>
      </c>
      <c r="X1071" s="47">
        <f>Table753523[[#This Row], [Total throughput]]/Table753523[[#This Row], [Estimated Max throughput tokens/s]]</f>
      </c>
      <c r="Y1071" s="20">
        <f>2*Table753523[[#This Row], [Active Parameters per GPU (BN)]]*Table753523[[#This Row], [Input tokens]]*10^9/Table753523[[#This Row], [Prefill Latency (ms)]]/10^12*1000</f>
      </c>
      <c r="Z107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1" s="47">
        <f>Table753523[[#This Row], [Expected Prefill latency (ms)]]/Table753523[[#This Row], [Prefill Latency (ms)]]</f>
      </c>
      <c r="AB1071" s="30">
        <f>Table753523[[#This Row], [Expected TPOT (ms)]]/Table753523[[#This Row], [TPOT (ms)]]</f>
      </c>
      <c r="AC1071" s="50">
        <f>Table753523[[#This Row], [Prefill TFLOPS]]/989.5</f>
      </c>
      <c r="AD1071" s="32">
        <f>Table753523[[#This Row], [Decode TFLOPS]]/1979</f>
      </c>
      <c r="AE10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2" customHeight="1" ht="17.25">
      <c r="A1072" s="20">
        <v>8</v>
      </c>
      <c r="B1072" s="34">
        <v>70</v>
      </c>
      <c r="C1072" s="35">
        <f>Table753523[[#This Row], [Active Parameters (BN)]]/8</f>
      </c>
      <c r="D1072" s="20">
        <v>512</v>
      </c>
      <c r="E1072" s="20">
        <v>2048</v>
      </c>
      <c r="F1072" s="23">
        <v>4</v>
      </c>
      <c r="G1072" s="23">
        <v>4</v>
      </c>
      <c r="H1072" s="23">
        <v>2048</v>
      </c>
      <c r="I1072" s="43">
        <v>6446</v>
      </c>
      <c r="J1072" s="24">
        <v>128.983305</v>
      </c>
      <c r="K1072" s="24">
        <v>21.54224839</v>
      </c>
      <c r="L1072" s="24">
        <v>0.18568164</v>
      </c>
      <c r="M1072" s="24">
        <v>299.2259621</v>
      </c>
      <c r="N1072" s="24">
        <v>394.2949616</v>
      </c>
      <c r="O1072" s="44">
        <v>10.49946213</v>
      </c>
      <c r="P1072" s="44">
        <v>10.41248039</v>
      </c>
      <c r="Q1072" s="25">
        <f>Table753523[[#This Row], [Total Latency (sec)]]*1000</f>
      </c>
      <c r="R1072" s="25">
        <f>Table753523[[#This Row], [Total Latency (ms)]]-Table753523[[#This Row], [Prefill Latency (ms)]]</f>
      </c>
      <c r="S1072" s="26">
        <f>Table753523[[#This Row], [Output tokens generated]]*1000/Table753523[[#This Row], [Total Latency (ms)]]/Table753523[[#This Row], [No. H200 GPU on single server]]</f>
      </c>
      <c r="T1072" s="26">
        <f>Table753523[[#This Row], [Input tokens]]*1000/(989.5*10^12)*(2*10^9*Table753523[[#This Row], [Active Parameters per GPU (BN)]])</f>
      </c>
      <c r="U1072" s="27">
        <f>Table753523[[#This Row], [Active Parameters per GPU (BN)]]*10^9*2/4800/1024^3*1000</f>
      </c>
      <c r="V1072" s="27">
        <f>1979/2*10^12*Table753523[[#This Row], [No. H200 GPU on single server]]/2/70/10^9</f>
      </c>
      <c r="W1072" s="46">
        <f>(Table753523[[#This Row], [Input tokens]]+Table753523[[#This Row], [Output tokens generated]])/Table753523[[#This Row], [Total Latency (ms)]]*1000</f>
      </c>
      <c r="X1072" s="47">
        <f>Table753523[[#This Row], [Total throughput]]/Table753523[[#This Row], [Estimated Max throughput tokens/s]]</f>
      </c>
      <c r="Y1072" s="20">
        <f>2*Table753523[[#This Row], [Active Parameters per GPU (BN)]]*Table753523[[#This Row], [Input tokens]]*10^9/Table753523[[#This Row], [Prefill Latency (ms)]]/10^12*1000</f>
      </c>
      <c r="Z107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2" s="47">
        <f>Table753523[[#This Row], [Expected Prefill latency (ms)]]/Table753523[[#This Row], [Prefill Latency (ms)]]</f>
      </c>
      <c r="AB1072" s="30">
        <f>Table753523[[#This Row], [Expected TPOT (ms)]]/Table753523[[#This Row], [TPOT (ms)]]</f>
      </c>
      <c r="AC1072" s="50">
        <f>Table753523[[#This Row], [Prefill TFLOPS]]/989.5</f>
      </c>
      <c r="AD1072" s="32">
        <f>Table753523[[#This Row], [Decode TFLOPS]]/1979</f>
      </c>
      <c r="AE10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3" customHeight="1" ht="17.25">
      <c r="A1073" s="20">
        <v>8</v>
      </c>
      <c r="B1073" s="34">
        <v>70</v>
      </c>
      <c r="C1073" s="35">
        <f>Table753523[[#This Row], [Active Parameters (BN)]]/8</f>
      </c>
      <c r="D1073" s="20">
        <v>512</v>
      </c>
      <c r="E1073" s="20">
        <v>2048</v>
      </c>
      <c r="F1073" s="23">
        <v>8</v>
      </c>
      <c r="G1073" s="23">
        <v>6</v>
      </c>
      <c r="H1073" s="23">
        <v>3072</v>
      </c>
      <c r="I1073" s="43">
        <v>10541</v>
      </c>
      <c r="J1073" s="24">
        <v>206.6875164</v>
      </c>
      <c r="K1073" s="24">
        <v>21.77769492</v>
      </c>
      <c r="L1073" s="24">
        <v>0.275511252</v>
      </c>
      <c r="M1073" s="24">
        <v>484.0273518</v>
      </c>
      <c r="N1073" s="24">
        <v>625.089113</v>
      </c>
      <c r="O1073" s="44">
        <v>10.53880732</v>
      </c>
      <c r="P1073" s="44">
        <v>10.4905458</v>
      </c>
      <c r="Q1073" s="25">
        <f>Table753523[[#This Row], [Total Latency (sec)]]*1000</f>
      </c>
      <c r="R1073" s="25">
        <f>Table753523[[#This Row], [Total Latency (ms)]]-Table753523[[#This Row], [Prefill Latency (ms)]]</f>
      </c>
      <c r="S1073" s="26">
        <f>Table753523[[#This Row], [Output tokens generated]]*1000/Table753523[[#This Row], [Total Latency (ms)]]/Table753523[[#This Row], [No. H200 GPU on single server]]</f>
      </c>
      <c r="T1073" s="26">
        <f>Table753523[[#This Row], [Input tokens]]*1000/(989.5*10^12)*(2*10^9*Table753523[[#This Row], [Active Parameters per GPU (BN)]])</f>
      </c>
      <c r="U1073" s="27">
        <f>Table753523[[#This Row], [Active Parameters per GPU (BN)]]*10^9*2/4800/1024^3*1000</f>
      </c>
      <c r="V1073" s="27">
        <f>1979/2*10^12*Table753523[[#This Row], [No. H200 GPU on single server]]/2/70/10^9</f>
      </c>
      <c r="W1073" s="46">
        <f>(Table753523[[#This Row], [Input tokens]]+Table753523[[#This Row], [Output tokens generated]])/Table753523[[#This Row], [Total Latency (ms)]]*1000</f>
      </c>
      <c r="X1073" s="47">
        <f>Table753523[[#This Row], [Total throughput]]/Table753523[[#This Row], [Estimated Max throughput tokens/s]]</f>
      </c>
      <c r="Y1073" s="20">
        <f>2*Table753523[[#This Row], [Active Parameters per GPU (BN)]]*Table753523[[#This Row], [Input tokens]]*10^9/Table753523[[#This Row], [Prefill Latency (ms)]]/10^12*1000</f>
      </c>
      <c r="Z107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3" s="47">
        <f>Table753523[[#This Row], [Expected Prefill latency (ms)]]/Table753523[[#This Row], [Prefill Latency (ms)]]</f>
      </c>
      <c r="AB1073" s="30">
        <f>Table753523[[#This Row], [Expected TPOT (ms)]]/Table753523[[#This Row], [TPOT (ms)]]</f>
      </c>
      <c r="AC1073" s="50">
        <f>Table753523[[#This Row], [Prefill TFLOPS]]/989.5</f>
      </c>
      <c r="AD1073" s="32">
        <f>Table753523[[#This Row], [Decode TFLOPS]]/1979</f>
      </c>
      <c r="AE10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4" customHeight="1" ht="17.25">
      <c r="A1074" s="20">
        <v>8</v>
      </c>
      <c r="B1074" s="34">
        <v>70</v>
      </c>
      <c r="C1074" s="35">
        <f>Table753523[[#This Row], [Active Parameters (BN)]]/8</f>
      </c>
      <c r="D1074" s="20">
        <v>512</v>
      </c>
      <c r="E1074" s="20">
        <v>2048</v>
      </c>
      <c r="F1074" s="23">
        <v>16</v>
      </c>
      <c r="G1074" s="23">
        <v>14</v>
      </c>
      <c r="H1074" s="23">
        <v>7168</v>
      </c>
      <c r="I1074" s="43">
        <v>12925</v>
      </c>
      <c r="J1074" s="24">
        <v>429.975114</v>
      </c>
      <c r="K1074" s="24">
        <v>22.29100927</v>
      </c>
      <c r="L1074" s="24">
        <v>0.628055905</v>
      </c>
      <c r="M1074" s="24">
        <v>579.8301838</v>
      </c>
      <c r="N1074" s="24">
        <v>901.3948072</v>
      </c>
      <c r="O1074" s="44">
        <v>12.09755913</v>
      </c>
      <c r="P1074" s="44">
        <v>10.70940496</v>
      </c>
      <c r="Q1074" s="25">
        <f>Table753523[[#This Row], [Total Latency (sec)]]*1000</f>
      </c>
      <c r="R1074" s="25">
        <f>Table753523[[#This Row], [Total Latency (ms)]]-Table753523[[#This Row], [Prefill Latency (ms)]]</f>
      </c>
      <c r="S1074" s="26">
        <f>Table753523[[#This Row], [Output tokens generated]]*1000/Table753523[[#This Row], [Total Latency (ms)]]/Table753523[[#This Row], [No. H200 GPU on single server]]</f>
      </c>
      <c r="T1074" s="26">
        <f>Table753523[[#This Row], [Input tokens]]*1000/(989.5*10^12)*(2*10^9*Table753523[[#This Row], [Active Parameters per GPU (BN)]])</f>
      </c>
      <c r="U1074" s="27">
        <f>Table753523[[#This Row], [Active Parameters per GPU (BN)]]*10^9*2/4800/1024^3*1000</f>
      </c>
      <c r="V1074" s="27">
        <f>1979/2*10^12*Table753523[[#This Row], [No. H200 GPU on single server]]/2/70/10^9</f>
      </c>
      <c r="W1074" s="46">
        <f>(Table753523[[#This Row], [Input tokens]]+Table753523[[#This Row], [Output tokens generated]])/Table753523[[#This Row], [Total Latency (ms)]]*1000</f>
      </c>
      <c r="X1074" s="47">
        <f>Table753523[[#This Row], [Total throughput]]/Table753523[[#This Row], [Estimated Max throughput tokens/s]]</f>
      </c>
      <c r="Y1074" s="20">
        <f>2*Table753523[[#This Row], [Active Parameters per GPU (BN)]]*Table753523[[#This Row], [Input tokens]]*10^9/Table753523[[#This Row], [Prefill Latency (ms)]]/10^12*1000</f>
      </c>
      <c r="Z107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4" s="47">
        <f>Table753523[[#This Row], [Expected Prefill latency (ms)]]/Table753523[[#This Row], [Prefill Latency (ms)]]</f>
      </c>
      <c r="AB1074" s="30">
        <f>Table753523[[#This Row], [Expected TPOT (ms)]]/Table753523[[#This Row], [TPOT (ms)]]</f>
      </c>
      <c r="AC1074" s="50">
        <f>Table753523[[#This Row], [Prefill TFLOPS]]/989.5</f>
      </c>
      <c r="AD1074" s="32">
        <f>Table753523[[#This Row], [Decode TFLOPS]]/1979</f>
      </c>
      <c r="AE10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5" customHeight="1" ht="17.25">
      <c r="A1075" s="20">
        <v>8</v>
      </c>
      <c r="B1075" s="34">
        <v>70</v>
      </c>
      <c r="C1075" s="35">
        <f>Table753523[[#This Row], [Active Parameters (BN)]]/8</f>
      </c>
      <c r="D1075" s="20">
        <v>512</v>
      </c>
      <c r="E1075" s="20">
        <v>4096</v>
      </c>
      <c r="F1075" s="23">
        <v>1</v>
      </c>
      <c r="G1075" s="23">
        <v>1</v>
      </c>
      <c r="H1075" s="23">
        <v>512</v>
      </c>
      <c r="I1075" s="43">
        <v>4096</v>
      </c>
      <c r="J1075" s="24">
        <v>150.538312</v>
      </c>
      <c r="K1075" s="24">
        <v>45.01010995</v>
      </c>
      <c r="L1075" s="24">
        <v>0.022217231</v>
      </c>
      <c r="M1075" s="24">
        <v>91.00177727</v>
      </c>
      <c r="N1075" s="24">
        <v>102.3769994</v>
      </c>
      <c r="O1075" s="44">
        <v>10.95458509</v>
      </c>
      <c r="P1075" s="44">
        <v>10.95456419</v>
      </c>
      <c r="Q1075" s="25">
        <f>Table753523[[#This Row], [Total Latency (sec)]]*1000</f>
      </c>
      <c r="R1075" s="25">
        <f>Table753523[[#This Row], [Total Latency (ms)]]-Table753523[[#This Row], [Prefill Latency (ms)]]</f>
      </c>
      <c r="S1075" s="26">
        <f>Table753523[[#This Row], [Output tokens generated]]*1000/Table753523[[#This Row], [Total Latency (ms)]]/Table753523[[#This Row], [No. H200 GPU on single server]]</f>
      </c>
      <c r="T1075" s="26">
        <f>Table753523[[#This Row], [Input tokens]]*1000/(989.5*10^12)*(2*10^9*Table753523[[#This Row], [Active Parameters per GPU (BN)]])</f>
      </c>
      <c r="U1075" s="27">
        <f>Table753523[[#This Row], [Active Parameters per GPU (BN)]]*10^9*2/4800/1024^3*1000</f>
      </c>
      <c r="V1075" s="27">
        <f>1979/2*10^12*Table753523[[#This Row], [No. H200 GPU on single server]]/2/70/10^9</f>
      </c>
      <c r="W1075" s="46">
        <f>(Table753523[[#This Row], [Input tokens]]+Table753523[[#This Row], [Output tokens generated]])/Table753523[[#This Row], [Total Latency (ms)]]*1000</f>
      </c>
      <c r="X1075" s="47">
        <f>Table753523[[#This Row], [Total throughput]]/Table753523[[#This Row], [Estimated Max throughput tokens/s]]</f>
      </c>
      <c r="Y1075" s="20">
        <f>2*Table753523[[#This Row], [Active Parameters per GPU (BN)]]*Table753523[[#This Row], [Input tokens]]*10^9/Table753523[[#This Row], [Prefill Latency (ms)]]/10^12*1000</f>
      </c>
      <c r="Z107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5" s="47">
        <f>Table753523[[#This Row], [Expected Prefill latency (ms)]]/Table753523[[#This Row], [Prefill Latency (ms)]]</f>
      </c>
      <c r="AB1075" s="30">
        <f>Table753523[[#This Row], [Expected TPOT (ms)]]/Table753523[[#This Row], [TPOT (ms)]]</f>
      </c>
      <c r="AC1075" s="50">
        <f>Table753523[[#This Row], [Prefill TFLOPS]]/989.5</f>
      </c>
      <c r="AD1075" s="32">
        <f>Table753523[[#This Row], [Decode TFLOPS]]/1979</f>
      </c>
      <c r="AE10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6" customHeight="1" ht="17.25">
      <c r="A1076" s="20">
        <v>8</v>
      </c>
      <c r="B1076" s="34">
        <v>70</v>
      </c>
      <c r="C1076" s="35">
        <f>Table753523[[#This Row], [Active Parameters (BN)]]/8</f>
      </c>
      <c r="D1076" s="20">
        <v>512</v>
      </c>
      <c r="E1076" s="20">
        <v>4096</v>
      </c>
      <c r="F1076" s="23">
        <v>2</v>
      </c>
      <c r="G1076" s="23">
        <v>2</v>
      </c>
      <c r="H1076" s="23">
        <v>1024</v>
      </c>
      <c r="I1076" s="43">
        <v>4202</v>
      </c>
      <c r="J1076" s="24">
        <v>136.815766</v>
      </c>
      <c r="K1076" s="24">
        <v>45.10594876</v>
      </c>
      <c r="L1076" s="24">
        <v>0.044340049</v>
      </c>
      <c r="M1076" s="24">
        <v>93.15844397</v>
      </c>
      <c r="N1076" s="24">
        <v>115.8605493</v>
      </c>
      <c r="O1076" s="44">
        <v>11.09837072</v>
      </c>
      <c r="P1076" s="44">
        <v>10.97275879</v>
      </c>
      <c r="Q1076" s="25">
        <f>Table753523[[#This Row], [Total Latency (sec)]]*1000</f>
      </c>
      <c r="R1076" s="25">
        <f>Table753523[[#This Row], [Total Latency (ms)]]-Table753523[[#This Row], [Prefill Latency (ms)]]</f>
      </c>
      <c r="S1076" s="26">
        <f>Table753523[[#This Row], [Output tokens generated]]*1000/Table753523[[#This Row], [Total Latency (ms)]]/Table753523[[#This Row], [No. H200 GPU on single server]]</f>
      </c>
      <c r="T1076" s="26">
        <f>Table753523[[#This Row], [Input tokens]]*1000/(989.5*10^12)*(2*10^9*Table753523[[#This Row], [Active Parameters per GPU (BN)]])</f>
      </c>
      <c r="U1076" s="27">
        <f>Table753523[[#This Row], [Active Parameters per GPU (BN)]]*10^9*2/4800/1024^3*1000</f>
      </c>
      <c r="V1076" s="27">
        <f>1979/2*10^12*Table753523[[#This Row], [No. H200 GPU on single server]]/2/70/10^9</f>
      </c>
      <c r="W1076" s="46">
        <f>(Table753523[[#This Row], [Input tokens]]+Table753523[[#This Row], [Output tokens generated]])/Table753523[[#This Row], [Total Latency (ms)]]*1000</f>
      </c>
      <c r="X1076" s="47">
        <f>Table753523[[#This Row], [Total throughput]]/Table753523[[#This Row], [Estimated Max throughput tokens/s]]</f>
      </c>
      <c r="Y1076" s="20">
        <f>2*Table753523[[#This Row], [Active Parameters per GPU (BN)]]*Table753523[[#This Row], [Input tokens]]*10^9/Table753523[[#This Row], [Prefill Latency (ms)]]/10^12*1000</f>
      </c>
      <c r="Z107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6" s="47">
        <f>Table753523[[#This Row], [Expected Prefill latency (ms)]]/Table753523[[#This Row], [Prefill Latency (ms)]]</f>
      </c>
      <c r="AB1076" s="30">
        <f>Table753523[[#This Row], [Expected TPOT (ms)]]/Table753523[[#This Row], [TPOT (ms)]]</f>
      </c>
      <c r="AC1076" s="50">
        <f>Table753523[[#This Row], [Prefill TFLOPS]]/989.5</f>
      </c>
      <c r="AD1076" s="32">
        <f>Table753523[[#This Row], [Decode TFLOPS]]/1979</f>
      </c>
      <c r="AE10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7" customHeight="1" ht="17.25">
      <c r="A1077" s="20">
        <v>8</v>
      </c>
      <c r="B1077" s="34">
        <v>70</v>
      </c>
      <c r="C1077" s="35">
        <f>Table753523[[#This Row], [Active Parameters (BN)]]/8</f>
      </c>
      <c r="D1077" s="20">
        <v>512</v>
      </c>
      <c r="E1077" s="20">
        <v>4096</v>
      </c>
      <c r="F1077" s="23">
        <v>4</v>
      </c>
      <c r="G1077" s="23">
        <v>4</v>
      </c>
      <c r="H1077" s="23">
        <v>2048</v>
      </c>
      <c r="I1077" s="43">
        <v>8603</v>
      </c>
      <c r="J1077" s="24">
        <v>127.6632862</v>
      </c>
      <c r="K1077" s="24">
        <v>45.52384725</v>
      </c>
      <c r="L1077" s="24">
        <v>0.087866036</v>
      </c>
      <c r="M1077" s="24">
        <v>188.9778768</v>
      </c>
      <c r="N1077" s="24">
        <v>233.9652873</v>
      </c>
      <c r="O1077" s="44">
        <v>10.9353406</v>
      </c>
      <c r="P1077" s="44">
        <v>11.03453005</v>
      </c>
      <c r="Q1077" s="25">
        <f>Table753523[[#This Row], [Total Latency (sec)]]*1000</f>
      </c>
      <c r="R1077" s="25">
        <f>Table753523[[#This Row], [Total Latency (ms)]]-Table753523[[#This Row], [Prefill Latency (ms)]]</f>
      </c>
      <c r="S1077" s="26">
        <f>Table753523[[#This Row], [Output tokens generated]]*1000/Table753523[[#This Row], [Total Latency (ms)]]/Table753523[[#This Row], [No. H200 GPU on single server]]</f>
      </c>
      <c r="T1077" s="26">
        <f>Table753523[[#This Row], [Input tokens]]*1000/(989.5*10^12)*(2*10^9*Table753523[[#This Row], [Active Parameters per GPU (BN)]])</f>
      </c>
      <c r="U1077" s="27">
        <f>Table753523[[#This Row], [Active Parameters per GPU (BN)]]*10^9*2/4800/1024^3*1000</f>
      </c>
      <c r="V1077" s="27">
        <f>1979/2*10^12*Table753523[[#This Row], [No. H200 GPU on single server]]/2/70/10^9</f>
      </c>
      <c r="W1077" s="46">
        <f>(Table753523[[#This Row], [Input tokens]]+Table753523[[#This Row], [Output tokens generated]])/Table753523[[#This Row], [Total Latency (ms)]]*1000</f>
      </c>
      <c r="X1077" s="47">
        <f>Table753523[[#This Row], [Total throughput]]/Table753523[[#This Row], [Estimated Max throughput tokens/s]]</f>
      </c>
      <c r="Y1077" s="20">
        <f>2*Table753523[[#This Row], [Active Parameters per GPU (BN)]]*Table753523[[#This Row], [Input tokens]]*10^9/Table753523[[#This Row], [Prefill Latency (ms)]]/10^12*1000</f>
      </c>
      <c r="Z107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7" s="47">
        <f>Table753523[[#This Row], [Expected Prefill latency (ms)]]/Table753523[[#This Row], [Prefill Latency (ms)]]</f>
      </c>
      <c r="AB1077" s="30">
        <f>Table753523[[#This Row], [Expected TPOT (ms)]]/Table753523[[#This Row], [TPOT (ms)]]</f>
      </c>
      <c r="AC1077" s="50">
        <f>Table753523[[#This Row], [Prefill TFLOPS]]/989.5</f>
      </c>
      <c r="AD1077" s="32">
        <f>Table753523[[#This Row], [Decode TFLOPS]]/1979</f>
      </c>
      <c r="AE10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8" customHeight="1" ht="17.25">
      <c r="A1078" s="20">
        <v>8</v>
      </c>
      <c r="B1078" s="34">
        <v>70</v>
      </c>
      <c r="C1078" s="35">
        <f>Table753523[[#This Row], [Active Parameters (BN)]]/8</f>
      </c>
      <c r="D1078" s="20">
        <v>512</v>
      </c>
      <c r="E1078" s="20">
        <v>4096</v>
      </c>
      <c r="F1078" s="23">
        <v>8</v>
      </c>
      <c r="G1078" s="23">
        <v>6</v>
      </c>
      <c r="H1078" s="23">
        <v>3072</v>
      </c>
      <c r="I1078" s="43">
        <v>17101</v>
      </c>
      <c r="J1078" s="24">
        <v>256.0689258</v>
      </c>
      <c r="K1078" s="24">
        <v>43.57482792</v>
      </c>
      <c r="L1078" s="24">
        <v>0.137694175</v>
      </c>
      <c r="M1078" s="24">
        <v>392.451349</v>
      </c>
      <c r="N1078" s="24">
        <v>462.9507669</v>
      </c>
      <c r="O1078" s="44">
        <v>10.57593434</v>
      </c>
      <c r="P1078" s="44">
        <v>10.54958607</v>
      </c>
      <c r="Q1078" s="25">
        <f>Table753523[[#This Row], [Total Latency (sec)]]*1000</f>
      </c>
      <c r="R1078" s="25">
        <f>Table753523[[#This Row], [Total Latency (ms)]]-Table753523[[#This Row], [Prefill Latency (ms)]]</f>
      </c>
      <c r="S1078" s="26">
        <f>Table753523[[#This Row], [Output tokens generated]]*1000/Table753523[[#This Row], [Total Latency (ms)]]/Table753523[[#This Row], [No. H200 GPU on single server]]</f>
      </c>
      <c r="T1078" s="26">
        <f>Table753523[[#This Row], [Input tokens]]*1000/(989.5*10^12)*(2*10^9*Table753523[[#This Row], [Active Parameters per GPU (BN)]])</f>
      </c>
      <c r="U1078" s="27">
        <f>Table753523[[#This Row], [Active Parameters per GPU (BN)]]*10^9*2/4800/1024^3*1000</f>
      </c>
      <c r="V1078" s="27">
        <f>1979/2*10^12*Table753523[[#This Row], [No. H200 GPU on single server]]/2/70/10^9</f>
      </c>
      <c r="W1078" s="46">
        <f>(Table753523[[#This Row], [Input tokens]]+Table753523[[#This Row], [Output tokens generated]])/Table753523[[#This Row], [Total Latency (ms)]]*1000</f>
      </c>
      <c r="X1078" s="47">
        <f>Table753523[[#This Row], [Total throughput]]/Table753523[[#This Row], [Estimated Max throughput tokens/s]]</f>
      </c>
      <c r="Y1078" s="20">
        <f>2*Table753523[[#This Row], [Active Parameters per GPU (BN)]]*Table753523[[#This Row], [Input tokens]]*10^9/Table753523[[#This Row], [Prefill Latency (ms)]]/10^12*1000</f>
      </c>
      <c r="Z107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8" s="47">
        <f>Table753523[[#This Row], [Expected Prefill latency (ms)]]/Table753523[[#This Row], [Prefill Latency (ms)]]</f>
      </c>
      <c r="AB1078" s="30">
        <f>Table753523[[#This Row], [Expected TPOT (ms)]]/Table753523[[#This Row], [TPOT (ms)]]</f>
      </c>
      <c r="AC1078" s="50">
        <f>Table753523[[#This Row], [Prefill TFLOPS]]/989.5</f>
      </c>
      <c r="AD1078" s="32">
        <f>Table753523[[#This Row], [Decode TFLOPS]]/1979</f>
      </c>
      <c r="AE10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79" customHeight="1" ht="17.25">
      <c r="A1079" s="20">
        <v>8</v>
      </c>
      <c r="B1079" s="34">
        <v>70</v>
      </c>
      <c r="C1079" s="35">
        <f>Table753523[[#This Row], [Active Parameters (BN)]]/8</f>
      </c>
      <c r="D1079" s="20">
        <v>512</v>
      </c>
      <c r="E1079" s="20">
        <v>4096</v>
      </c>
      <c r="F1079" s="23">
        <v>16</v>
      </c>
      <c r="G1079" s="23">
        <v>14</v>
      </c>
      <c r="H1079" s="23">
        <v>7168</v>
      </c>
      <c r="I1079" s="43">
        <v>30043</v>
      </c>
      <c r="J1079" s="24">
        <v>385.5827016</v>
      </c>
      <c r="K1079" s="24">
        <v>44.36638817</v>
      </c>
      <c r="L1079" s="24">
        <v>0.315554197</v>
      </c>
      <c r="M1079" s="24">
        <v>677.1567676</v>
      </c>
      <c r="N1079" s="24">
        <v>838.7205166</v>
      </c>
      <c r="O1079" s="44">
        <v>11.35348231</v>
      </c>
      <c r="P1079" s="44">
        <v>10.74767166</v>
      </c>
      <c r="Q1079" s="25">
        <f>Table753523[[#This Row], [Total Latency (sec)]]*1000</f>
      </c>
      <c r="R1079" s="25">
        <f>Table753523[[#This Row], [Total Latency (ms)]]-Table753523[[#This Row], [Prefill Latency (ms)]]</f>
      </c>
      <c r="S1079" s="26">
        <f>Table753523[[#This Row], [Output tokens generated]]*1000/Table753523[[#This Row], [Total Latency (ms)]]/Table753523[[#This Row], [No. H200 GPU on single server]]</f>
      </c>
      <c r="T1079" s="26">
        <f>Table753523[[#This Row], [Input tokens]]*1000/(989.5*10^12)*(2*10^9*Table753523[[#This Row], [Active Parameters per GPU (BN)]])</f>
      </c>
      <c r="U1079" s="27">
        <f>Table753523[[#This Row], [Active Parameters per GPU (BN)]]*10^9*2/4800/1024^3*1000</f>
      </c>
      <c r="V1079" s="27">
        <f>1979/2*10^12*Table753523[[#This Row], [No. H200 GPU on single server]]/2/70/10^9</f>
      </c>
      <c r="W1079" s="46">
        <f>(Table753523[[#This Row], [Input tokens]]+Table753523[[#This Row], [Output tokens generated]])/Table753523[[#This Row], [Total Latency (ms)]]*1000</f>
      </c>
      <c r="X1079" s="47">
        <f>Table753523[[#This Row], [Total throughput]]/Table753523[[#This Row], [Estimated Max throughput tokens/s]]</f>
      </c>
      <c r="Y1079" s="20">
        <f>2*Table753523[[#This Row], [Active Parameters per GPU (BN)]]*Table753523[[#This Row], [Input tokens]]*10^9/Table753523[[#This Row], [Prefill Latency (ms)]]/10^12*1000</f>
      </c>
      <c r="Z107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79" s="47">
        <f>Table753523[[#This Row], [Expected Prefill latency (ms)]]/Table753523[[#This Row], [Prefill Latency (ms)]]</f>
      </c>
      <c r="AB1079" s="30">
        <f>Table753523[[#This Row], [Expected TPOT (ms)]]/Table753523[[#This Row], [TPOT (ms)]]</f>
      </c>
      <c r="AC1079" s="50">
        <f>Table753523[[#This Row], [Prefill TFLOPS]]/989.5</f>
      </c>
      <c r="AD1079" s="32">
        <f>Table753523[[#This Row], [Decode TFLOPS]]/1979</f>
      </c>
      <c r="AE10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0" customHeight="1" ht="17.25">
      <c r="A1080" s="20">
        <v>8</v>
      </c>
      <c r="B1080" s="34">
        <v>70</v>
      </c>
      <c r="C1080" s="35">
        <f>Table753523[[#This Row], [Active Parameters (BN)]]/8</f>
      </c>
      <c r="D1080" s="20">
        <v>1024</v>
      </c>
      <c r="E1080" s="20">
        <v>2</v>
      </c>
      <c r="F1080" s="23">
        <v>1</v>
      </c>
      <c r="G1080" s="23">
        <v>1</v>
      </c>
      <c r="H1080" s="23">
        <v>1024</v>
      </c>
      <c r="I1080" s="43">
        <v>1</v>
      </c>
      <c r="J1080" s="24">
        <v>251.2853011</v>
      </c>
      <c r="K1080" s="24">
        <v>0.262536629</v>
      </c>
      <c r="L1080" s="24">
        <v>3.808992307</v>
      </c>
      <c r="M1080" s="24">
        <v>3.808992307</v>
      </c>
      <c r="N1080" s="24">
        <v>3904.217114</v>
      </c>
      <c r="O1080" s="23">
        <v>0</v>
      </c>
      <c r="P1080" s="44">
        <v>10.69896005</v>
      </c>
      <c r="Q1080" s="25">
        <f>Table753523[[#This Row], [Total Latency (sec)]]*1000</f>
      </c>
      <c r="R1080" s="25">
        <f>Table753523[[#This Row], [Total Latency (ms)]]-Table753523[[#This Row], [Prefill Latency (ms)]]</f>
      </c>
      <c r="S1080" s="26">
        <f>Table753523[[#This Row], [Output tokens generated]]*1000/Table753523[[#This Row], [Total Latency (ms)]]/Table753523[[#This Row], [No. H200 GPU on single server]]</f>
      </c>
      <c r="T1080" s="26">
        <f>Table753523[[#This Row], [Input tokens]]*1000/(989.5*10^12)*(2*10^9*Table753523[[#This Row], [Active Parameters per GPU (BN)]])</f>
      </c>
      <c r="U1080" s="27">
        <f>Table753523[[#This Row], [Active Parameters per GPU (BN)]]*10^9*2/4800/1024^3*1000</f>
      </c>
      <c r="V1080" s="27">
        <f>1979/2*10^12*Table753523[[#This Row], [No. H200 GPU on single server]]/2/70/10^9</f>
      </c>
      <c r="W1080" s="46">
        <f>(Table753523[[#This Row], [Input tokens]]+Table753523[[#This Row], [Output tokens generated]])/Table753523[[#This Row], [Total Latency (ms)]]*1000</f>
      </c>
      <c r="X1080" s="47">
        <f>Table753523[[#This Row], [Total throughput]]/Table753523[[#This Row], [Estimated Max throughput tokens/s]]</f>
      </c>
      <c r="Y1080" s="20">
        <f>2*Table753523[[#This Row], [Active Parameters per GPU (BN)]]*Table753523[[#This Row], [Input tokens]]*10^9/Table753523[[#This Row], [Prefill Latency (ms)]]/10^12*1000</f>
      </c>
      <c r="Z108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0" s="47">
        <f>Table753523[[#This Row], [Expected Prefill latency (ms)]]/Table753523[[#This Row], [Prefill Latency (ms)]]</f>
      </c>
      <c r="AB1080" s="30">
        <f>Table753523[[#This Row], [Expected TPOT (ms)]]/Table753523[[#This Row], [TPOT (ms)]]</f>
      </c>
      <c r="AC1080" s="50">
        <f>Table753523[[#This Row], [Prefill TFLOPS]]/989.5</f>
      </c>
      <c r="AD1080" s="32">
        <f>Table753523[[#This Row], [Decode TFLOPS]]/1979</f>
      </c>
      <c r="AE10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1" customHeight="1" ht="17.25">
      <c r="A1081" s="20">
        <v>8</v>
      </c>
      <c r="B1081" s="34">
        <v>70</v>
      </c>
      <c r="C1081" s="35">
        <f>Table753523[[#This Row], [Active Parameters (BN)]]/8</f>
      </c>
      <c r="D1081" s="20">
        <v>1024</v>
      </c>
      <c r="E1081" s="20">
        <v>2</v>
      </c>
      <c r="F1081" s="23">
        <v>2</v>
      </c>
      <c r="G1081" s="23">
        <v>2</v>
      </c>
      <c r="H1081" s="23">
        <v>2048</v>
      </c>
      <c r="I1081" s="43">
        <v>3</v>
      </c>
      <c r="J1081" s="24">
        <v>234.596835</v>
      </c>
      <c r="K1081" s="24">
        <v>0.303496029</v>
      </c>
      <c r="L1081" s="24">
        <v>6.589872054</v>
      </c>
      <c r="M1081" s="24">
        <v>9.884808081</v>
      </c>
      <c r="N1081" s="24">
        <v>6757.913791</v>
      </c>
      <c r="O1081" s="44">
        <v>11.120426</v>
      </c>
      <c r="P1081" s="44">
        <v>10.99121501</v>
      </c>
      <c r="Q1081" s="25">
        <f>Table753523[[#This Row], [Total Latency (sec)]]*1000</f>
      </c>
      <c r="R1081" s="25">
        <f>Table753523[[#This Row], [Total Latency (ms)]]-Table753523[[#This Row], [Prefill Latency (ms)]]</f>
      </c>
      <c r="S1081" s="26">
        <f>Table753523[[#This Row], [Output tokens generated]]*1000/Table753523[[#This Row], [Total Latency (ms)]]/Table753523[[#This Row], [No. H200 GPU on single server]]</f>
      </c>
      <c r="T1081" s="26">
        <f>Table753523[[#This Row], [Input tokens]]*1000/(989.5*10^12)*(2*10^9*Table753523[[#This Row], [Active Parameters per GPU (BN)]])</f>
      </c>
      <c r="U1081" s="27">
        <f>Table753523[[#This Row], [Active Parameters per GPU (BN)]]*10^9*2/4800/1024^3*1000</f>
      </c>
      <c r="V1081" s="27">
        <f>1979/2*10^12*Table753523[[#This Row], [No. H200 GPU on single server]]/2/70/10^9</f>
      </c>
      <c r="W1081" s="46">
        <f>(Table753523[[#This Row], [Input tokens]]+Table753523[[#This Row], [Output tokens generated]])/Table753523[[#This Row], [Total Latency (ms)]]*1000</f>
      </c>
      <c r="X1081" s="47">
        <f>Table753523[[#This Row], [Total throughput]]/Table753523[[#This Row], [Estimated Max throughput tokens/s]]</f>
      </c>
      <c r="Y1081" s="20">
        <f>2*Table753523[[#This Row], [Active Parameters per GPU (BN)]]*Table753523[[#This Row], [Input tokens]]*10^9/Table753523[[#This Row], [Prefill Latency (ms)]]/10^12*1000</f>
      </c>
      <c r="Z108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1" s="47">
        <f>Table753523[[#This Row], [Expected Prefill latency (ms)]]/Table753523[[#This Row], [Prefill Latency (ms)]]</f>
      </c>
      <c r="AB1081" s="30">
        <f>Table753523[[#This Row], [Expected TPOT (ms)]]/Table753523[[#This Row], [TPOT (ms)]]</f>
      </c>
      <c r="AC1081" s="50">
        <f>Table753523[[#This Row], [Prefill TFLOPS]]/989.5</f>
      </c>
      <c r="AD1081" s="32">
        <f>Table753523[[#This Row], [Decode TFLOPS]]/1979</f>
      </c>
      <c r="AE10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2" customHeight="1" ht="17.25">
      <c r="A1082" s="20">
        <v>8</v>
      </c>
      <c r="B1082" s="34">
        <v>70</v>
      </c>
      <c r="C1082" s="35">
        <f>Table753523[[#This Row], [Active Parameters (BN)]]/8</f>
      </c>
      <c r="D1082" s="20">
        <v>1024</v>
      </c>
      <c r="E1082" s="20">
        <v>2</v>
      </c>
      <c r="F1082" s="23">
        <v>4</v>
      </c>
      <c r="G1082" s="23">
        <v>4</v>
      </c>
      <c r="H1082" s="23">
        <v>4096</v>
      </c>
      <c r="I1082" s="43">
        <v>7</v>
      </c>
      <c r="J1082" s="24">
        <v>263.1782243</v>
      </c>
      <c r="K1082" s="24">
        <v>0.390424471</v>
      </c>
      <c r="L1082" s="24">
        <v>10.24525945</v>
      </c>
      <c r="M1082" s="24">
        <v>17.92920403</v>
      </c>
      <c r="N1082" s="24">
        <v>10509.07488</v>
      </c>
      <c r="O1082" s="44">
        <v>11.69799163</v>
      </c>
      <c r="P1082" s="44">
        <v>11.45894648</v>
      </c>
      <c r="Q1082" s="25">
        <f>Table753523[[#This Row], [Total Latency (sec)]]*1000</f>
      </c>
      <c r="R1082" s="25">
        <f>Table753523[[#This Row], [Total Latency (ms)]]-Table753523[[#This Row], [Prefill Latency (ms)]]</f>
      </c>
      <c r="S1082" s="26">
        <f>Table753523[[#This Row], [Output tokens generated]]*1000/Table753523[[#This Row], [Total Latency (ms)]]/Table753523[[#This Row], [No. H200 GPU on single server]]</f>
      </c>
      <c r="T1082" s="26">
        <f>Table753523[[#This Row], [Input tokens]]*1000/(989.5*10^12)*(2*10^9*Table753523[[#This Row], [Active Parameters per GPU (BN)]])</f>
      </c>
      <c r="U1082" s="27">
        <f>Table753523[[#This Row], [Active Parameters per GPU (BN)]]*10^9*2/4800/1024^3*1000</f>
      </c>
      <c r="V1082" s="27">
        <f>1979/2*10^12*Table753523[[#This Row], [No. H200 GPU on single server]]/2/70/10^9</f>
      </c>
      <c r="W1082" s="46">
        <f>(Table753523[[#This Row], [Input tokens]]+Table753523[[#This Row], [Output tokens generated]])/Table753523[[#This Row], [Total Latency (ms)]]*1000</f>
      </c>
      <c r="X1082" s="47">
        <f>Table753523[[#This Row], [Total throughput]]/Table753523[[#This Row], [Estimated Max throughput tokens/s]]</f>
      </c>
      <c r="Y1082" s="20">
        <f>2*Table753523[[#This Row], [Active Parameters per GPU (BN)]]*Table753523[[#This Row], [Input tokens]]*10^9/Table753523[[#This Row], [Prefill Latency (ms)]]/10^12*1000</f>
      </c>
      <c r="Z108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2" s="47">
        <f>Table753523[[#This Row], [Expected Prefill latency (ms)]]/Table753523[[#This Row], [Prefill Latency (ms)]]</f>
      </c>
      <c r="AB1082" s="30">
        <f>Table753523[[#This Row], [Expected TPOT (ms)]]/Table753523[[#This Row], [TPOT (ms)]]</f>
      </c>
      <c r="AC1082" s="50">
        <f>Table753523[[#This Row], [Prefill TFLOPS]]/989.5</f>
      </c>
      <c r="AD1082" s="32">
        <f>Table753523[[#This Row], [Decode TFLOPS]]/1979</f>
      </c>
      <c r="AE10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3" customHeight="1" ht="17.25">
      <c r="A1083" s="20">
        <v>8</v>
      </c>
      <c r="B1083" s="34">
        <v>70</v>
      </c>
      <c r="C1083" s="35">
        <f>Table753523[[#This Row], [Active Parameters (BN)]]/8</f>
      </c>
      <c r="D1083" s="20">
        <v>1024</v>
      </c>
      <c r="E1083" s="20">
        <v>2</v>
      </c>
      <c r="F1083" s="23">
        <v>8</v>
      </c>
      <c r="G1083" s="23">
        <v>8</v>
      </c>
      <c r="H1083" s="23">
        <v>8192</v>
      </c>
      <c r="I1083" s="43">
        <v>15</v>
      </c>
      <c r="J1083" s="24">
        <v>433.7622185</v>
      </c>
      <c r="K1083" s="24">
        <v>0.562795154</v>
      </c>
      <c r="L1083" s="24">
        <v>14.21476348</v>
      </c>
      <c r="M1083" s="24">
        <v>26.65268152</v>
      </c>
      <c r="N1083" s="24">
        <v>14582.57048</v>
      </c>
      <c r="O1083" s="44">
        <v>12.55246831</v>
      </c>
      <c r="P1083" s="44">
        <v>12.12813488</v>
      </c>
      <c r="Q1083" s="25">
        <f>Table753523[[#This Row], [Total Latency (sec)]]*1000</f>
      </c>
      <c r="R1083" s="25">
        <f>Table753523[[#This Row], [Total Latency (ms)]]-Table753523[[#This Row], [Prefill Latency (ms)]]</f>
      </c>
      <c r="S1083" s="26">
        <f>Table753523[[#This Row], [Output tokens generated]]*1000/Table753523[[#This Row], [Total Latency (ms)]]/Table753523[[#This Row], [No. H200 GPU on single server]]</f>
      </c>
      <c r="T1083" s="26">
        <f>Table753523[[#This Row], [Input tokens]]*1000/(989.5*10^12)*(2*10^9*Table753523[[#This Row], [Active Parameters per GPU (BN)]])</f>
      </c>
      <c r="U1083" s="27">
        <f>Table753523[[#This Row], [Active Parameters per GPU (BN)]]*10^9*2/4800/1024^3*1000</f>
      </c>
      <c r="V1083" s="27">
        <f>1979/2*10^12*Table753523[[#This Row], [No. H200 GPU on single server]]/2/70/10^9</f>
      </c>
      <c r="W1083" s="46">
        <f>(Table753523[[#This Row], [Input tokens]]+Table753523[[#This Row], [Output tokens generated]])/Table753523[[#This Row], [Total Latency (ms)]]*1000</f>
      </c>
      <c r="X1083" s="47">
        <f>Table753523[[#This Row], [Total throughput]]/Table753523[[#This Row], [Estimated Max throughput tokens/s]]</f>
      </c>
      <c r="Y1083" s="20">
        <f>2*Table753523[[#This Row], [Active Parameters per GPU (BN)]]*Table753523[[#This Row], [Input tokens]]*10^9/Table753523[[#This Row], [Prefill Latency (ms)]]/10^12*1000</f>
      </c>
      <c r="Z108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3" s="47">
        <f>Table753523[[#This Row], [Expected Prefill latency (ms)]]/Table753523[[#This Row], [Prefill Latency (ms)]]</f>
      </c>
      <c r="AB1083" s="30">
        <f>Table753523[[#This Row], [Expected TPOT (ms)]]/Table753523[[#This Row], [TPOT (ms)]]</f>
      </c>
      <c r="AC1083" s="50">
        <f>Table753523[[#This Row], [Prefill TFLOPS]]/989.5</f>
      </c>
      <c r="AD1083" s="32">
        <f>Table753523[[#This Row], [Decode TFLOPS]]/1979</f>
      </c>
      <c r="AE10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4" customHeight="1" ht="17.25">
      <c r="A1084" s="20">
        <v>8</v>
      </c>
      <c r="B1084" s="34">
        <v>70</v>
      </c>
      <c r="C1084" s="35">
        <f>Table753523[[#This Row], [Active Parameters (BN)]]/8</f>
      </c>
      <c r="D1084" s="20">
        <v>1024</v>
      </c>
      <c r="E1084" s="20">
        <v>2</v>
      </c>
      <c r="F1084" s="23">
        <v>16</v>
      </c>
      <c r="G1084" s="23">
        <v>16</v>
      </c>
      <c r="H1084" s="23">
        <v>16384</v>
      </c>
      <c r="I1084" s="43">
        <v>31</v>
      </c>
      <c r="J1084" s="24">
        <v>788.0550789</v>
      </c>
      <c r="K1084" s="24">
        <v>0.898778885</v>
      </c>
      <c r="L1084" s="24">
        <v>17.80193134</v>
      </c>
      <c r="M1084" s="24">
        <v>34.49124197</v>
      </c>
      <c r="N1084" s="24">
        <v>18263.66893</v>
      </c>
      <c r="O1084" s="44">
        <v>9.740833861</v>
      </c>
      <c r="P1084" s="44">
        <v>9.592103671</v>
      </c>
      <c r="Q1084" s="25">
        <f>Table753523[[#This Row], [Total Latency (sec)]]*1000</f>
      </c>
      <c r="R1084" s="25">
        <f>Table753523[[#This Row], [Total Latency (ms)]]-Table753523[[#This Row], [Prefill Latency (ms)]]</f>
      </c>
      <c r="S1084" s="26">
        <f>Table753523[[#This Row], [Output tokens generated]]*1000/Table753523[[#This Row], [Total Latency (ms)]]/Table753523[[#This Row], [No. H200 GPU on single server]]</f>
      </c>
      <c r="T1084" s="26">
        <f>Table753523[[#This Row], [Input tokens]]*1000/(989.5*10^12)*(2*10^9*Table753523[[#This Row], [Active Parameters per GPU (BN)]])</f>
      </c>
      <c r="U1084" s="27">
        <f>Table753523[[#This Row], [Active Parameters per GPU (BN)]]*10^9*2/4800/1024^3*1000</f>
      </c>
      <c r="V1084" s="27">
        <f>1979/2*10^12*Table753523[[#This Row], [No. H200 GPU on single server]]/2/70/10^9</f>
      </c>
      <c r="W1084" s="46">
        <f>(Table753523[[#This Row], [Input tokens]]+Table753523[[#This Row], [Output tokens generated]])/Table753523[[#This Row], [Total Latency (ms)]]*1000</f>
      </c>
      <c r="X1084" s="47">
        <f>Table753523[[#This Row], [Total throughput]]/Table753523[[#This Row], [Estimated Max throughput tokens/s]]</f>
      </c>
      <c r="Y1084" s="20">
        <f>2*Table753523[[#This Row], [Active Parameters per GPU (BN)]]*Table753523[[#This Row], [Input tokens]]*10^9/Table753523[[#This Row], [Prefill Latency (ms)]]/10^12*1000</f>
      </c>
      <c r="Z108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4" s="47">
        <f>Table753523[[#This Row], [Expected Prefill latency (ms)]]/Table753523[[#This Row], [Prefill Latency (ms)]]</f>
      </c>
      <c r="AB1084" s="30">
        <f>Table753523[[#This Row], [Expected TPOT (ms)]]/Table753523[[#This Row], [TPOT (ms)]]</f>
      </c>
      <c r="AC1084" s="50">
        <f>Table753523[[#This Row], [Prefill TFLOPS]]/989.5</f>
      </c>
      <c r="AD1084" s="32">
        <f>Table753523[[#This Row], [Decode TFLOPS]]/1979</f>
      </c>
      <c r="AE10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5" customHeight="1" ht="17.25">
      <c r="A1085" s="20">
        <v>8</v>
      </c>
      <c r="B1085" s="34">
        <v>70</v>
      </c>
      <c r="C1085" s="35">
        <f>Table753523[[#This Row], [Active Parameters (BN)]]/8</f>
      </c>
      <c r="D1085" s="20">
        <v>1024</v>
      </c>
      <c r="E1085" s="20">
        <v>4</v>
      </c>
      <c r="F1085" s="23">
        <v>1</v>
      </c>
      <c r="G1085" s="23">
        <v>1</v>
      </c>
      <c r="H1085" s="23">
        <v>1024</v>
      </c>
      <c r="I1085" s="43">
        <v>2</v>
      </c>
      <c r="J1085" s="24">
        <v>194.8434281</v>
      </c>
      <c r="K1085" s="24">
        <v>0.227712817</v>
      </c>
      <c r="L1085" s="24">
        <v>4.391496329</v>
      </c>
      <c r="M1085" s="24">
        <v>8.782992658</v>
      </c>
      <c r="N1085" s="24">
        <v>4505.675233</v>
      </c>
      <c r="O1085" s="44">
        <v>32.39186993</v>
      </c>
      <c r="P1085" s="44">
        <v>10.77119168</v>
      </c>
      <c r="Q1085" s="25">
        <f>Table753523[[#This Row], [Total Latency (sec)]]*1000</f>
      </c>
      <c r="R1085" s="25">
        <f>Table753523[[#This Row], [Total Latency (ms)]]-Table753523[[#This Row], [Prefill Latency (ms)]]</f>
      </c>
      <c r="S1085" s="26">
        <f>Table753523[[#This Row], [Output tokens generated]]*1000/Table753523[[#This Row], [Total Latency (ms)]]/Table753523[[#This Row], [No. H200 GPU on single server]]</f>
      </c>
      <c r="T1085" s="26">
        <f>Table753523[[#This Row], [Input tokens]]*1000/(989.5*10^12)*(2*10^9*Table753523[[#This Row], [Active Parameters per GPU (BN)]])</f>
      </c>
      <c r="U1085" s="27">
        <f>Table753523[[#This Row], [Active Parameters per GPU (BN)]]*10^9*2/4800/1024^3*1000</f>
      </c>
      <c r="V1085" s="27">
        <f>1979/2*10^12*Table753523[[#This Row], [No. H200 GPU on single server]]/2/70/10^9</f>
      </c>
      <c r="W1085" s="46">
        <f>(Table753523[[#This Row], [Input tokens]]+Table753523[[#This Row], [Output tokens generated]])/Table753523[[#This Row], [Total Latency (ms)]]*1000</f>
      </c>
      <c r="X1085" s="47">
        <f>Table753523[[#This Row], [Total throughput]]/Table753523[[#This Row], [Estimated Max throughput tokens/s]]</f>
      </c>
      <c r="Y1085" s="20">
        <f>2*Table753523[[#This Row], [Active Parameters per GPU (BN)]]*Table753523[[#This Row], [Input tokens]]*10^9/Table753523[[#This Row], [Prefill Latency (ms)]]/10^12*1000</f>
      </c>
      <c r="Z108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5" s="47">
        <f>Table753523[[#This Row], [Expected Prefill latency (ms)]]/Table753523[[#This Row], [Prefill Latency (ms)]]</f>
      </c>
      <c r="AB1085" s="30">
        <f>Table753523[[#This Row], [Expected TPOT (ms)]]/Table753523[[#This Row], [TPOT (ms)]]</f>
      </c>
      <c r="AC1085" s="50">
        <f>Table753523[[#This Row], [Prefill TFLOPS]]/989.5</f>
      </c>
      <c r="AD1085" s="32">
        <f>Table753523[[#This Row], [Decode TFLOPS]]/1979</f>
      </c>
      <c r="AE10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6" customHeight="1" ht="17.25">
      <c r="A1086" s="20">
        <v>8</v>
      </c>
      <c r="B1086" s="34">
        <v>70</v>
      </c>
      <c r="C1086" s="35">
        <f>Table753523[[#This Row], [Active Parameters (BN)]]/8</f>
      </c>
      <c r="D1086" s="20">
        <v>1024</v>
      </c>
      <c r="E1086" s="20">
        <v>4</v>
      </c>
      <c r="F1086" s="23">
        <v>2</v>
      </c>
      <c r="G1086" s="23">
        <v>2</v>
      </c>
      <c r="H1086" s="23">
        <v>2048</v>
      </c>
      <c r="I1086" s="43">
        <v>6</v>
      </c>
      <c r="J1086" s="24">
        <v>191.2713315</v>
      </c>
      <c r="K1086" s="24">
        <v>0.268287757</v>
      </c>
      <c r="L1086" s="24">
        <v>7.454682323</v>
      </c>
      <c r="M1086" s="24">
        <v>22.36404697</v>
      </c>
      <c r="N1086" s="24">
        <v>7655.958746</v>
      </c>
      <c r="O1086" s="44">
        <v>21.7866722</v>
      </c>
      <c r="P1086" s="44">
        <v>10.85094751</v>
      </c>
      <c r="Q1086" s="25">
        <f>Table753523[[#This Row], [Total Latency (sec)]]*1000</f>
      </c>
      <c r="R1086" s="25">
        <f>Table753523[[#This Row], [Total Latency (ms)]]-Table753523[[#This Row], [Prefill Latency (ms)]]</f>
      </c>
      <c r="S1086" s="26">
        <f>Table753523[[#This Row], [Output tokens generated]]*1000/Table753523[[#This Row], [Total Latency (ms)]]/Table753523[[#This Row], [No. H200 GPU on single server]]</f>
      </c>
      <c r="T1086" s="26">
        <f>Table753523[[#This Row], [Input tokens]]*1000/(989.5*10^12)*(2*10^9*Table753523[[#This Row], [Active Parameters per GPU (BN)]])</f>
      </c>
      <c r="U1086" s="27">
        <f>Table753523[[#This Row], [Active Parameters per GPU (BN)]]*10^9*2/4800/1024^3*1000</f>
      </c>
      <c r="V1086" s="27">
        <f>1979/2*10^12*Table753523[[#This Row], [No. H200 GPU on single server]]/2/70/10^9</f>
      </c>
      <c r="W1086" s="46">
        <f>(Table753523[[#This Row], [Input tokens]]+Table753523[[#This Row], [Output tokens generated]])/Table753523[[#This Row], [Total Latency (ms)]]*1000</f>
      </c>
      <c r="X1086" s="47">
        <f>Table753523[[#This Row], [Total throughput]]/Table753523[[#This Row], [Estimated Max throughput tokens/s]]</f>
      </c>
      <c r="Y1086" s="20">
        <f>2*Table753523[[#This Row], [Active Parameters per GPU (BN)]]*Table753523[[#This Row], [Input tokens]]*10^9/Table753523[[#This Row], [Prefill Latency (ms)]]/10^12*1000</f>
      </c>
      <c r="Z108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6" s="47">
        <f>Table753523[[#This Row], [Expected Prefill latency (ms)]]/Table753523[[#This Row], [Prefill Latency (ms)]]</f>
      </c>
      <c r="AB1086" s="30">
        <f>Table753523[[#This Row], [Expected TPOT (ms)]]/Table753523[[#This Row], [TPOT (ms)]]</f>
      </c>
      <c r="AC1086" s="50">
        <f>Table753523[[#This Row], [Prefill TFLOPS]]/989.5</f>
      </c>
      <c r="AD1086" s="32">
        <f>Table753523[[#This Row], [Decode TFLOPS]]/1979</f>
      </c>
      <c r="AE10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7" customHeight="1" ht="17.25">
      <c r="A1087" s="20">
        <v>8</v>
      </c>
      <c r="B1087" s="34">
        <v>70</v>
      </c>
      <c r="C1087" s="35">
        <f>Table753523[[#This Row], [Active Parameters (BN)]]/8</f>
      </c>
      <c r="D1087" s="20">
        <v>1024</v>
      </c>
      <c r="E1087" s="20">
        <v>4</v>
      </c>
      <c r="F1087" s="23">
        <v>4</v>
      </c>
      <c r="G1087" s="23">
        <v>4</v>
      </c>
      <c r="H1087" s="23">
        <v>4096</v>
      </c>
      <c r="I1087" s="43">
        <v>14</v>
      </c>
      <c r="J1087" s="24">
        <v>195.1177515</v>
      </c>
      <c r="K1087" s="24">
        <v>0.386783641</v>
      </c>
      <c r="L1087" s="24">
        <v>10.34169902</v>
      </c>
      <c r="M1087" s="24">
        <v>36.19594655</v>
      </c>
      <c r="N1087" s="24">
        <v>10626.09574</v>
      </c>
      <c r="O1087" s="44">
        <v>43.74100467</v>
      </c>
      <c r="P1087" s="44">
        <v>19.75163076</v>
      </c>
      <c r="Q1087" s="25">
        <f>Table753523[[#This Row], [Total Latency (sec)]]*1000</f>
      </c>
      <c r="R1087" s="25">
        <f>Table753523[[#This Row], [Total Latency (ms)]]-Table753523[[#This Row], [Prefill Latency (ms)]]</f>
      </c>
      <c r="S1087" s="26">
        <f>Table753523[[#This Row], [Output tokens generated]]*1000/Table753523[[#This Row], [Total Latency (ms)]]/Table753523[[#This Row], [No. H200 GPU on single server]]</f>
      </c>
      <c r="T1087" s="26">
        <f>Table753523[[#This Row], [Input tokens]]*1000/(989.5*10^12)*(2*10^9*Table753523[[#This Row], [Active Parameters per GPU (BN)]])</f>
      </c>
      <c r="U1087" s="27">
        <f>Table753523[[#This Row], [Active Parameters per GPU (BN)]]*10^9*2/4800/1024^3*1000</f>
      </c>
      <c r="V1087" s="27">
        <f>1979/2*10^12*Table753523[[#This Row], [No. H200 GPU on single server]]/2/70/10^9</f>
      </c>
      <c r="W1087" s="46">
        <f>(Table753523[[#This Row], [Input tokens]]+Table753523[[#This Row], [Output tokens generated]])/Table753523[[#This Row], [Total Latency (ms)]]*1000</f>
      </c>
      <c r="X1087" s="47">
        <f>Table753523[[#This Row], [Total throughput]]/Table753523[[#This Row], [Estimated Max throughput tokens/s]]</f>
      </c>
      <c r="Y1087" s="20">
        <f>2*Table753523[[#This Row], [Active Parameters per GPU (BN)]]*Table753523[[#This Row], [Input tokens]]*10^9/Table753523[[#This Row], [Prefill Latency (ms)]]/10^12*1000</f>
      </c>
      <c r="Z108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7" s="47">
        <f>Table753523[[#This Row], [Expected Prefill latency (ms)]]/Table753523[[#This Row], [Prefill Latency (ms)]]</f>
      </c>
      <c r="AB1087" s="30">
        <f>Table753523[[#This Row], [Expected TPOT (ms)]]/Table753523[[#This Row], [TPOT (ms)]]</f>
      </c>
      <c r="AC1087" s="50">
        <f>Table753523[[#This Row], [Prefill TFLOPS]]/989.5</f>
      </c>
      <c r="AD1087" s="32">
        <f>Table753523[[#This Row], [Decode TFLOPS]]/1979</f>
      </c>
      <c r="AE10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8" customHeight="1" ht="17.25">
      <c r="A1088" s="20">
        <v>8</v>
      </c>
      <c r="B1088" s="34">
        <v>70</v>
      </c>
      <c r="C1088" s="35">
        <f>Table753523[[#This Row], [Active Parameters (BN)]]/8</f>
      </c>
      <c r="D1088" s="20">
        <v>1024</v>
      </c>
      <c r="E1088" s="20">
        <v>4</v>
      </c>
      <c r="F1088" s="23">
        <v>8</v>
      </c>
      <c r="G1088" s="23">
        <v>8</v>
      </c>
      <c r="H1088" s="23">
        <v>8192</v>
      </c>
      <c r="I1088" s="43">
        <v>29</v>
      </c>
      <c r="J1088" s="24">
        <v>398.4209628</v>
      </c>
      <c r="K1088" s="24">
        <v>0.522376912</v>
      </c>
      <c r="L1088" s="24">
        <v>15.31461253</v>
      </c>
      <c r="M1088" s="24">
        <v>55.51547041</v>
      </c>
      <c r="N1088" s="24">
        <v>15737.6787</v>
      </c>
      <c r="O1088" s="44">
        <v>14.43010647</v>
      </c>
      <c r="P1088" s="44">
        <v>10.84147348</v>
      </c>
      <c r="Q1088" s="25">
        <f>Table753523[[#This Row], [Total Latency (sec)]]*1000</f>
      </c>
      <c r="R1088" s="25">
        <f>Table753523[[#This Row], [Total Latency (ms)]]-Table753523[[#This Row], [Prefill Latency (ms)]]</f>
      </c>
      <c r="S1088" s="26">
        <f>Table753523[[#This Row], [Output tokens generated]]*1000/Table753523[[#This Row], [Total Latency (ms)]]/Table753523[[#This Row], [No. H200 GPU on single server]]</f>
      </c>
      <c r="T1088" s="26">
        <f>Table753523[[#This Row], [Input tokens]]*1000/(989.5*10^12)*(2*10^9*Table753523[[#This Row], [Active Parameters per GPU (BN)]])</f>
      </c>
      <c r="U1088" s="27">
        <f>Table753523[[#This Row], [Active Parameters per GPU (BN)]]*10^9*2/4800/1024^3*1000</f>
      </c>
      <c r="V1088" s="27">
        <f>1979/2*10^12*Table753523[[#This Row], [No. H200 GPU on single server]]/2/70/10^9</f>
      </c>
      <c r="W1088" s="46">
        <f>(Table753523[[#This Row], [Input tokens]]+Table753523[[#This Row], [Output tokens generated]])/Table753523[[#This Row], [Total Latency (ms)]]*1000</f>
      </c>
      <c r="X1088" s="47">
        <f>Table753523[[#This Row], [Total throughput]]/Table753523[[#This Row], [Estimated Max throughput tokens/s]]</f>
      </c>
      <c r="Y1088" s="20">
        <f>2*Table753523[[#This Row], [Active Parameters per GPU (BN)]]*Table753523[[#This Row], [Input tokens]]*10^9/Table753523[[#This Row], [Prefill Latency (ms)]]/10^12*1000</f>
      </c>
      <c r="Z108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8" s="47">
        <f>Table753523[[#This Row], [Expected Prefill latency (ms)]]/Table753523[[#This Row], [Prefill Latency (ms)]]</f>
      </c>
      <c r="AB1088" s="30">
        <f>Table753523[[#This Row], [Expected TPOT (ms)]]/Table753523[[#This Row], [TPOT (ms)]]</f>
      </c>
      <c r="AC1088" s="50">
        <f>Table753523[[#This Row], [Prefill TFLOPS]]/989.5</f>
      </c>
      <c r="AD1088" s="32">
        <f>Table753523[[#This Row], [Decode TFLOPS]]/1979</f>
      </c>
      <c r="AE10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89" customHeight="1" ht="17.25">
      <c r="A1089" s="20">
        <v>8</v>
      </c>
      <c r="B1089" s="34">
        <v>70</v>
      </c>
      <c r="C1089" s="35">
        <f>Table753523[[#This Row], [Active Parameters (BN)]]/8</f>
      </c>
      <c r="D1089" s="20">
        <v>1024</v>
      </c>
      <c r="E1089" s="20">
        <v>4</v>
      </c>
      <c r="F1089" s="23">
        <v>16</v>
      </c>
      <c r="G1089" s="23">
        <v>16</v>
      </c>
      <c r="H1089" s="23">
        <v>16384</v>
      </c>
      <c r="I1089" s="43">
        <v>61</v>
      </c>
      <c r="J1089" s="24">
        <v>746.0382794</v>
      </c>
      <c r="K1089" s="24">
        <v>0.905365592</v>
      </c>
      <c r="L1089" s="24">
        <v>17.6724189</v>
      </c>
      <c r="M1089" s="24">
        <v>67.37609706</v>
      </c>
      <c r="N1089" s="24">
        <v>18163.93305</v>
      </c>
      <c r="O1089" s="44">
        <v>26.08713999</v>
      </c>
      <c r="P1089" s="44">
        <v>22.83472288</v>
      </c>
      <c r="Q1089" s="25">
        <f>Table753523[[#This Row], [Total Latency (sec)]]*1000</f>
      </c>
      <c r="R1089" s="25">
        <f>Table753523[[#This Row], [Total Latency (ms)]]-Table753523[[#This Row], [Prefill Latency (ms)]]</f>
      </c>
      <c r="S1089" s="26">
        <f>Table753523[[#This Row], [Output tokens generated]]*1000/Table753523[[#This Row], [Total Latency (ms)]]/Table753523[[#This Row], [No. H200 GPU on single server]]</f>
      </c>
      <c r="T1089" s="26">
        <f>Table753523[[#This Row], [Input tokens]]*1000/(989.5*10^12)*(2*10^9*Table753523[[#This Row], [Active Parameters per GPU (BN)]])</f>
      </c>
      <c r="U1089" s="27">
        <f>Table753523[[#This Row], [Active Parameters per GPU (BN)]]*10^9*2/4800/1024^3*1000</f>
      </c>
      <c r="V1089" s="27">
        <f>1979/2*10^12*Table753523[[#This Row], [No. H200 GPU on single server]]/2/70/10^9</f>
      </c>
      <c r="W1089" s="46">
        <f>(Table753523[[#This Row], [Input tokens]]+Table753523[[#This Row], [Output tokens generated]])/Table753523[[#This Row], [Total Latency (ms)]]*1000</f>
      </c>
      <c r="X1089" s="47">
        <f>Table753523[[#This Row], [Total throughput]]/Table753523[[#This Row], [Estimated Max throughput tokens/s]]</f>
      </c>
      <c r="Y1089" s="20">
        <f>2*Table753523[[#This Row], [Active Parameters per GPU (BN)]]*Table753523[[#This Row], [Input tokens]]*10^9/Table753523[[#This Row], [Prefill Latency (ms)]]/10^12*1000</f>
      </c>
      <c r="Z108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89" s="47">
        <f>Table753523[[#This Row], [Expected Prefill latency (ms)]]/Table753523[[#This Row], [Prefill Latency (ms)]]</f>
      </c>
      <c r="AB1089" s="30">
        <f>Table753523[[#This Row], [Expected TPOT (ms)]]/Table753523[[#This Row], [TPOT (ms)]]</f>
      </c>
      <c r="AC1089" s="50">
        <f>Table753523[[#This Row], [Prefill TFLOPS]]/989.5</f>
      </c>
      <c r="AD1089" s="32">
        <f>Table753523[[#This Row], [Decode TFLOPS]]/1979</f>
      </c>
      <c r="AE10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0" customHeight="1" ht="17.25">
      <c r="A1090" s="20">
        <v>8</v>
      </c>
      <c r="B1090" s="34">
        <v>70</v>
      </c>
      <c r="C1090" s="35">
        <f>Table753523[[#This Row], [Active Parameters (BN)]]/8</f>
      </c>
      <c r="D1090" s="20">
        <v>1024</v>
      </c>
      <c r="E1090" s="20">
        <v>8</v>
      </c>
      <c r="F1090" s="23">
        <v>1</v>
      </c>
      <c r="G1090" s="23">
        <v>1</v>
      </c>
      <c r="H1090" s="23">
        <v>1024</v>
      </c>
      <c r="I1090" s="43">
        <v>6</v>
      </c>
      <c r="J1090" s="24">
        <v>161.1476981</v>
      </c>
      <c r="K1090" s="24">
        <v>0.237285821</v>
      </c>
      <c r="L1090" s="24">
        <v>4.214326822</v>
      </c>
      <c r="M1090" s="24">
        <v>25.28596093</v>
      </c>
      <c r="N1090" s="24">
        <v>4340.756627</v>
      </c>
      <c r="O1090" s="44">
        <v>15.1322396</v>
      </c>
      <c r="P1090" s="44">
        <v>10.79783956</v>
      </c>
      <c r="Q1090" s="25">
        <f>Table753523[[#This Row], [Total Latency (sec)]]*1000</f>
      </c>
      <c r="R1090" s="25">
        <f>Table753523[[#This Row], [Total Latency (ms)]]-Table753523[[#This Row], [Prefill Latency (ms)]]</f>
      </c>
      <c r="S1090" s="26">
        <f>Table753523[[#This Row], [Output tokens generated]]*1000/Table753523[[#This Row], [Total Latency (ms)]]/Table753523[[#This Row], [No. H200 GPU on single server]]</f>
      </c>
      <c r="T1090" s="26">
        <f>Table753523[[#This Row], [Input tokens]]*1000/(989.5*10^12)*(2*10^9*Table753523[[#This Row], [Active Parameters per GPU (BN)]])</f>
      </c>
      <c r="U1090" s="27">
        <f>Table753523[[#This Row], [Active Parameters per GPU (BN)]]*10^9*2/4800/1024^3*1000</f>
      </c>
      <c r="V1090" s="27">
        <f>1979/2*10^12*Table753523[[#This Row], [No. H200 GPU on single server]]/2/70/10^9</f>
      </c>
      <c r="W1090" s="46">
        <f>(Table753523[[#This Row], [Input tokens]]+Table753523[[#This Row], [Output tokens generated]])/Table753523[[#This Row], [Total Latency (ms)]]*1000</f>
      </c>
      <c r="X1090" s="47">
        <f>Table753523[[#This Row], [Total throughput]]/Table753523[[#This Row], [Estimated Max throughput tokens/s]]</f>
      </c>
      <c r="Y1090" s="20">
        <f>2*Table753523[[#This Row], [Active Parameters per GPU (BN)]]*Table753523[[#This Row], [Input tokens]]*10^9/Table753523[[#This Row], [Prefill Latency (ms)]]/10^12*1000</f>
      </c>
      <c r="Z1090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0" s="47">
        <f>Table753523[[#This Row], [Expected Prefill latency (ms)]]/Table753523[[#This Row], [Prefill Latency (ms)]]</f>
      </c>
      <c r="AB1090" s="30">
        <f>Table753523[[#This Row], [Expected TPOT (ms)]]/Table753523[[#This Row], [TPOT (ms)]]</f>
      </c>
      <c r="AC1090" s="50">
        <f>Table753523[[#This Row], [Prefill TFLOPS]]/989.5</f>
      </c>
      <c r="AD1090" s="32">
        <f>Table753523[[#This Row], [Decode TFLOPS]]/1979</f>
      </c>
      <c r="AE10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1" customHeight="1" ht="17.25">
      <c r="A1091" s="20">
        <v>8</v>
      </c>
      <c r="B1091" s="34">
        <v>70</v>
      </c>
      <c r="C1091" s="35">
        <f>Table753523[[#This Row], [Active Parameters (BN)]]/8</f>
      </c>
      <c r="D1091" s="20">
        <v>1024</v>
      </c>
      <c r="E1091" s="20">
        <v>8</v>
      </c>
      <c r="F1091" s="23">
        <v>2</v>
      </c>
      <c r="G1091" s="23">
        <v>2</v>
      </c>
      <c r="H1091" s="23">
        <v>2048</v>
      </c>
      <c r="I1091" s="43">
        <v>14</v>
      </c>
      <c r="J1091" s="24">
        <v>166.0792035</v>
      </c>
      <c r="K1091" s="24">
        <v>0.303543253</v>
      </c>
      <c r="L1091" s="24">
        <v>6.588846829</v>
      </c>
      <c r="M1091" s="24">
        <v>46.12192781</v>
      </c>
      <c r="N1091" s="24">
        <v>6793.101081</v>
      </c>
      <c r="O1091" s="44">
        <v>16.21643479</v>
      </c>
      <c r="P1091" s="44">
        <v>13.12731779</v>
      </c>
      <c r="Q1091" s="25">
        <f>Table753523[[#This Row], [Total Latency (sec)]]*1000</f>
      </c>
      <c r="R1091" s="25">
        <f>Table753523[[#This Row], [Total Latency (ms)]]-Table753523[[#This Row], [Prefill Latency (ms)]]</f>
      </c>
      <c r="S1091" s="26">
        <f>Table753523[[#This Row], [Output tokens generated]]*1000/Table753523[[#This Row], [Total Latency (ms)]]/Table753523[[#This Row], [No. H200 GPU on single server]]</f>
      </c>
      <c r="T1091" s="26">
        <f>Table753523[[#This Row], [Input tokens]]*1000/(989.5*10^12)*(2*10^9*Table753523[[#This Row], [Active Parameters per GPU (BN)]])</f>
      </c>
      <c r="U1091" s="27">
        <f>Table753523[[#This Row], [Active Parameters per GPU (BN)]]*10^9*2/4800/1024^3*1000</f>
      </c>
      <c r="V1091" s="27">
        <f>1979/2*10^12*Table753523[[#This Row], [No. H200 GPU on single server]]/2/70/10^9</f>
      </c>
      <c r="W1091" s="46">
        <f>(Table753523[[#This Row], [Input tokens]]+Table753523[[#This Row], [Output tokens generated]])/Table753523[[#This Row], [Total Latency (ms)]]*1000</f>
      </c>
      <c r="X1091" s="47">
        <f>Table753523[[#This Row], [Total throughput]]/Table753523[[#This Row], [Estimated Max throughput tokens/s]]</f>
      </c>
      <c r="Y1091" s="20">
        <f>2*Table753523[[#This Row], [Active Parameters per GPU (BN)]]*Table753523[[#This Row], [Input tokens]]*10^9/Table753523[[#This Row], [Prefill Latency (ms)]]/10^12*1000</f>
      </c>
      <c r="Z1091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1" s="47">
        <f>Table753523[[#This Row], [Expected Prefill latency (ms)]]/Table753523[[#This Row], [Prefill Latency (ms)]]</f>
      </c>
      <c r="AB1091" s="30">
        <f>Table753523[[#This Row], [Expected TPOT (ms)]]/Table753523[[#This Row], [TPOT (ms)]]</f>
      </c>
      <c r="AC1091" s="50">
        <f>Table753523[[#This Row], [Prefill TFLOPS]]/989.5</f>
      </c>
      <c r="AD1091" s="32">
        <f>Table753523[[#This Row], [Decode TFLOPS]]/1979</f>
      </c>
      <c r="AE10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2" customHeight="1" ht="17.25">
      <c r="A1092" s="20">
        <v>8</v>
      </c>
      <c r="B1092" s="34">
        <v>70</v>
      </c>
      <c r="C1092" s="35">
        <f>Table753523[[#This Row], [Active Parameters (BN)]]/8</f>
      </c>
      <c r="D1092" s="20">
        <v>1024</v>
      </c>
      <c r="E1092" s="20">
        <v>8</v>
      </c>
      <c r="F1092" s="23">
        <v>4</v>
      </c>
      <c r="G1092" s="23">
        <v>4</v>
      </c>
      <c r="H1092" s="23">
        <v>4096</v>
      </c>
      <c r="I1092" s="43">
        <v>30</v>
      </c>
      <c r="J1092" s="24">
        <v>194.8157602</v>
      </c>
      <c r="K1092" s="24">
        <v>0.384934215</v>
      </c>
      <c r="L1092" s="24">
        <v>10.39138597</v>
      </c>
      <c r="M1092" s="24">
        <v>77.93539475</v>
      </c>
      <c r="N1092" s="24">
        <v>10718.71463</v>
      </c>
      <c r="O1092" s="44">
        <v>17.15811809</v>
      </c>
      <c r="P1092" s="44">
        <v>14.47922286</v>
      </c>
      <c r="Q1092" s="25">
        <f>Table753523[[#This Row], [Total Latency (sec)]]*1000</f>
      </c>
      <c r="R1092" s="25">
        <f>Table753523[[#This Row], [Total Latency (ms)]]-Table753523[[#This Row], [Prefill Latency (ms)]]</f>
      </c>
      <c r="S1092" s="26">
        <f>Table753523[[#This Row], [Output tokens generated]]*1000/Table753523[[#This Row], [Total Latency (ms)]]/Table753523[[#This Row], [No. H200 GPU on single server]]</f>
      </c>
      <c r="T1092" s="26">
        <f>Table753523[[#This Row], [Input tokens]]*1000/(989.5*10^12)*(2*10^9*Table753523[[#This Row], [Active Parameters per GPU (BN)]])</f>
      </c>
      <c r="U1092" s="27">
        <f>Table753523[[#This Row], [Active Parameters per GPU (BN)]]*10^9*2/4800/1024^3*1000</f>
      </c>
      <c r="V1092" s="27">
        <f>1979/2*10^12*Table753523[[#This Row], [No. H200 GPU on single server]]/2/70/10^9</f>
      </c>
      <c r="W1092" s="46">
        <f>(Table753523[[#This Row], [Input tokens]]+Table753523[[#This Row], [Output tokens generated]])/Table753523[[#This Row], [Total Latency (ms)]]*1000</f>
      </c>
      <c r="X1092" s="47">
        <f>Table753523[[#This Row], [Total throughput]]/Table753523[[#This Row], [Estimated Max throughput tokens/s]]</f>
      </c>
      <c r="Y1092" s="20">
        <f>2*Table753523[[#This Row], [Active Parameters per GPU (BN)]]*Table753523[[#This Row], [Input tokens]]*10^9/Table753523[[#This Row], [Prefill Latency (ms)]]/10^12*1000</f>
      </c>
      <c r="Z1092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2" s="47">
        <f>Table753523[[#This Row], [Expected Prefill latency (ms)]]/Table753523[[#This Row], [Prefill Latency (ms)]]</f>
      </c>
      <c r="AB1092" s="30">
        <f>Table753523[[#This Row], [Expected TPOT (ms)]]/Table753523[[#This Row], [TPOT (ms)]]</f>
      </c>
      <c r="AC1092" s="50">
        <f>Table753523[[#This Row], [Prefill TFLOPS]]/989.5</f>
      </c>
      <c r="AD1092" s="32">
        <f>Table753523[[#This Row], [Decode TFLOPS]]/1979</f>
      </c>
      <c r="AE10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3" customHeight="1" ht="17.25">
      <c r="A1093" s="20">
        <v>8</v>
      </c>
      <c r="B1093" s="34">
        <v>70</v>
      </c>
      <c r="C1093" s="35">
        <f>Table753523[[#This Row], [Active Parameters (BN)]]/8</f>
      </c>
      <c r="D1093" s="20">
        <v>1024</v>
      </c>
      <c r="E1093" s="20">
        <v>8</v>
      </c>
      <c r="F1093" s="23">
        <v>8</v>
      </c>
      <c r="G1093" s="23">
        <v>8</v>
      </c>
      <c r="H1093" s="23">
        <v>8192</v>
      </c>
      <c r="I1093" s="43">
        <v>57</v>
      </c>
      <c r="J1093" s="24">
        <v>364.5277559</v>
      </c>
      <c r="K1093" s="24">
        <v>0.594491923</v>
      </c>
      <c r="L1093" s="24">
        <v>13.45686912</v>
      </c>
      <c r="M1093" s="24">
        <v>95.88019247</v>
      </c>
      <c r="N1093" s="24">
        <v>13875.71417</v>
      </c>
      <c r="O1093" s="44">
        <v>17.97482499</v>
      </c>
      <c r="P1093" s="44">
        <v>15.39589537</v>
      </c>
      <c r="Q1093" s="25">
        <f>Table753523[[#This Row], [Total Latency (sec)]]*1000</f>
      </c>
      <c r="R1093" s="25">
        <f>Table753523[[#This Row], [Total Latency (ms)]]-Table753523[[#This Row], [Prefill Latency (ms)]]</f>
      </c>
      <c r="S1093" s="26">
        <f>Table753523[[#This Row], [Output tokens generated]]*1000/Table753523[[#This Row], [Total Latency (ms)]]/Table753523[[#This Row], [No. H200 GPU on single server]]</f>
      </c>
      <c r="T1093" s="26">
        <f>Table753523[[#This Row], [Input tokens]]*1000/(989.5*10^12)*(2*10^9*Table753523[[#This Row], [Active Parameters per GPU (BN)]])</f>
      </c>
      <c r="U1093" s="27">
        <f>Table753523[[#This Row], [Active Parameters per GPU (BN)]]*10^9*2/4800/1024^3*1000</f>
      </c>
      <c r="V1093" s="27">
        <f>1979/2*10^12*Table753523[[#This Row], [No. H200 GPU on single server]]/2/70/10^9</f>
      </c>
      <c r="W1093" s="46">
        <f>(Table753523[[#This Row], [Input tokens]]+Table753523[[#This Row], [Output tokens generated]])/Table753523[[#This Row], [Total Latency (ms)]]*1000</f>
      </c>
      <c r="X1093" s="47">
        <f>Table753523[[#This Row], [Total throughput]]/Table753523[[#This Row], [Estimated Max throughput tokens/s]]</f>
      </c>
      <c r="Y1093" s="20">
        <f>2*Table753523[[#This Row], [Active Parameters per GPU (BN)]]*Table753523[[#This Row], [Input tokens]]*10^9/Table753523[[#This Row], [Prefill Latency (ms)]]/10^12*1000</f>
      </c>
      <c r="Z1093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3" s="47">
        <f>Table753523[[#This Row], [Expected Prefill latency (ms)]]/Table753523[[#This Row], [Prefill Latency (ms)]]</f>
      </c>
      <c r="AB1093" s="30">
        <f>Table753523[[#This Row], [Expected TPOT (ms)]]/Table753523[[#This Row], [TPOT (ms)]]</f>
      </c>
      <c r="AC1093" s="50">
        <f>Table753523[[#This Row], [Prefill TFLOPS]]/989.5</f>
      </c>
      <c r="AD1093" s="32">
        <f>Table753523[[#This Row], [Decode TFLOPS]]/1979</f>
      </c>
      <c r="AE10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4" customHeight="1" ht="17.25">
      <c r="A1094" s="20">
        <v>8</v>
      </c>
      <c r="B1094" s="34">
        <v>70</v>
      </c>
      <c r="C1094" s="35">
        <f>Table753523[[#This Row], [Active Parameters (BN)]]/8</f>
      </c>
      <c r="D1094" s="20">
        <v>1024</v>
      </c>
      <c r="E1094" s="20">
        <v>8</v>
      </c>
      <c r="F1094" s="23">
        <v>16</v>
      </c>
      <c r="G1094" s="23">
        <v>16</v>
      </c>
      <c r="H1094" s="23">
        <v>16384</v>
      </c>
      <c r="I1094" s="43">
        <v>121</v>
      </c>
      <c r="J1094" s="24">
        <v>720.0557931</v>
      </c>
      <c r="K1094" s="24">
        <v>0.925069741</v>
      </c>
      <c r="L1094" s="24">
        <v>17.29599325</v>
      </c>
      <c r="M1094" s="24">
        <v>130.800949</v>
      </c>
      <c r="N1094" s="24">
        <v>17841.89804</v>
      </c>
      <c r="O1094" s="44">
        <v>18.77446131</v>
      </c>
      <c r="P1094" s="44">
        <v>16.52231976</v>
      </c>
      <c r="Q1094" s="25">
        <f>Table753523[[#This Row], [Total Latency (sec)]]*1000</f>
      </c>
      <c r="R1094" s="25">
        <f>Table753523[[#This Row], [Total Latency (ms)]]-Table753523[[#This Row], [Prefill Latency (ms)]]</f>
      </c>
      <c r="S1094" s="26">
        <f>Table753523[[#This Row], [Output tokens generated]]*1000/Table753523[[#This Row], [Total Latency (ms)]]/Table753523[[#This Row], [No. H200 GPU on single server]]</f>
      </c>
      <c r="T1094" s="26">
        <f>Table753523[[#This Row], [Input tokens]]*1000/(989.5*10^12)*(2*10^9*Table753523[[#This Row], [Active Parameters per GPU (BN)]])</f>
      </c>
      <c r="U1094" s="27">
        <f>Table753523[[#This Row], [Active Parameters per GPU (BN)]]*10^9*2/4800/1024^3*1000</f>
      </c>
      <c r="V1094" s="27">
        <f>1979/2*10^12*Table753523[[#This Row], [No. H200 GPU on single server]]/2/70/10^9</f>
      </c>
      <c r="W1094" s="46">
        <f>(Table753523[[#This Row], [Input tokens]]+Table753523[[#This Row], [Output tokens generated]])/Table753523[[#This Row], [Total Latency (ms)]]*1000</f>
      </c>
      <c r="X1094" s="47">
        <f>Table753523[[#This Row], [Total throughput]]/Table753523[[#This Row], [Estimated Max throughput tokens/s]]</f>
      </c>
      <c r="Y1094" s="20">
        <f>2*Table753523[[#This Row], [Active Parameters per GPU (BN)]]*Table753523[[#This Row], [Input tokens]]*10^9/Table753523[[#This Row], [Prefill Latency (ms)]]/10^12*1000</f>
      </c>
      <c r="Z1094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4" s="47">
        <f>Table753523[[#This Row], [Expected Prefill latency (ms)]]/Table753523[[#This Row], [Prefill Latency (ms)]]</f>
      </c>
      <c r="AB1094" s="30">
        <f>Table753523[[#This Row], [Expected TPOT (ms)]]/Table753523[[#This Row], [TPOT (ms)]]</f>
      </c>
      <c r="AC1094" s="50">
        <f>Table753523[[#This Row], [Prefill TFLOPS]]/989.5</f>
      </c>
      <c r="AD1094" s="32">
        <f>Table753523[[#This Row], [Decode TFLOPS]]/1979</f>
      </c>
      <c r="AE10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5" customHeight="1" ht="17.25">
      <c r="A1095" s="20">
        <v>8</v>
      </c>
      <c r="B1095" s="34">
        <v>70</v>
      </c>
      <c r="C1095" s="35">
        <f>Table753523[[#This Row], [Active Parameters (BN)]]/8</f>
      </c>
      <c r="D1095" s="20">
        <v>1024</v>
      </c>
      <c r="E1095" s="20">
        <v>16</v>
      </c>
      <c r="F1095" s="23">
        <v>1</v>
      </c>
      <c r="G1095" s="23">
        <v>1</v>
      </c>
      <c r="H1095" s="23">
        <v>1024</v>
      </c>
      <c r="I1095" s="43">
        <v>5</v>
      </c>
      <c r="J1095" s="24">
        <v>298.094059</v>
      </c>
      <c r="K1095" s="24">
        <v>0.37411721</v>
      </c>
      <c r="L1095" s="24">
        <v>2.672959097</v>
      </c>
      <c r="M1095" s="24">
        <v>13.36479549</v>
      </c>
      <c r="N1095" s="24">
        <v>2750.474911</v>
      </c>
      <c r="O1095" s="44">
        <v>18.88863824</v>
      </c>
      <c r="P1095" s="44">
        <v>10.75270035</v>
      </c>
      <c r="Q1095" s="25">
        <f>Table753523[[#This Row], [Total Latency (sec)]]*1000</f>
      </c>
      <c r="R1095" s="25">
        <f>Table753523[[#This Row], [Total Latency (ms)]]-Table753523[[#This Row], [Prefill Latency (ms)]]</f>
      </c>
      <c r="S1095" s="26">
        <f>Table753523[[#This Row], [Output tokens generated]]*1000/Table753523[[#This Row], [Total Latency (ms)]]/Table753523[[#This Row], [No. H200 GPU on single server]]</f>
      </c>
      <c r="T1095" s="26">
        <f>Table753523[[#This Row], [Input tokens]]*1000/(989.5*10^12)*(2*10^9*Table753523[[#This Row], [Active Parameters per GPU (BN)]])</f>
      </c>
      <c r="U1095" s="27">
        <f>Table753523[[#This Row], [Active Parameters per GPU (BN)]]*10^9*2/4800/1024^3*1000</f>
      </c>
      <c r="V1095" s="27">
        <f>1979/2*10^12*Table753523[[#This Row], [No. H200 GPU on single server]]/2/70/10^9</f>
      </c>
      <c r="W1095" s="46">
        <f>(Table753523[[#This Row], [Input tokens]]+Table753523[[#This Row], [Output tokens generated]])/Table753523[[#This Row], [Total Latency (ms)]]*1000</f>
      </c>
      <c r="X1095" s="47">
        <f>Table753523[[#This Row], [Total throughput]]/Table753523[[#This Row], [Estimated Max throughput tokens/s]]</f>
      </c>
      <c r="Y1095" s="20">
        <f>2*Table753523[[#This Row], [Active Parameters per GPU (BN)]]*Table753523[[#This Row], [Input tokens]]*10^9/Table753523[[#This Row], [Prefill Latency (ms)]]/10^12*1000</f>
      </c>
      <c r="Z1095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5" s="47">
        <f>Table753523[[#This Row], [Expected Prefill latency (ms)]]/Table753523[[#This Row], [Prefill Latency (ms)]]</f>
      </c>
      <c r="AB1095" s="30">
        <f>Table753523[[#This Row], [Expected TPOT (ms)]]/Table753523[[#This Row], [TPOT (ms)]]</f>
      </c>
      <c r="AC1095" s="50">
        <f>Table753523[[#This Row], [Prefill TFLOPS]]/989.5</f>
      </c>
      <c r="AD1095" s="32">
        <f>Table753523[[#This Row], [Decode TFLOPS]]/1979</f>
      </c>
      <c r="AE10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6" customHeight="1" ht="17.25">
      <c r="A1096" s="20">
        <v>8</v>
      </c>
      <c r="B1096" s="34">
        <v>70</v>
      </c>
      <c r="C1096" s="35">
        <f>Table753523[[#This Row], [Active Parameters (BN)]]/8</f>
      </c>
      <c r="D1096" s="20">
        <v>1024</v>
      </c>
      <c r="E1096" s="20">
        <v>16</v>
      </c>
      <c r="F1096" s="23">
        <v>2</v>
      </c>
      <c r="G1096" s="23">
        <v>2</v>
      </c>
      <c r="H1096" s="23">
        <v>2048</v>
      </c>
      <c r="I1096" s="43">
        <v>21</v>
      </c>
      <c r="J1096" s="24">
        <v>321.0951351</v>
      </c>
      <c r="K1096" s="24">
        <v>0.541634425</v>
      </c>
      <c r="L1096" s="24">
        <v>3.692527483</v>
      </c>
      <c r="M1096" s="24">
        <v>38.77153857</v>
      </c>
      <c r="N1096" s="24">
        <v>3819.919681</v>
      </c>
      <c r="O1096" s="44">
        <v>14.96698542</v>
      </c>
      <c r="P1096" s="44">
        <v>10.91964157</v>
      </c>
      <c r="Q1096" s="25">
        <f>Table753523[[#This Row], [Total Latency (sec)]]*1000</f>
      </c>
      <c r="R1096" s="25">
        <f>Table753523[[#This Row], [Total Latency (ms)]]-Table753523[[#This Row], [Prefill Latency (ms)]]</f>
      </c>
      <c r="S1096" s="26">
        <f>Table753523[[#This Row], [Output tokens generated]]*1000/Table753523[[#This Row], [Total Latency (ms)]]/Table753523[[#This Row], [No. H200 GPU on single server]]</f>
      </c>
      <c r="T1096" s="26">
        <f>Table753523[[#This Row], [Input tokens]]*1000/(989.5*10^12)*(2*10^9*Table753523[[#This Row], [Active Parameters per GPU (BN)]])</f>
      </c>
      <c r="U1096" s="27">
        <f>Table753523[[#This Row], [Active Parameters per GPU (BN)]]*10^9*2/4800/1024^3*1000</f>
      </c>
      <c r="V1096" s="27">
        <f>1979/2*10^12*Table753523[[#This Row], [No. H200 GPU on single server]]/2/70/10^9</f>
      </c>
      <c r="W1096" s="46">
        <f>(Table753523[[#This Row], [Input tokens]]+Table753523[[#This Row], [Output tokens generated]])/Table753523[[#This Row], [Total Latency (ms)]]*1000</f>
      </c>
      <c r="X1096" s="47">
        <f>Table753523[[#This Row], [Total throughput]]/Table753523[[#This Row], [Estimated Max throughput tokens/s]]</f>
      </c>
      <c r="Y1096" s="20">
        <f>2*Table753523[[#This Row], [Active Parameters per GPU (BN)]]*Table753523[[#This Row], [Input tokens]]*10^9/Table753523[[#This Row], [Prefill Latency (ms)]]/10^12*1000</f>
      </c>
      <c r="Z1096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6" s="47">
        <f>Table753523[[#This Row], [Expected Prefill latency (ms)]]/Table753523[[#This Row], [Prefill Latency (ms)]]</f>
      </c>
      <c r="AB1096" s="30">
        <f>Table753523[[#This Row], [Expected TPOT (ms)]]/Table753523[[#This Row], [TPOT (ms)]]</f>
      </c>
      <c r="AC1096" s="50">
        <f>Table753523[[#This Row], [Prefill TFLOPS]]/989.5</f>
      </c>
      <c r="AD1096" s="32">
        <f>Table753523[[#This Row], [Decode TFLOPS]]/1979</f>
      </c>
      <c r="AE10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7" customHeight="1" ht="17.25">
      <c r="A1097" s="20">
        <v>8</v>
      </c>
      <c r="B1097" s="34">
        <v>70</v>
      </c>
      <c r="C1097" s="35">
        <f>Table753523[[#This Row], [Active Parameters (BN)]]/8</f>
      </c>
      <c r="D1097" s="20">
        <v>1024</v>
      </c>
      <c r="E1097" s="20">
        <v>16</v>
      </c>
      <c r="F1097" s="23">
        <v>4</v>
      </c>
      <c r="G1097" s="23">
        <v>4</v>
      </c>
      <c r="H1097" s="23">
        <v>4096</v>
      </c>
      <c r="I1097" s="43">
        <v>62</v>
      </c>
      <c r="J1097" s="24">
        <v>352.0305507</v>
      </c>
      <c r="K1097" s="24">
        <v>0.621200177</v>
      </c>
      <c r="L1097" s="24">
        <v>6.439148197</v>
      </c>
      <c r="M1097" s="24">
        <v>99.80679706</v>
      </c>
      <c r="N1097" s="24">
        <v>6693.494551</v>
      </c>
      <c r="O1097" s="44">
        <v>10.97610873</v>
      </c>
      <c r="P1097" s="44">
        <v>10.5521322</v>
      </c>
      <c r="Q1097" s="25">
        <f>Table753523[[#This Row], [Total Latency (sec)]]*1000</f>
      </c>
      <c r="R1097" s="25">
        <f>Table753523[[#This Row], [Total Latency (ms)]]-Table753523[[#This Row], [Prefill Latency (ms)]]</f>
      </c>
      <c r="S1097" s="26">
        <f>Table753523[[#This Row], [Output tokens generated]]*1000/Table753523[[#This Row], [Total Latency (ms)]]/Table753523[[#This Row], [No. H200 GPU on single server]]</f>
      </c>
      <c r="T1097" s="26">
        <f>Table753523[[#This Row], [Input tokens]]*1000/(989.5*10^12)*(2*10^9*Table753523[[#This Row], [Active Parameters per GPU (BN)]])</f>
      </c>
      <c r="U1097" s="27">
        <f>Table753523[[#This Row], [Active Parameters per GPU (BN)]]*10^9*2/4800/1024^3*1000</f>
      </c>
      <c r="V1097" s="27">
        <f>1979/2*10^12*Table753523[[#This Row], [No. H200 GPU on single server]]/2/70/10^9</f>
      </c>
      <c r="W1097" s="46">
        <f>(Table753523[[#This Row], [Input tokens]]+Table753523[[#This Row], [Output tokens generated]])/Table753523[[#This Row], [Total Latency (ms)]]*1000</f>
      </c>
      <c r="X1097" s="47">
        <f>Table753523[[#This Row], [Total throughput]]/Table753523[[#This Row], [Estimated Max throughput tokens/s]]</f>
      </c>
      <c r="Y1097" s="20">
        <f>2*Table753523[[#This Row], [Active Parameters per GPU (BN)]]*Table753523[[#This Row], [Input tokens]]*10^9/Table753523[[#This Row], [Prefill Latency (ms)]]/10^12*1000</f>
      </c>
      <c r="Z1097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7" s="47">
        <f>Table753523[[#This Row], [Expected Prefill latency (ms)]]/Table753523[[#This Row], [Prefill Latency (ms)]]</f>
      </c>
      <c r="AB1097" s="30">
        <f>Table753523[[#This Row], [Expected TPOT (ms)]]/Table753523[[#This Row], [TPOT (ms)]]</f>
      </c>
      <c r="AC1097" s="50">
        <f>Table753523[[#This Row], [Prefill TFLOPS]]/989.5</f>
      </c>
      <c r="AD1097" s="32">
        <f>Table753523[[#This Row], [Decode TFLOPS]]/1979</f>
      </c>
      <c r="AE10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8" customHeight="1" ht="17.25">
      <c r="A1098" s="20">
        <v>8</v>
      </c>
      <c r="B1098" s="34">
        <v>70</v>
      </c>
      <c r="C1098" s="35">
        <f>Table753523[[#This Row], [Active Parameters (BN)]]/8</f>
      </c>
      <c r="D1098" s="20">
        <v>1024</v>
      </c>
      <c r="E1098" s="20">
        <v>16</v>
      </c>
      <c r="F1098" s="23">
        <v>8</v>
      </c>
      <c r="G1098" s="23">
        <v>8</v>
      </c>
      <c r="H1098" s="23">
        <v>8192</v>
      </c>
      <c r="I1098" s="43">
        <v>97</v>
      </c>
      <c r="J1098" s="24">
        <v>366.581565</v>
      </c>
      <c r="K1098" s="24">
        <v>0.632660908</v>
      </c>
      <c r="L1098" s="24">
        <v>12.64500446</v>
      </c>
      <c r="M1098" s="24">
        <v>153.320679</v>
      </c>
      <c r="N1098" s="24">
        <v>13101.80524</v>
      </c>
      <c r="O1098" s="44">
        <v>16.922983</v>
      </c>
      <c r="P1098" s="44">
        <v>12.9348409</v>
      </c>
      <c r="Q1098" s="25">
        <f>Table753523[[#This Row], [Total Latency (sec)]]*1000</f>
      </c>
      <c r="R1098" s="25">
        <f>Table753523[[#This Row], [Total Latency (ms)]]-Table753523[[#This Row], [Prefill Latency (ms)]]</f>
      </c>
      <c r="S1098" s="26">
        <f>Table753523[[#This Row], [Output tokens generated]]*1000/Table753523[[#This Row], [Total Latency (ms)]]/Table753523[[#This Row], [No. H200 GPU on single server]]</f>
      </c>
      <c r="T1098" s="26">
        <f>Table753523[[#This Row], [Input tokens]]*1000/(989.5*10^12)*(2*10^9*Table753523[[#This Row], [Active Parameters per GPU (BN)]])</f>
      </c>
      <c r="U1098" s="27">
        <f>Table753523[[#This Row], [Active Parameters per GPU (BN)]]*10^9*2/4800/1024^3*1000</f>
      </c>
      <c r="V1098" s="27">
        <f>1979/2*10^12*Table753523[[#This Row], [No. H200 GPU on single server]]/2/70/10^9</f>
      </c>
      <c r="W1098" s="46">
        <f>(Table753523[[#This Row], [Input tokens]]+Table753523[[#This Row], [Output tokens generated]])/Table753523[[#This Row], [Total Latency (ms)]]*1000</f>
      </c>
      <c r="X1098" s="47">
        <f>Table753523[[#This Row], [Total throughput]]/Table753523[[#This Row], [Estimated Max throughput tokens/s]]</f>
      </c>
      <c r="Y1098" s="20">
        <f>2*Table753523[[#This Row], [Active Parameters per GPU (BN)]]*Table753523[[#This Row], [Input tokens]]*10^9/Table753523[[#This Row], [Prefill Latency (ms)]]/10^12*1000</f>
      </c>
      <c r="Z1098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8" s="47">
        <f>Table753523[[#This Row], [Expected Prefill latency (ms)]]/Table753523[[#This Row], [Prefill Latency (ms)]]</f>
      </c>
      <c r="AB1098" s="30">
        <f>Table753523[[#This Row], [Expected TPOT (ms)]]/Table753523[[#This Row], [TPOT (ms)]]</f>
      </c>
      <c r="AC1098" s="50">
        <f>Table753523[[#This Row], [Prefill TFLOPS]]/989.5</f>
      </c>
      <c r="AD1098" s="32">
        <f>Table753523[[#This Row], [Decode TFLOPS]]/1979</f>
      </c>
      <c r="AE10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099" customHeight="1" ht="17.25">
      <c r="A1099" s="20">
        <v>8</v>
      </c>
      <c r="B1099" s="34">
        <v>70</v>
      </c>
      <c r="C1099" s="35">
        <f>Table753523[[#This Row], [Active Parameters (BN)]]/8</f>
      </c>
      <c r="D1099" s="20">
        <v>1024</v>
      </c>
      <c r="E1099" s="20">
        <v>16</v>
      </c>
      <c r="F1099" s="23">
        <v>16</v>
      </c>
      <c r="G1099" s="23">
        <v>16</v>
      </c>
      <c r="H1099" s="23">
        <v>16384</v>
      </c>
      <c r="I1099" s="43">
        <v>186</v>
      </c>
      <c r="J1099" s="24">
        <v>716.1515124</v>
      </c>
      <c r="K1099" s="24">
        <v>1.001431337</v>
      </c>
      <c r="L1099" s="24">
        <v>15.97713134</v>
      </c>
      <c r="M1099" s="24">
        <v>185.7341518</v>
      </c>
      <c r="N1099" s="24">
        <v>16546.31665</v>
      </c>
      <c r="O1099" s="44">
        <v>19.77788499</v>
      </c>
      <c r="P1099" s="44">
        <v>14.12974505</v>
      </c>
      <c r="Q1099" s="25">
        <f>Table753523[[#This Row], [Total Latency (sec)]]*1000</f>
      </c>
      <c r="R1099" s="25">
        <f>Table753523[[#This Row], [Total Latency (ms)]]-Table753523[[#This Row], [Prefill Latency (ms)]]</f>
      </c>
      <c r="S1099" s="26">
        <f>Table753523[[#This Row], [Output tokens generated]]*1000/Table753523[[#This Row], [Total Latency (ms)]]/Table753523[[#This Row], [No. H200 GPU on single server]]</f>
      </c>
      <c r="T1099" s="26">
        <f>Table753523[[#This Row], [Input tokens]]*1000/(989.5*10^12)*(2*10^9*Table753523[[#This Row], [Active Parameters per GPU (BN)]])</f>
      </c>
      <c r="U1099" s="27">
        <f>Table753523[[#This Row], [Active Parameters per GPU (BN)]]*10^9*2/4800/1024^3*1000</f>
      </c>
      <c r="V1099" s="27">
        <f>1979/2*10^12*Table753523[[#This Row], [No. H200 GPU on single server]]/2/70/10^9</f>
      </c>
      <c r="W1099" s="46">
        <f>(Table753523[[#This Row], [Input tokens]]+Table753523[[#This Row], [Output tokens generated]])/Table753523[[#This Row], [Total Latency (ms)]]*1000</f>
      </c>
      <c r="X1099" s="47">
        <f>Table753523[[#This Row], [Total throughput]]/Table753523[[#This Row], [Estimated Max throughput tokens/s]]</f>
      </c>
      <c r="Y1099" s="20">
        <f>2*Table753523[[#This Row], [Active Parameters per GPU (BN)]]*Table753523[[#This Row], [Input tokens]]*10^9/Table753523[[#This Row], [Prefill Latency (ms)]]/10^12*1000</f>
      </c>
      <c r="Z1099" s="26">
        <f>2*Table753523[[#This Row], [Active Parameters per GPU (BN)]]*Table753523[[#This Row], [Output tokens generated]]*10^9/(Table753523[[#This Row], [Total Latency (ms)]]-Table753523[[#This Row], [Prefill Latency (ms)]])/10^12*1000</f>
      </c>
      <c r="AA1099" s="47">
        <f>Table753523[[#This Row], [Expected Prefill latency (ms)]]/Table753523[[#This Row], [Prefill Latency (ms)]]</f>
      </c>
      <c r="AB1099" s="30">
        <f>Table753523[[#This Row], [Expected TPOT (ms)]]/Table753523[[#This Row], [TPOT (ms)]]</f>
      </c>
      <c r="AC1099" s="50">
        <f>Table753523[[#This Row], [Prefill TFLOPS]]/989.5</f>
      </c>
      <c r="AD1099" s="32">
        <f>Table753523[[#This Row], [Decode TFLOPS]]/1979</f>
      </c>
      <c r="AE10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0" customHeight="1" ht="17.25">
      <c r="A1100" s="20">
        <v>8</v>
      </c>
      <c r="B1100" s="34">
        <v>70</v>
      </c>
      <c r="C1100" s="35">
        <f>Table753523[[#This Row], [Active Parameters (BN)]]/8</f>
      </c>
      <c r="D1100" s="20">
        <v>1024</v>
      </c>
      <c r="E1100" s="20">
        <v>32</v>
      </c>
      <c r="F1100" s="23">
        <v>1</v>
      </c>
      <c r="G1100" s="23">
        <v>1</v>
      </c>
      <c r="H1100" s="23">
        <v>1024</v>
      </c>
      <c r="I1100" s="43">
        <v>30</v>
      </c>
      <c r="J1100" s="24">
        <v>240.371229</v>
      </c>
      <c r="K1100" s="24">
        <v>0.580337234</v>
      </c>
      <c r="L1100" s="24">
        <v>1.723136034</v>
      </c>
      <c r="M1100" s="24">
        <v>51.69408102</v>
      </c>
      <c r="N1100" s="24">
        <v>1816.18538</v>
      </c>
      <c r="O1100" s="44">
        <v>11.70541072</v>
      </c>
      <c r="P1100" s="44">
        <v>10.94771664</v>
      </c>
      <c r="Q1100" s="25">
        <f>Table753523[[#This Row], [Total Latency (sec)]]*1000</f>
      </c>
      <c r="R1100" s="25">
        <f>Table753523[[#This Row], [Total Latency (ms)]]-Table753523[[#This Row], [Prefill Latency (ms)]]</f>
      </c>
      <c r="S1100" s="26">
        <f>Table753523[[#This Row], [Output tokens generated]]*1000/Table753523[[#This Row], [Total Latency (ms)]]/Table753523[[#This Row], [No. H200 GPU on single server]]</f>
      </c>
      <c r="T1100" s="26">
        <f>Table753523[[#This Row], [Input tokens]]*1000/(989.5*10^12)*(2*10^9*Table753523[[#This Row], [Active Parameters per GPU (BN)]])</f>
      </c>
      <c r="U1100" s="27">
        <f>Table753523[[#This Row], [Active Parameters per GPU (BN)]]*10^9*2/4800/1024^3*1000</f>
      </c>
      <c r="V1100" s="27">
        <f>1979/2*10^12*Table753523[[#This Row], [No. H200 GPU on single server]]/2/70/10^9</f>
      </c>
      <c r="W1100" s="46">
        <f>(Table753523[[#This Row], [Input tokens]]+Table753523[[#This Row], [Output tokens generated]])/Table753523[[#This Row], [Total Latency (ms)]]*1000</f>
      </c>
      <c r="X1100" s="47">
        <f>Table753523[[#This Row], [Total throughput]]/Table753523[[#This Row], [Estimated Max throughput tokens/s]]</f>
      </c>
      <c r="Y1100" s="20">
        <f>2*Table753523[[#This Row], [Active Parameters per GPU (BN)]]*Table753523[[#This Row], [Input tokens]]*10^9/Table753523[[#This Row], [Prefill Latency (ms)]]/10^12*1000</f>
      </c>
      <c r="Z110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0" s="47">
        <f>Table753523[[#This Row], [Expected Prefill latency (ms)]]/Table753523[[#This Row], [Prefill Latency (ms)]]</f>
      </c>
      <c r="AB1100" s="30">
        <f>Table753523[[#This Row], [Expected TPOT (ms)]]/Table753523[[#This Row], [TPOT (ms)]]</f>
      </c>
      <c r="AC1100" s="50">
        <f>Table753523[[#This Row], [Prefill TFLOPS]]/989.5</f>
      </c>
      <c r="AD1100" s="32">
        <f>Table753523[[#This Row], [Decode TFLOPS]]/1979</f>
      </c>
      <c r="AE11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1" customHeight="1" ht="17.25">
      <c r="A1101" s="20">
        <v>8</v>
      </c>
      <c r="B1101" s="34">
        <v>70</v>
      </c>
      <c r="C1101" s="35">
        <f>Table753523[[#This Row], [Active Parameters (BN)]]/8</f>
      </c>
      <c r="D1101" s="20">
        <v>1024</v>
      </c>
      <c r="E1101" s="20">
        <v>32</v>
      </c>
      <c r="F1101" s="23">
        <v>2</v>
      </c>
      <c r="G1101" s="23">
        <v>2</v>
      </c>
      <c r="H1101" s="23">
        <v>2048</v>
      </c>
      <c r="I1101" s="43">
        <v>62</v>
      </c>
      <c r="J1101" s="24">
        <v>235.8153115</v>
      </c>
      <c r="K1101" s="24">
        <v>0.635995008</v>
      </c>
      <c r="L1101" s="24">
        <v>3.144678771</v>
      </c>
      <c r="M1101" s="24">
        <v>97.48504191</v>
      </c>
      <c r="N1101" s="24">
        <v>3317.636104</v>
      </c>
      <c r="O1101" s="44">
        <v>11.39996161</v>
      </c>
      <c r="P1101" s="44">
        <v>11.01573694</v>
      </c>
      <c r="Q1101" s="25">
        <f>Table753523[[#This Row], [Total Latency (sec)]]*1000</f>
      </c>
      <c r="R1101" s="25">
        <f>Table753523[[#This Row], [Total Latency (ms)]]-Table753523[[#This Row], [Prefill Latency (ms)]]</f>
      </c>
      <c r="S1101" s="26">
        <f>Table753523[[#This Row], [Output tokens generated]]*1000/Table753523[[#This Row], [Total Latency (ms)]]/Table753523[[#This Row], [No. H200 GPU on single server]]</f>
      </c>
      <c r="T1101" s="26">
        <f>Table753523[[#This Row], [Input tokens]]*1000/(989.5*10^12)*(2*10^9*Table753523[[#This Row], [Active Parameters per GPU (BN)]])</f>
      </c>
      <c r="U1101" s="27">
        <f>Table753523[[#This Row], [Active Parameters per GPU (BN)]]*10^9*2/4800/1024^3*1000</f>
      </c>
      <c r="V1101" s="27">
        <f>1979/2*10^12*Table753523[[#This Row], [No. H200 GPU on single server]]/2/70/10^9</f>
      </c>
      <c r="W1101" s="46">
        <f>(Table753523[[#This Row], [Input tokens]]+Table753523[[#This Row], [Output tokens generated]])/Table753523[[#This Row], [Total Latency (ms)]]*1000</f>
      </c>
      <c r="X1101" s="47">
        <f>Table753523[[#This Row], [Total throughput]]/Table753523[[#This Row], [Estimated Max throughput tokens/s]]</f>
      </c>
      <c r="Y1101" s="20">
        <f>2*Table753523[[#This Row], [Active Parameters per GPU (BN)]]*Table753523[[#This Row], [Input tokens]]*10^9/Table753523[[#This Row], [Prefill Latency (ms)]]/10^12*1000</f>
      </c>
      <c r="Z110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1" s="47">
        <f>Table753523[[#This Row], [Expected Prefill latency (ms)]]/Table753523[[#This Row], [Prefill Latency (ms)]]</f>
      </c>
      <c r="AB1101" s="30">
        <f>Table753523[[#This Row], [Expected TPOT (ms)]]/Table753523[[#This Row], [TPOT (ms)]]</f>
      </c>
      <c r="AC1101" s="50">
        <f>Table753523[[#This Row], [Prefill TFLOPS]]/989.5</f>
      </c>
      <c r="AD1101" s="32">
        <f>Table753523[[#This Row], [Decode TFLOPS]]/1979</f>
      </c>
      <c r="AE11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2" customHeight="1" ht="17.25">
      <c r="A1102" s="20">
        <v>8</v>
      </c>
      <c r="B1102" s="34">
        <v>70</v>
      </c>
      <c r="C1102" s="35">
        <f>Table753523[[#This Row], [Active Parameters (BN)]]/8</f>
      </c>
      <c r="D1102" s="20">
        <v>1024</v>
      </c>
      <c r="E1102" s="20">
        <v>32</v>
      </c>
      <c r="F1102" s="23">
        <v>4</v>
      </c>
      <c r="G1102" s="23">
        <v>4</v>
      </c>
      <c r="H1102" s="23">
        <v>4096</v>
      </c>
      <c r="I1102" s="43">
        <v>126</v>
      </c>
      <c r="J1102" s="24">
        <v>265.4627045</v>
      </c>
      <c r="K1102" s="24">
        <v>0.669147553</v>
      </c>
      <c r="L1102" s="24">
        <v>5.977754805</v>
      </c>
      <c r="M1102" s="24">
        <v>188.2992764</v>
      </c>
      <c r="N1102" s="24">
        <v>6309.520197</v>
      </c>
      <c r="O1102" s="44">
        <v>10.74101893</v>
      </c>
      <c r="P1102" s="44">
        <v>10.55153916</v>
      </c>
      <c r="Q1102" s="25">
        <f>Table753523[[#This Row], [Total Latency (sec)]]*1000</f>
      </c>
      <c r="R1102" s="25">
        <f>Table753523[[#This Row], [Total Latency (ms)]]-Table753523[[#This Row], [Prefill Latency (ms)]]</f>
      </c>
      <c r="S1102" s="26">
        <f>Table753523[[#This Row], [Output tokens generated]]*1000/Table753523[[#This Row], [Total Latency (ms)]]/Table753523[[#This Row], [No. H200 GPU on single server]]</f>
      </c>
      <c r="T1102" s="26">
        <f>Table753523[[#This Row], [Input tokens]]*1000/(989.5*10^12)*(2*10^9*Table753523[[#This Row], [Active Parameters per GPU (BN)]])</f>
      </c>
      <c r="U1102" s="27">
        <f>Table753523[[#This Row], [Active Parameters per GPU (BN)]]*10^9*2/4800/1024^3*1000</f>
      </c>
      <c r="V1102" s="27">
        <f>1979/2*10^12*Table753523[[#This Row], [No. H200 GPU on single server]]/2/70/10^9</f>
      </c>
      <c r="W1102" s="46">
        <f>(Table753523[[#This Row], [Input tokens]]+Table753523[[#This Row], [Output tokens generated]])/Table753523[[#This Row], [Total Latency (ms)]]*1000</f>
      </c>
      <c r="X1102" s="47">
        <f>Table753523[[#This Row], [Total throughput]]/Table753523[[#This Row], [Estimated Max throughput tokens/s]]</f>
      </c>
      <c r="Y1102" s="20">
        <f>2*Table753523[[#This Row], [Active Parameters per GPU (BN)]]*Table753523[[#This Row], [Input tokens]]*10^9/Table753523[[#This Row], [Prefill Latency (ms)]]/10^12*1000</f>
      </c>
      <c r="Z110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2" s="47">
        <f>Table753523[[#This Row], [Expected Prefill latency (ms)]]/Table753523[[#This Row], [Prefill Latency (ms)]]</f>
      </c>
      <c r="AB1102" s="30">
        <f>Table753523[[#This Row], [Expected TPOT (ms)]]/Table753523[[#This Row], [TPOT (ms)]]</f>
      </c>
      <c r="AC1102" s="50">
        <f>Table753523[[#This Row], [Prefill TFLOPS]]/989.5</f>
      </c>
      <c r="AD1102" s="32">
        <f>Table753523[[#This Row], [Decode TFLOPS]]/1979</f>
      </c>
      <c r="AE11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3" customHeight="1" ht="17.25">
      <c r="A1103" s="20">
        <v>8</v>
      </c>
      <c r="B1103" s="34">
        <v>70</v>
      </c>
      <c r="C1103" s="35">
        <f>Table753523[[#This Row], [Active Parameters (BN)]]/8</f>
      </c>
      <c r="D1103" s="20">
        <v>1024</v>
      </c>
      <c r="E1103" s="20">
        <v>32</v>
      </c>
      <c r="F1103" s="23">
        <v>8</v>
      </c>
      <c r="G1103" s="23">
        <v>8</v>
      </c>
      <c r="H1103" s="23">
        <v>8192</v>
      </c>
      <c r="I1103" s="43">
        <v>201</v>
      </c>
      <c r="J1103" s="24">
        <v>427.0758398</v>
      </c>
      <c r="K1103" s="24">
        <v>0.866524414</v>
      </c>
      <c r="L1103" s="24">
        <v>9.232284596</v>
      </c>
      <c r="M1103" s="24">
        <v>231.9611505</v>
      </c>
      <c r="N1103" s="24">
        <v>9685.820577</v>
      </c>
      <c r="O1103" s="44">
        <v>12.80605951</v>
      </c>
      <c r="P1103" s="44">
        <v>10.58212357</v>
      </c>
      <c r="Q1103" s="25">
        <f>Table753523[[#This Row], [Total Latency (sec)]]*1000</f>
      </c>
      <c r="R1103" s="25">
        <f>Table753523[[#This Row], [Total Latency (ms)]]-Table753523[[#This Row], [Prefill Latency (ms)]]</f>
      </c>
      <c r="S1103" s="26">
        <f>Table753523[[#This Row], [Output tokens generated]]*1000/Table753523[[#This Row], [Total Latency (ms)]]/Table753523[[#This Row], [No. H200 GPU on single server]]</f>
      </c>
      <c r="T1103" s="26">
        <f>Table753523[[#This Row], [Input tokens]]*1000/(989.5*10^12)*(2*10^9*Table753523[[#This Row], [Active Parameters per GPU (BN)]])</f>
      </c>
      <c r="U1103" s="27">
        <f>Table753523[[#This Row], [Active Parameters per GPU (BN)]]*10^9*2/4800/1024^3*1000</f>
      </c>
      <c r="V1103" s="27">
        <f>1979/2*10^12*Table753523[[#This Row], [No. H200 GPU on single server]]/2/70/10^9</f>
      </c>
      <c r="W1103" s="46">
        <f>(Table753523[[#This Row], [Input tokens]]+Table753523[[#This Row], [Output tokens generated]])/Table753523[[#This Row], [Total Latency (ms)]]*1000</f>
      </c>
      <c r="X1103" s="47">
        <f>Table753523[[#This Row], [Total throughput]]/Table753523[[#This Row], [Estimated Max throughput tokens/s]]</f>
      </c>
      <c r="Y1103" s="20">
        <f>2*Table753523[[#This Row], [Active Parameters per GPU (BN)]]*Table753523[[#This Row], [Input tokens]]*10^9/Table753523[[#This Row], [Prefill Latency (ms)]]/10^12*1000</f>
      </c>
      <c r="Z110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3" s="47">
        <f>Table753523[[#This Row], [Expected Prefill latency (ms)]]/Table753523[[#This Row], [Prefill Latency (ms)]]</f>
      </c>
      <c r="AB1103" s="30">
        <f>Table753523[[#This Row], [Expected TPOT (ms)]]/Table753523[[#This Row], [TPOT (ms)]]</f>
      </c>
      <c r="AC1103" s="50">
        <f>Table753523[[#This Row], [Prefill TFLOPS]]/989.5</f>
      </c>
      <c r="AD1103" s="32">
        <f>Table753523[[#This Row], [Decode TFLOPS]]/1979</f>
      </c>
      <c r="AE11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4" customHeight="1" ht="17.25">
      <c r="A1104" s="20">
        <v>8</v>
      </c>
      <c r="B1104" s="34">
        <v>70</v>
      </c>
      <c r="C1104" s="35">
        <f>Table753523[[#This Row], [Active Parameters (BN)]]/8</f>
      </c>
      <c r="D1104" s="20">
        <v>1024</v>
      </c>
      <c r="E1104" s="20">
        <v>32</v>
      </c>
      <c r="F1104" s="23">
        <v>16</v>
      </c>
      <c r="G1104" s="23">
        <v>16</v>
      </c>
      <c r="H1104" s="23">
        <v>16384</v>
      </c>
      <c r="I1104" s="43">
        <v>410</v>
      </c>
      <c r="J1104" s="24">
        <v>773.3541903</v>
      </c>
      <c r="K1104" s="24">
        <v>1.250427735</v>
      </c>
      <c r="L1104" s="24">
        <v>12.79562149</v>
      </c>
      <c r="M1104" s="24">
        <v>327.8878007</v>
      </c>
      <c r="N1104" s="24">
        <v>13430.60421</v>
      </c>
      <c r="O1104" s="44">
        <v>13.59363578</v>
      </c>
      <c r="P1104" s="44">
        <v>11.68720096</v>
      </c>
      <c r="Q1104" s="25">
        <f>Table753523[[#This Row], [Total Latency (sec)]]*1000</f>
      </c>
      <c r="R1104" s="25">
        <f>Table753523[[#This Row], [Total Latency (ms)]]-Table753523[[#This Row], [Prefill Latency (ms)]]</f>
      </c>
      <c r="S1104" s="26">
        <f>Table753523[[#This Row], [Output tokens generated]]*1000/Table753523[[#This Row], [Total Latency (ms)]]/Table753523[[#This Row], [No. H200 GPU on single server]]</f>
      </c>
      <c r="T1104" s="26">
        <f>Table753523[[#This Row], [Input tokens]]*1000/(989.5*10^12)*(2*10^9*Table753523[[#This Row], [Active Parameters per GPU (BN)]])</f>
      </c>
      <c r="U1104" s="27">
        <f>Table753523[[#This Row], [Active Parameters per GPU (BN)]]*10^9*2/4800/1024^3*1000</f>
      </c>
      <c r="V1104" s="27">
        <f>1979/2*10^12*Table753523[[#This Row], [No. H200 GPU on single server]]/2/70/10^9</f>
      </c>
      <c r="W1104" s="46">
        <f>(Table753523[[#This Row], [Input tokens]]+Table753523[[#This Row], [Output tokens generated]])/Table753523[[#This Row], [Total Latency (ms)]]*1000</f>
      </c>
      <c r="X1104" s="47">
        <f>Table753523[[#This Row], [Total throughput]]/Table753523[[#This Row], [Estimated Max throughput tokens/s]]</f>
      </c>
      <c r="Y1104" s="20">
        <f>2*Table753523[[#This Row], [Active Parameters per GPU (BN)]]*Table753523[[#This Row], [Input tokens]]*10^9/Table753523[[#This Row], [Prefill Latency (ms)]]/10^12*1000</f>
      </c>
      <c r="Z110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4" s="47">
        <f>Table753523[[#This Row], [Expected Prefill latency (ms)]]/Table753523[[#This Row], [Prefill Latency (ms)]]</f>
      </c>
      <c r="AB1104" s="30">
        <f>Table753523[[#This Row], [Expected TPOT (ms)]]/Table753523[[#This Row], [TPOT (ms)]]</f>
      </c>
      <c r="AC1104" s="50">
        <f>Table753523[[#This Row], [Prefill TFLOPS]]/989.5</f>
      </c>
      <c r="AD1104" s="32">
        <f>Table753523[[#This Row], [Decode TFLOPS]]/1979</f>
      </c>
      <c r="AE11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5" customHeight="1" ht="17.25">
      <c r="A1105" s="20">
        <v>8</v>
      </c>
      <c r="B1105" s="34">
        <v>70</v>
      </c>
      <c r="C1105" s="35">
        <f>Table753523[[#This Row], [Active Parameters (BN)]]/8</f>
      </c>
      <c r="D1105" s="20">
        <v>1024</v>
      </c>
      <c r="E1105" s="20">
        <v>64</v>
      </c>
      <c r="F1105" s="23">
        <v>1</v>
      </c>
      <c r="G1105" s="23">
        <v>1</v>
      </c>
      <c r="H1105" s="23">
        <v>1024</v>
      </c>
      <c r="I1105" s="43">
        <v>5</v>
      </c>
      <c r="J1105" s="24">
        <v>197.2780169</v>
      </c>
      <c r="K1105" s="24">
        <v>0.273525092</v>
      </c>
      <c r="L1105" s="24">
        <v>3.655971717</v>
      </c>
      <c r="M1105" s="24">
        <v>18.27985858</v>
      </c>
      <c r="N1105" s="24">
        <v>3761.994897</v>
      </c>
      <c r="O1105" s="44">
        <v>18.871871</v>
      </c>
      <c r="P1105" s="44">
        <v>10.75400767</v>
      </c>
      <c r="Q1105" s="25">
        <f>Table753523[[#This Row], [Total Latency (sec)]]*1000</f>
      </c>
      <c r="R1105" s="25">
        <f>Table753523[[#This Row], [Total Latency (ms)]]-Table753523[[#This Row], [Prefill Latency (ms)]]</f>
      </c>
      <c r="S1105" s="26">
        <f>Table753523[[#This Row], [Output tokens generated]]*1000/Table753523[[#This Row], [Total Latency (ms)]]/Table753523[[#This Row], [No. H200 GPU on single server]]</f>
      </c>
      <c r="T1105" s="26">
        <f>Table753523[[#This Row], [Input tokens]]*1000/(989.5*10^12)*(2*10^9*Table753523[[#This Row], [Active Parameters per GPU (BN)]])</f>
      </c>
      <c r="U1105" s="27">
        <f>Table753523[[#This Row], [Active Parameters per GPU (BN)]]*10^9*2/4800/1024^3*1000</f>
      </c>
      <c r="V1105" s="27">
        <f>1979/2*10^12*Table753523[[#This Row], [No. H200 GPU on single server]]/2/70/10^9</f>
      </c>
      <c r="W1105" s="46">
        <f>(Table753523[[#This Row], [Input tokens]]+Table753523[[#This Row], [Output tokens generated]])/Table753523[[#This Row], [Total Latency (ms)]]*1000</f>
      </c>
      <c r="X1105" s="47">
        <f>Table753523[[#This Row], [Total throughput]]/Table753523[[#This Row], [Estimated Max throughput tokens/s]]</f>
      </c>
      <c r="Y1105" s="20">
        <f>2*Table753523[[#This Row], [Active Parameters per GPU (BN)]]*Table753523[[#This Row], [Input tokens]]*10^9/Table753523[[#This Row], [Prefill Latency (ms)]]/10^12*1000</f>
      </c>
      <c r="Z110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5" s="47">
        <f>Table753523[[#This Row], [Expected Prefill latency (ms)]]/Table753523[[#This Row], [Prefill Latency (ms)]]</f>
      </c>
      <c r="AB1105" s="30">
        <f>Table753523[[#This Row], [Expected TPOT (ms)]]/Table753523[[#This Row], [TPOT (ms)]]</f>
      </c>
      <c r="AC1105" s="50">
        <f>Table753523[[#This Row], [Prefill TFLOPS]]/989.5</f>
      </c>
      <c r="AD1105" s="32">
        <f>Table753523[[#This Row], [Decode TFLOPS]]/1979</f>
      </c>
      <c r="AE11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6" customHeight="1" ht="17.25">
      <c r="A1106" s="20">
        <v>8</v>
      </c>
      <c r="B1106" s="34">
        <v>70</v>
      </c>
      <c r="C1106" s="35">
        <f>Table753523[[#This Row], [Active Parameters (BN)]]/8</f>
      </c>
      <c r="D1106" s="20">
        <v>1024</v>
      </c>
      <c r="E1106" s="20">
        <v>64</v>
      </c>
      <c r="F1106" s="23">
        <v>2</v>
      </c>
      <c r="G1106" s="23">
        <v>2</v>
      </c>
      <c r="H1106" s="23">
        <v>2048</v>
      </c>
      <c r="I1106" s="43">
        <v>126</v>
      </c>
      <c r="J1106" s="24">
        <v>190.1609545</v>
      </c>
      <c r="K1106" s="24">
        <v>0.967928645</v>
      </c>
      <c r="L1106" s="24">
        <v>2.066268015</v>
      </c>
      <c r="M1106" s="24">
        <v>130.174885</v>
      </c>
      <c r="N1106" s="24">
        <v>2246.033332</v>
      </c>
      <c r="O1106" s="44">
        <v>11.45783438</v>
      </c>
      <c r="P1106" s="44">
        <v>11.26692806</v>
      </c>
      <c r="Q1106" s="25">
        <f>Table753523[[#This Row], [Total Latency (sec)]]*1000</f>
      </c>
      <c r="R1106" s="25">
        <f>Table753523[[#This Row], [Total Latency (ms)]]-Table753523[[#This Row], [Prefill Latency (ms)]]</f>
      </c>
      <c r="S1106" s="26">
        <f>Table753523[[#This Row], [Output tokens generated]]*1000/Table753523[[#This Row], [Total Latency (ms)]]/Table753523[[#This Row], [No. H200 GPU on single server]]</f>
      </c>
      <c r="T1106" s="26">
        <f>Table753523[[#This Row], [Input tokens]]*1000/(989.5*10^12)*(2*10^9*Table753523[[#This Row], [Active Parameters per GPU (BN)]])</f>
      </c>
      <c r="U1106" s="27">
        <f>Table753523[[#This Row], [Active Parameters per GPU (BN)]]*10^9*2/4800/1024^3*1000</f>
      </c>
      <c r="V1106" s="27">
        <f>1979/2*10^12*Table753523[[#This Row], [No. H200 GPU on single server]]/2/70/10^9</f>
      </c>
      <c r="W1106" s="46">
        <f>(Table753523[[#This Row], [Input tokens]]+Table753523[[#This Row], [Output tokens generated]])/Table753523[[#This Row], [Total Latency (ms)]]*1000</f>
      </c>
      <c r="X1106" s="47">
        <f>Table753523[[#This Row], [Total throughput]]/Table753523[[#This Row], [Estimated Max throughput tokens/s]]</f>
      </c>
      <c r="Y1106" s="20">
        <f>2*Table753523[[#This Row], [Active Parameters per GPU (BN)]]*Table753523[[#This Row], [Input tokens]]*10^9/Table753523[[#This Row], [Prefill Latency (ms)]]/10^12*1000</f>
      </c>
      <c r="Z110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6" s="47">
        <f>Table753523[[#This Row], [Expected Prefill latency (ms)]]/Table753523[[#This Row], [Prefill Latency (ms)]]</f>
      </c>
      <c r="AB1106" s="30">
        <f>Table753523[[#This Row], [Expected TPOT (ms)]]/Table753523[[#This Row], [TPOT (ms)]]</f>
      </c>
      <c r="AC1106" s="50">
        <f>Table753523[[#This Row], [Prefill TFLOPS]]/989.5</f>
      </c>
      <c r="AD1106" s="32">
        <f>Table753523[[#This Row], [Decode TFLOPS]]/1979</f>
      </c>
      <c r="AE11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7" customHeight="1" ht="17.25">
      <c r="A1107" s="20">
        <v>8</v>
      </c>
      <c r="B1107" s="34">
        <v>70</v>
      </c>
      <c r="C1107" s="35">
        <f>Table753523[[#This Row], [Active Parameters (BN)]]/8</f>
      </c>
      <c r="D1107" s="20">
        <v>1024</v>
      </c>
      <c r="E1107" s="20">
        <v>64</v>
      </c>
      <c r="F1107" s="23">
        <v>4</v>
      </c>
      <c r="G1107" s="23">
        <v>4</v>
      </c>
      <c r="H1107" s="23">
        <v>4096</v>
      </c>
      <c r="I1107" s="43">
        <v>246</v>
      </c>
      <c r="J1107" s="24">
        <v>230.704448</v>
      </c>
      <c r="K1107" s="24">
        <v>0.985400824</v>
      </c>
      <c r="L1107" s="24">
        <v>4.059261879</v>
      </c>
      <c r="M1107" s="24">
        <v>249.6446055</v>
      </c>
      <c r="N1107" s="24">
        <v>4406.328769</v>
      </c>
      <c r="O1107" s="44">
        <v>11.03306028</v>
      </c>
      <c r="P1107" s="44">
        <v>10.53232672</v>
      </c>
      <c r="Q1107" s="25">
        <f>Table753523[[#This Row], [Total Latency (sec)]]*1000</f>
      </c>
      <c r="R1107" s="25">
        <f>Table753523[[#This Row], [Total Latency (ms)]]-Table753523[[#This Row], [Prefill Latency (ms)]]</f>
      </c>
      <c r="S1107" s="26">
        <f>Table753523[[#This Row], [Output tokens generated]]*1000/Table753523[[#This Row], [Total Latency (ms)]]/Table753523[[#This Row], [No. H200 GPU on single server]]</f>
      </c>
      <c r="T1107" s="26">
        <f>Table753523[[#This Row], [Input tokens]]*1000/(989.5*10^12)*(2*10^9*Table753523[[#This Row], [Active Parameters per GPU (BN)]])</f>
      </c>
      <c r="U1107" s="27">
        <f>Table753523[[#This Row], [Active Parameters per GPU (BN)]]*10^9*2/4800/1024^3*1000</f>
      </c>
      <c r="V1107" s="27">
        <f>1979/2*10^12*Table753523[[#This Row], [No. H200 GPU on single server]]/2/70/10^9</f>
      </c>
      <c r="W1107" s="46">
        <f>(Table753523[[#This Row], [Input tokens]]+Table753523[[#This Row], [Output tokens generated]])/Table753523[[#This Row], [Total Latency (ms)]]*1000</f>
      </c>
      <c r="X1107" s="47">
        <f>Table753523[[#This Row], [Total throughput]]/Table753523[[#This Row], [Estimated Max throughput tokens/s]]</f>
      </c>
      <c r="Y1107" s="20">
        <f>2*Table753523[[#This Row], [Active Parameters per GPU (BN)]]*Table753523[[#This Row], [Input tokens]]*10^9/Table753523[[#This Row], [Prefill Latency (ms)]]/10^12*1000</f>
      </c>
      <c r="Z110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7" s="47">
        <f>Table753523[[#This Row], [Expected Prefill latency (ms)]]/Table753523[[#This Row], [Prefill Latency (ms)]]</f>
      </c>
      <c r="AB1107" s="30">
        <f>Table753523[[#This Row], [Expected TPOT (ms)]]/Table753523[[#This Row], [TPOT (ms)]]</f>
      </c>
      <c r="AC1107" s="50">
        <f>Table753523[[#This Row], [Prefill TFLOPS]]/989.5</f>
      </c>
      <c r="AD1107" s="32">
        <f>Table753523[[#This Row], [Decode TFLOPS]]/1979</f>
      </c>
      <c r="AE11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8" customHeight="1" ht="17.25">
      <c r="A1108" s="20">
        <v>8</v>
      </c>
      <c r="B1108" s="34">
        <v>70</v>
      </c>
      <c r="C1108" s="35">
        <f>Table753523[[#This Row], [Active Parameters (BN)]]/8</f>
      </c>
      <c r="D1108" s="20">
        <v>1024</v>
      </c>
      <c r="E1108" s="20">
        <v>64</v>
      </c>
      <c r="F1108" s="23">
        <v>8</v>
      </c>
      <c r="G1108" s="23">
        <v>8</v>
      </c>
      <c r="H1108" s="23">
        <v>8192</v>
      </c>
      <c r="I1108" s="43">
        <v>376</v>
      </c>
      <c r="J1108" s="24">
        <v>362.6468852</v>
      </c>
      <c r="K1108" s="24">
        <v>1.18754412</v>
      </c>
      <c r="L1108" s="24">
        <v>6.736591816</v>
      </c>
      <c r="M1108" s="24">
        <v>316.6198154</v>
      </c>
      <c r="N1108" s="24">
        <v>7214.889835</v>
      </c>
      <c r="O1108" s="44">
        <v>20.34348423</v>
      </c>
      <c r="P1108" s="44">
        <v>11.14085159</v>
      </c>
      <c r="Q1108" s="25">
        <f>Table753523[[#This Row], [Total Latency (sec)]]*1000</f>
      </c>
      <c r="R1108" s="25">
        <f>Table753523[[#This Row], [Total Latency (ms)]]-Table753523[[#This Row], [Prefill Latency (ms)]]</f>
      </c>
      <c r="S1108" s="26">
        <f>Table753523[[#This Row], [Output tokens generated]]*1000/Table753523[[#This Row], [Total Latency (ms)]]/Table753523[[#This Row], [No. H200 GPU on single server]]</f>
      </c>
      <c r="T1108" s="26">
        <f>Table753523[[#This Row], [Input tokens]]*1000/(989.5*10^12)*(2*10^9*Table753523[[#This Row], [Active Parameters per GPU (BN)]])</f>
      </c>
      <c r="U1108" s="27">
        <f>Table753523[[#This Row], [Active Parameters per GPU (BN)]]*10^9*2/4800/1024^3*1000</f>
      </c>
      <c r="V1108" s="27">
        <f>1979/2*10^12*Table753523[[#This Row], [No. H200 GPU on single server]]/2/70/10^9</f>
      </c>
      <c r="W1108" s="46">
        <f>(Table753523[[#This Row], [Input tokens]]+Table753523[[#This Row], [Output tokens generated]])/Table753523[[#This Row], [Total Latency (ms)]]*1000</f>
      </c>
      <c r="X1108" s="47">
        <f>Table753523[[#This Row], [Total throughput]]/Table753523[[#This Row], [Estimated Max throughput tokens/s]]</f>
      </c>
      <c r="Y1108" s="20">
        <f>2*Table753523[[#This Row], [Active Parameters per GPU (BN)]]*Table753523[[#This Row], [Input tokens]]*10^9/Table753523[[#This Row], [Prefill Latency (ms)]]/10^12*1000</f>
      </c>
      <c r="Z110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8" s="47">
        <f>Table753523[[#This Row], [Expected Prefill latency (ms)]]/Table753523[[#This Row], [Prefill Latency (ms)]]</f>
      </c>
      <c r="AB1108" s="30">
        <f>Table753523[[#This Row], [Expected TPOT (ms)]]/Table753523[[#This Row], [TPOT (ms)]]</f>
      </c>
      <c r="AC1108" s="50">
        <f>Table753523[[#This Row], [Prefill TFLOPS]]/989.5</f>
      </c>
      <c r="AD1108" s="32">
        <f>Table753523[[#This Row], [Decode TFLOPS]]/1979</f>
      </c>
      <c r="AE11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09" customHeight="1" ht="17.25">
      <c r="A1109" s="20">
        <v>8</v>
      </c>
      <c r="B1109" s="34">
        <v>70</v>
      </c>
      <c r="C1109" s="35">
        <f>Table753523[[#This Row], [Active Parameters (BN)]]/8</f>
      </c>
      <c r="D1109" s="20">
        <v>1024</v>
      </c>
      <c r="E1109" s="20">
        <v>64</v>
      </c>
      <c r="F1109" s="23">
        <v>16</v>
      </c>
      <c r="G1109" s="23">
        <v>16</v>
      </c>
      <c r="H1109" s="23">
        <v>16384</v>
      </c>
      <c r="I1109" s="43">
        <v>858</v>
      </c>
      <c r="J1109" s="24">
        <v>630.0399397</v>
      </c>
      <c r="K1109" s="24">
        <v>1.595405476</v>
      </c>
      <c r="L1109" s="24">
        <v>10.02879847</v>
      </c>
      <c r="M1109" s="24">
        <v>537.7943181</v>
      </c>
      <c r="N1109" s="24">
        <v>10807.28395</v>
      </c>
      <c r="O1109" s="44">
        <v>21.04028581</v>
      </c>
      <c r="P1109" s="44">
        <v>14.14979612</v>
      </c>
      <c r="Q1109" s="25">
        <f>Table753523[[#This Row], [Total Latency (sec)]]*1000</f>
      </c>
      <c r="R1109" s="25">
        <f>Table753523[[#This Row], [Total Latency (ms)]]-Table753523[[#This Row], [Prefill Latency (ms)]]</f>
      </c>
      <c r="S1109" s="26">
        <f>Table753523[[#This Row], [Output tokens generated]]*1000/Table753523[[#This Row], [Total Latency (ms)]]/Table753523[[#This Row], [No. H200 GPU on single server]]</f>
      </c>
      <c r="T1109" s="26">
        <f>Table753523[[#This Row], [Input tokens]]*1000/(989.5*10^12)*(2*10^9*Table753523[[#This Row], [Active Parameters per GPU (BN)]])</f>
      </c>
      <c r="U1109" s="27">
        <f>Table753523[[#This Row], [Active Parameters per GPU (BN)]]*10^9*2/4800/1024^3*1000</f>
      </c>
      <c r="V1109" s="27">
        <f>1979/2*10^12*Table753523[[#This Row], [No. H200 GPU on single server]]/2/70/10^9</f>
      </c>
      <c r="W1109" s="46">
        <f>(Table753523[[#This Row], [Input tokens]]+Table753523[[#This Row], [Output tokens generated]])/Table753523[[#This Row], [Total Latency (ms)]]*1000</f>
      </c>
      <c r="X1109" s="47">
        <f>Table753523[[#This Row], [Total throughput]]/Table753523[[#This Row], [Estimated Max throughput tokens/s]]</f>
      </c>
      <c r="Y1109" s="20">
        <f>2*Table753523[[#This Row], [Active Parameters per GPU (BN)]]*Table753523[[#This Row], [Input tokens]]*10^9/Table753523[[#This Row], [Prefill Latency (ms)]]/10^12*1000</f>
      </c>
      <c r="Z110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09" s="47">
        <f>Table753523[[#This Row], [Expected Prefill latency (ms)]]/Table753523[[#This Row], [Prefill Latency (ms)]]</f>
      </c>
      <c r="AB1109" s="30">
        <f>Table753523[[#This Row], [Expected TPOT (ms)]]/Table753523[[#This Row], [TPOT (ms)]]</f>
      </c>
      <c r="AC1109" s="50">
        <f>Table753523[[#This Row], [Prefill TFLOPS]]/989.5</f>
      </c>
      <c r="AD1109" s="32">
        <f>Table753523[[#This Row], [Decode TFLOPS]]/1979</f>
      </c>
      <c r="AE11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0" customHeight="1" ht="17.25">
      <c r="A1110" s="20">
        <v>8</v>
      </c>
      <c r="B1110" s="34">
        <v>70</v>
      </c>
      <c r="C1110" s="35">
        <f>Table753523[[#This Row], [Active Parameters (BN)]]/8</f>
      </c>
      <c r="D1110" s="20">
        <v>1024</v>
      </c>
      <c r="E1110" s="20">
        <v>128</v>
      </c>
      <c r="F1110" s="23">
        <v>1</v>
      </c>
      <c r="G1110" s="23">
        <v>1</v>
      </c>
      <c r="H1110" s="23">
        <v>1024</v>
      </c>
      <c r="I1110" s="43">
        <v>105</v>
      </c>
      <c r="J1110" s="24">
        <v>206.16614</v>
      </c>
      <c r="K1110" s="24">
        <v>1.37659096</v>
      </c>
      <c r="L1110" s="24">
        <v>0.7264322</v>
      </c>
      <c r="M1110" s="24">
        <v>76.27538103</v>
      </c>
      <c r="N1110" s="24">
        <v>820.1419542</v>
      </c>
      <c r="O1110" s="44">
        <v>11.24968347</v>
      </c>
      <c r="P1110" s="44">
        <v>10.94358991</v>
      </c>
      <c r="Q1110" s="25">
        <f>Table753523[[#This Row], [Total Latency (sec)]]*1000</f>
      </c>
      <c r="R1110" s="25">
        <f>Table753523[[#This Row], [Total Latency (ms)]]-Table753523[[#This Row], [Prefill Latency (ms)]]</f>
      </c>
      <c r="S1110" s="26">
        <f>Table753523[[#This Row], [Output tokens generated]]*1000/Table753523[[#This Row], [Total Latency (ms)]]/Table753523[[#This Row], [No. H200 GPU on single server]]</f>
      </c>
      <c r="T1110" s="26">
        <f>Table753523[[#This Row], [Input tokens]]*1000/(989.5*10^12)*(2*10^9*Table753523[[#This Row], [Active Parameters per GPU (BN)]])</f>
      </c>
      <c r="U1110" s="27">
        <f>Table753523[[#This Row], [Active Parameters per GPU (BN)]]*10^9*2/4800/1024^3*1000</f>
      </c>
      <c r="V1110" s="27">
        <f>1979/2*10^12*Table753523[[#This Row], [No. H200 GPU on single server]]/2/70/10^9</f>
      </c>
      <c r="W1110" s="46">
        <f>(Table753523[[#This Row], [Input tokens]]+Table753523[[#This Row], [Output tokens generated]])/Table753523[[#This Row], [Total Latency (ms)]]*1000</f>
      </c>
      <c r="X1110" s="47">
        <f>Table753523[[#This Row], [Total throughput]]/Table753523[[#This Row], [Estimated Max throughput tokens/s]]</f>
      </c>
      <c r="Y1110" s="20">
        <f>2*Table753523[[#This Row], [Active Parameters per GPU (BN)]]*Table753523[[#This Row], [Input tokens]]*10^9/Table753523[[#This Row], [Prefill Latency (ms)]]/10^12*1000</f>
      </c>
      <c r="Z11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0" s="47">
        <f>Table753523[[#This Row], [Expected Prefill latency (ms)]]/Table753523[[#This Row], [Prefill Latency (ms)]]</f>
      </c>
      <c r="AB1110" s="30">
        <f>Table753523[[#This Row], [Expected TPOT (ms)]]/Table753523[[#This Row], [TPOT (ms)]]</f>
      </c>
      <c r="AC1110" s="50">
        <f>Table753523[[#This Row], [Prefill TFLOPS]]/989.5</f>
      </c>
      <c r="AD1110" s="32">
        <f>Table753523[[#This Row], [Decode TFLOPS]]/1979</f>
      </c>
      <c r="AE11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1" customHeight="1" ht="17.25">
      <c r="A1111" s="20">
        <v>8</v>
      </c>
      <c r="B1111" s="34">
        <v>70</v>
      </c>
      <c r="C1111" s="35">
        <f>Table753523[[#This Row], [Active Parameters (BN)]]/8</f>
      </c>
      <c r="D1111" s="20">
        <v>1024</v>
      </c>
      <c r="E1111" s="20">
        <v>128</v>
      </c>
      <c r="F1111" s="23">
        <v>2</v>
      </c>
      <c r="G1111" s="23">
        <v>2</v>
      </c>
      <c r="H1111" s="23">
        <v>2048</v>
      </c>
      <c r="I1111" s="43">
        <v>233</v>
      </c>
      <c r="J1111" s="24">
        <v>198.7660615</v>
      </c>
      <c r="K1111" s="24">
        <v>1.645099852</v>
      </c>
      <c r="L1111" s="24">
        <v>1.215731676</v>
      </c>
      <c r="M1111" s="24">
        <v>141.6327402</v>
      </c>
      <c r="N1111" s="24">
        <v>1386.541976</v>
      </c>
      <c r="O1111" s="44">
        <v>11.17489377</v>
      </c>
      <c r="P1111" s="44">
        <v>11.01998497</v>
      </c>
      <c r="Q1111" s="25">
        <f>Table753523[[#This Row], [Total Latency (sec)]]*1000</f>
      </c>
      <c r="R1111" s="25">
        <f>Table753523[[#This Row], [Total Latency (ms)]]-Table753523[[#This Row], [Prefill Latency (ms)]]</f>
      </c>
      <c r="S1111" s="26">
        <f>Table753523[[#This Row], [Output tokens generated]]*1000/Table753523[[#This Row], [Total Latency (ms)]]/Table753523[[#This Row], [No. H200 GPU on single server]]</f>
      </c>
      <c r="T1111" s="26">
        <f>Table753523[[#This Row], [Input tokens]]*1000/(989.5*10^12)*(2*10^9*Table753523[[#This Row], [Active Parameters per GPU (BN)]])</f>
      </c>
      <c r="U1111" s="27">
        <f>Table753523[[#This Row], [Active Parameters per GPU (BN)]]*10^9*2/4800/1024^3*1000</f>
      </c>
      <c r="V1111" s="27">
        <f>1979/2*10^12*Table753523[[#This Row], [No. H200 GPU on single server]]/2/70/10^9</f>
      </c>
      <c r="W1111" s="46">
        <f>(Table753523[[#This Row], [Input tokens]]+Table753523[[#This Row], [Output tokens generated]])/Table753523[[#This Row], [Total Latency (ms)]]*1000</f>
      </c>
      <c r="X1111" s="47">
        <f>Table753523[[#This Row], [Total throughput]]/Table753523[[#This Row], [Estimated Max throughput tokens/s]]</f>
      </c>
      <c r="Y1111" s="20">
        <f>2*Table753523[[#This Row], [Active Parameters per GPU (BN)]]*Table753523[[#This Row], [Input tokens]]*10^9/Table753523[[#This Row], [Prefill Latency (ms)]]/10^12*1000</f>
      </c>
      <c r="Z11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1" s="47">
        <f>Table753523[[#This Row], [Expected Prefill latency (ms)]]/Table753523[[#This Row], [Prefill Latency (ms)]]</f>
      </c>
      <c r="AB1111" s="30">
        <f>Table753523[[#This Row], [Expected TPOT (ms)]]/Table753523[[#This Row], [TPOT (ms)]]</f>
      </c>
      <c r="AC1111" s="50">
        <f>Table753523[[#This Row], [Prefill TFLOPS]]/989.5</f>
      </c>
      <c r="AD1111" s="32">
        <f>Table753523[[#This Row], [Decode TFLOPS]]/1979</f>
      </c>
      <c r="AE11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2" customHeight="1" ht="17.25">
      <c r="A1112" s="20">
        <v>8</v>
      </c>
      <c r="B1112" s="34">
        <v>70</v>
      </c>
      <c r="C1112" s="35">
        <f>Table753523[[#This Row], [Active Parameters (BN)]]/8</f>
      </c>
      <c r="D1112" s="20">
        <v>1024</v>
      </c>
      <c r="E1112" s="20">
        <v>128</v>
      </c>
      <c r="F1112" s="23">
        <v>4</v>
      </c>
      <c r="G1112" s="23">
        <v>4</v>
      </c>
      <c r="H1112" s="23">
        <v>4096</v>
      </c>
      <c r="I1112" s="43">
        <v>487</v>
      </c>
      <c r="J1112" s="24">
        <v>234.5275252</v>
      </c>
      <c r="K1112" s="24">
        <v>1.663857243</v>
      </c>
      <c r="L1112" s="24">
        <v>2.404052401</v>
      </c>
      <c r="M1112" s="24">
        <v>292.6933798</v>
      </c>
      <c r="N1112" s="24">
        <v>2754.443038</v>
      </c>
      <c r="O1112" s="44">
        <v>10.592098</v>
      </c>
      <c r="P1112" s="44">
        <v>10.49587986</v>
      </c>
      <c r="Q1112" s="25">
        <f>Table753523[[#This Row], [Total Latency (sec)]]*1000</f>
      </c>
      <c r="R1112" s="25">
        <f>Table753523[[#This Row], [Total Latency (ms)]]-Table753523[[#This Row], [Prefill Latency (ms)]]</f>
      </c>
      <c r="S1112" s="26">
        <f>Table753523[[#This Row], [Output tokens generated]]*1000/Table753523[[#This Row], [Total Latency (ms)]]/Table753523[[#This Row], [No. H200 GPU on single server]]</f>
      </c>
      <c r="T1112" s="26">
        <f>Table753523[[#This Row], [Input tokens]]*1000/(989.5*10^12)*(2*10^9*Table753523[[#This Row], [Active Parameters per GPU (BN)]])</f>
      </c>
      <c r="U1112" s="27">
        <f>Table753523[[#This Row], [Active Parameters per GPU (BN)]]*10^9*2/4800/1024^3*1000</f>
      </c>
      <c r="V1112" s="27">
        <f>1979/2*10^12*Table753523[[#This Row], [No. H200 GPU on single server]]/2/70/10^9</f>
      </c>
      <c r="W1112" s="46">
        <f>(Table753523[[#This Row], [Input tokens]]+Table753523[[#This Row], [Output tokens generated]])/Table753523[[#This Row], [Total Latency (ms)]]*1000</f>
      </c>
      <c r="X1112" s="47">
        <f>Table753523[[#This Row], [Total throughput]]/Table753523[[#This Row], [Estimated Max throughput tokens/s]]</f>
      </c>
      <c r="Y1112" s="20">
        <f>2*Table753523[[#This Row], [Active Parameters per GPU (BN)]]*Table753523[[#This Row], [Input tokens]]*10^9/Table753523[[#This Row], [Prefill Latency (ms)]]/10^12*1000</f>
      </c>
      <c r="Z11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2" s="47">
        <f>Table753523[[#This Row], [Expected Prefill latency (ms)]]/Table753523[[#This Row], [Prefill Latency (ms)]]</f>
      </c>
      <c r="AB1112" s="30">
        <f>Table753523[[#This Row], [Expected TPOT (ms)]]/Table753523[[#This Row], [TPOT (ms)]]</f>
      </c>
      <c r="AC1112" s="50">
        <f>Table753523[[#This Row], [Prefill TFLOPS]]/989.5</f>
      </c>
      <c r="AD1112" s="32">
        <f>Table753523[[#This Row], [Decode TFLOPS]]/1979</f>
      </c>
      <c r="AE11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3" customHeight="1" ht="17.25">
      <c r="A1113" s="20">
        <v>8</v>
      </c>
      <c r="B1113" s="34">
        <v>70</v>
      </c>
      <c r="C1113" s="35">
        <f>Table753523[[#This Row], [Active Parameters (BN)]]/8</f>
      </c>
      <c r="D1113" s="20">
        <v>1024</v>
      </c>
      <c r="E1113" s="20">
        <v>128</v>
      </c>
      <c r="F1113" s="23">
        <v>8</v>
      </c>
      <c r="G1113" s="23">
        <v>8</v>
      </c>
      <c r="H1113" s="23">
        <v>8192</v>
      </c>
      <c r="I1113" s="43">
        <v>872</v>
      </c>
      <c r="J1113" s="24">
        <v>402.619794</v>
      </c>
      <c r="K1113" s="24">
        <v>1.839092107</v>
      </c>
      <c r="L1113" s="24">
        <v>4.349972451</v>
      </c>
      <c r="M1113" s="24">
        <v>474.1469972</v>
      </c>
      <c r="N1113" s="24">
        <v>4928.518787</v>
      </c>
      <c r="O1113" s="44">
        <v>11.53467537</v>
      </c>
      <c r="P1113" s="44">
        <v>10.52788455</v>
      </c>
      <c r="Q1113" s="25">
        <f>Table753523[[#This Row], [Total Latency (sec)]]*1000</f>
      </c>
      <c r="R1113" s="25">
        <f>Table753523[[#This Row], [Total Latency (ms)]]-Table753523[[#This Row], [Prefill Latency (ms)]]</f>
      </c>
      <c r="S1113" s="26">
        <f>Table753523[[#This Row], [Output tokens generated]]*1000/Table753523[[#This Row], [Total Latency (ms)]]/Table753523[[#This Row], [No. H200 GPU on single server]]</f>
      </c>
      <c r="T1113" s="26">
        <f>Table753523[[#This Row], [Input tokens]]*1000/(989.5*10^12)*(2*10^9*Table753523[[#This Row], [Active Parameters per GPU (BN)]])</f>
      </c>
      <c r="U1113" s="27">
        <f>Table753523[[#This Row], [Active Parameters per GPU (BN)]]*10^9*2/4800/1024^3*1000</f>
      </c>
      <c r="V1113" s="27">
        <f>1979/2*10^12*Table753523[[#This Row], [No. H200 GPU on single server]]/2/70/10^9</f>
      </c>
      <c r="W1113" s="46">
        <f>(Table753523[[#This Row], [Input tokens]]+Table753523[[#This Row], [Output tokens generated]])/Table753523[[#This Row], [Total Latency (ms)]]*1000</f>
      </c>
      <c r="X1113" s="47">
        <f>Table753523[[#This Row], [Total throughput]]/Table753523[[#This Row], [Estimated Max throughput tokens/s]]</f>
      </c>
      <c r="Y1113" s="20">
        <f>2*Table753523[[#This Row], [Active Parameters per GPU (BN)]]*Table753523[[#This Row], [Input tokens]]*10^9/Table753523[[#This Row], [Prefill Latency (ms)]]/10^12*1000</f>
      </c>
      <c r="Z11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3" s="47">
        <f>Table753523[[#This Row], [Expected Prefill latency (ms)]]/Table753523[[#This Row], [Prefill Latency (ms)]]</f>
      </c>
      <c r="AB1113" s="30">
        <f>Table753523[[#This Row], [Expected TPOT (ms)]]/Table753523[[#This Row], [TPOT (ms)]]</f>
      </c>
      <c r="AC1113" s="50">
        <f>Table753523[[#This Row], [Prefill TFLOPS]]/989.5</f>
      </c>
      <c r="AD1113" s="32">
        <f>Table753523[[#This Row], [Decode TFLOPS]]/1979</f>
      </c>
      <c r="AE11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4" customHeight="1" ht="17.25">
      <c r="A1114" s="20">
        <v>8</v>
      </c>
      <c r="B1114" s="34">
        <v>70</v>
      </c>
      <c r="C1114" s="35">
        <f>Table753523[[#This Row], [Active Parameters (BN)]]/8</f>
      </c>
      <c r="D1114" s="20">
        <v>1024</v>
      </c>
      <c r="E1114" s="20">
        <v>128</v>
      </c>
      <c r="F1114" s="23">
        <v>16</v>
      </c>
      <c r="G1114" s="23">
        <v>16</v>
      </c>
      <c r="H1114" s="23">
        <v>16384</v>
      </c>
      <c r="I1114" s="43">
        <v>1684</v>
      </c>
      <c r="J1114" s="24">
        <v>748.4619107</v>
      </c>
      <c r="K1114" s="24">
        <v>2.317985121</v>
      </c>
      <c r="L1114" s="24">
        <v>6.902546464</v>
      </c>
      <c r="M1114" s="24">
        <v>726.4930153</v>
      </c>
      <c r="N1114" s="24">
        <v>7794.700594</v>
      </c>
      <c r="O1114" s="44">
        <v>12.32329356</v>
      </c>
      <c r="P1114" s="44">
        <v>11.65867358</v>
      </c>
      <c r="Q1114" s="25">
        <f>Table753523[[#This Row], [Total Latency (sec)]]*1000</f>
      </c>
      <c r="R1114" s="25">
        <f>Table753523[[#This Row], [Total Latency (ms)]]-Table753523[[#This Row], [Prefill Latency (ms)]]</f>
      </c>
      <c r="S1114" s="26">
        <f>Table753523[[#This Row], [Output tokens generated]]*1000/Table753523[[#This Row], [Total Latency (ms)]]/Table753523[[#This Row], [No. H200 GPU on single server]]</f>
      </c>
      <c r="T1114" s="26">
        <f>Table753523[[#This Row], [Input tokens]]*1000/(989.5*10^12)*(2*10^9*Table753523[[#This Row], [Active Parameters per GPU (BN)]])</f>
      </c>
      <c r="U1114" s="27">
        <f>Table753523[[#This Row], [Active Parameters per GPU (BN)]]*10^9*2/4800/1024^3*1000</f>
      </c>
      <c r="V1114" s="27">
        <f>1979/2*10^12*Table753523[[#This Row], [No. H200 GPU on single server]]/2/70/10^9</f>
      </c>
      <c r="W1114" s="46">
        <f>(Table753523[[#This Row], [Input tokens]]+Table753523[[#This Row], [Output tokens generated]])/Table753523[[#This Row], [Total Latency (ms)]]*1000</f>
      </c>
      <c r="X1114" s="47">
        <f>Table753523[[#This Row], [Total throughput]]/Table753523[[#This Row], [Estimated Max throughput tokens/s]]</f>
      </c>
      <c r="Y1114" s="20">
        <f>2*Table753523[[#This Row], [Active Parameters per GPU (BN)]]*Table753523[[#This Row], [Input tokens]]*10^9/Table753523[[#This Row], [Prefill Latency (ms)]]/10^12*1000</f>
      </c>
      <c r="Z11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4" s="47">
        <f>Table753523[[#This Row], [Expected Prefill latency (ms)]]/Table753523[[#This Row], [Prefill Latency (ms)]]</f>
      </c>
      <c r="AB1114" s="30">
        <f>Table753523[[#This Row], [Expected TPOT (ms)]]/Table753523[[#This Row], [TPOT (ms)]]</f>
      </c>
      <c r="AC1114" s="50">
        <f>Table753523[[#This Row], [Prefill TFLOPS]]/989.5</f>
      </c>
      <c r="AD1114" s="32">
        <f>Table753523[[#This Row], [Decode TFLOPS]]/1979</f>
      </c>
      <c r="AE11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5" customHeight="1" ht="17.25">
      <c r="A1115" s="20">
        <v>8</v>
      </c>
      <c r="B1115" s="34">
        <v>70</v>
      </c>
      <c r="C1115" s="35">
        <f>Table753523[[#This Row], [Active Parameters (BN)]]/8</f>
      </c>
      <c r="D1115" s="20">
        <v>1024</v>
      </c>
      <c r="E1115" s="20">
        <v>256</v>
      </c>
      <c r="F1115" s="23">
        <v>1</v>
      </c>
      <c r="G1115" s="23">
        <v>1</v>
      </c>
      <c r="H1115" s="23">
        <v>1024</v>
      </c>
      <c r="I1115" s="43">
        <v>5</v>
      </c>
      <c r="J1115" s="24">
        <v>206.0165759</v>
      </c>
      <c r="K1115" s="24">
        <v>0.282519023</v>
      </c>
      <c r="L1115" s="24">
        <v>3.539584659</v>
      </c>
      <c r="M1115" s="24">
        <v>17.6979233</v>
      </c>
      <c r="N1115" s="24">
        <v>3642.232615</v>
      </c>
      <c r="O1115" s="44">
        <v>19.00825027</v>
      </c>
      <c r="P1115" s="44">
        <v>10.82718483</v>
      </c>
      <c r="Q1115" s="25">
        <f>Table753523[[#This Row], [Total Latency (sec)]]*1000</f>
      </c>
      <c r="R1115" s="25">
        <f>Table753523[[#This Row], [Total Latency (ms)]]-Table753523[[#This Row], [Prefill Latency (ms)]]</f>
      </c>
      <c r="S1115" s="26">
        <f>Table753523[[#This Row], [Output tokens generated]]*1000/Table753523[[#This Row], [Total Latency (ms)]]/Table753523[[#This Row], [No. H200 GPU on single server]]</f>
      </c>
      <c r="T1115" s="26">
        <f>Table753523[[#This Row], [Input tokens]]*1000/(989.5*10^12)*(2*10^9*Table753523[[#This Row], [Active Parameters per GPU (BN)]])</f>
      </c>
      <c r="U1115" s="27">
        <f>Table753523[[#This Row], [Active Parameters per GPU (BN)]]*10^9*2/4800/1024^3*1000</f>
      </c>
      <c r="V1115" s="27">
        <f>1979/2*10^12*Table753523[[#This Row], [No. H200 GPU on single server]]/2/70/10^9</f>
      </c>
      <c r="W1115" s="46">
        <f>(Table753523[[#This Row], [Input tokens]]+Table753523[[#This Row], [Output tokens generated]])/Table753523[[#This Row], [Total Latency (ms)]]*1000</f>
      </c>
      <c r="X1115" s="47">
        <f>Table753523[[#This Row], [Total throughput]]/Table753523[[#This Row], [Estimated Max throughput tokens/s]]</f>
      </c>
      <c r="Y1115" s="20">
        <f>2*Table753523[[#This Row], [Active Parameters per GPU (BN)]]*Table753523[[#This Row], [Input tokens]]*10^9/Table753523[[#This Row], [Prefill Latency (ms)]]/10^12*1000</f>
      </c>
      <c r="Z11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5" s="47">
        <f>Table753523[[#This Row], [Expected Prefill latency (ms)]]/Table753523[[#This Row], [Prefill Latency (ms)]]</f>
      </c>
      <c r="AB1115" s="30">
        <f>Table753523[[#This Row], [Expected TPOT (ms)]]/Table753523[[#This Row], [TPOT (ms)]]</f>
      </c>
      <c r="AC1115" s="50">
        <f>Table753523[[#This Row], [Prefill TFLOPS]]/989.5</f>
      </c>
      <c r="AD1115" s="32">
        <f>Table753523[[#This Row], [Decode TFLOPS]]/1979</f>
      </c>
      <c r="AE11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6" customHeight="1" ht="17.25">
      <c r="A1116" s="20">
        <v>8</v>
      </c>
      <c r="B1116" s="34">
        <v>70</v>
      </c>
      <c r="C1116" s="35">
        <f>Table753523[[#This Row], [Active Parameters (BN)]]/8</f>
      </c>
      <c r="D1116" s="20">
        <v>1024</v>
      </c>
      <c r="E1116" s="20">
        <v>256</v>
      </c>
      <c r="F1116" s="23">
        <v>2</v>
      </c>
      <c r="G1116" s="23">
        <v>2</v>
      </c>
      <c r="H1116" s="23">
        <v>2048</v>
      </c>
      <c r="I1116" s="43">
        <v>361</v>
      </c>
      <c r="J1116" s="24">
        <v>191.20802</v>
      </c>
      <c r="K1116" s="24">
        <v>3.074998776</v>
      </c>
      <c r="L1116" s="24">
        <v>0.650406763</v>
      </c>
      <c r="M1116" s="24">
        <v>117.3984207</v>
      </c>
      <c r="N1116" s="24">
        <v>783.414946</v>
      </c>
      <c r="O1116" s="44">
        <v>11.29907545</v>
      </c>
      <c r="P1116" s="44">
        <v>11.07517542</v>
      </c>
      <c r="Q1116" s="25">
        <f>Table753523[[#This Row], [Total Latency (sec)]]*1000</f>
      </c>
      <c r="R1116" s="25">
        <f>Table753523[[#This Row], [Total Latency (ms)]]-Table753523[[#This Row], [Prefill Latency (ms)]]</f>
      </c>
      <c r="S1116" s="26">
        <f>Table753523[[#This Row], [Output tokens generated]]*1000/Table753523[[#This Row], [Total Latency (ms)]]/Table753523[[#This Row], [No. H200 GPU on single server]]</f>
      </c>
      <c r="T1116" s="26">
        <f>Table753523[[#This Row], [Input tokens]]*1000/(989.5*10^12)*(2*10^9*Table753523[[#This Row], [Active Parameters per GPU (BN)]])</f>
      </c>
      <c r="U1116" s="27">
        <f>Table753523[[#This Row], [Active Parameters per GPU (BN)]]*10^9*2/4800/1024^3*1000</f>
      </c>
      <c r="V1116" s="27">
        <f>1979/2*10^12*Table753523[[#This Row], [No. H200 GPU on single server]]/2/70/10^9</f>
      </c>
      <c r="W1116" s="46">
        <f>(Table753523[[#This Row], [Input tokens]]+Table753523[[#This Row], [Output tokens generated]])/Table753523[[#This Row], [Total Latency (ms)]]*1000</f>
      </c>
      <c r="X1116" s="47">
        <f>Table753523[[#This Row], [Total throughput]]/Table753523[[#This Row], [Estimated Max throughput tokens/s]]</f>
      </c>
      <c r="Y1116" s="20">
        <f>2*Table753523[[#This Row], [Active Parameters per GPU (BN)]]*Table753523[[#This Row], [Input tokens]]*10^9/Table753523[[#This Row], [Prefill Latency (ms)]]/10^12*1000</f>
      </c>
      <c r="Z11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6" s="47">
        <f>Table753523[[#This Row], [Expected Prefill latency (ms)]]/Table753523[[#This Row], [Prefill Latency (ms)]]</f>
      </c>
      <c r="AB1116" s="30">
        <f>Table753523[[#This Row], [Expected TPOT (ms)]]/Table753523[[#This Row], [TPOT (ms)]]</f>
      </c>
      <c r="AC1116" s="50">
        <f>Table753523[[#This Row], [Prefill TFLOPS]]/989.5</f>
      </c>
      <c r="AD1116" s="32">
        <f>Table753523[[#This Row], [Decode TFLOPS]]/1979</f>
      </c>
      <c r="AE11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7" customHeight="1" ht="17.25">
      <c r="A1117" s="20">
        <v>8</v>
      </c>
      <c r="B1117" s="34">
        <v>70</v>
      </c>
      <c r="C1117" s="35">
        <f>Table753523[[#This Row], [Active Parameters (BN)]]/8</f>
      </c>
      <c r="D1117" s="20">
        <v>1024</v>
      </c>
      <c r="E1117" s="20">
        <v>256</v>
      </c>
      <c r="F1117" s="23">
        <v>4</v>
      </c>
      <c r="G1117" s="23">
        <v>4</v>
      </c>
      <c r="H1117" s="23">
        <v>4096</v>
      </c>
      <c r="I1117" s="43">
        <v>743</v>
      </c>
      <c r="J1117" s="24">
        <v>244.5035528</v>
      </c>
      <c r="K1117" s="24">
        <v>3.072673962</v>
      </c>
      <c r="L1117" s="24">
        <v>1.301797734</v>
      </c>
      <c r="M1117" s="24">
        <v>241.808929</v>
      </c>
      <c r="N1117" s="24">
        <v>1574.849808</v>
      </c>
      <c r="O1117" s="44">
        <v>10.72536493</v>
      </c>
      <c r="P1117" s="44">
        <v>10.67103757</v>
      </c>
      <c r="Q1117" s="25">
        <f>Table753523[[#This Row], [Total Latency (sec)]]*1000</f>
      </c>
      <c r="R1117" s="25">
        <f>Table753523[[#This Row], [Total Latency (ms)]]-Table753523[[#This Row], [Prefill Latency (ms)]]</f>
      </c>
      <c r="S1117" s="26">
        <f>Table753523[[#This Row], [Output tokens generated]]*1000/Table753523[[#This Row], [Total Latency (ms)]]/Table753523[[#This Row], [No. H200 GPU on single server]]</f>
      </c>
      <c r="T1117" s="26">
        <f>Table753523[[#This Row], [Input tokens]]*1000/(989.5*10^12)*(2*10^9*Table753523[[#This Row], [Active Parameters per GPU (BN)]])</f>
      </c>
      <c r="U1117" s="27">
        <f>Table753523[[#This Row], [Active Parameters per GPU (BN)]]*10^9*2/4800/1024^3*1000</f>
      </c>
      <c r="V1117" s="27">
        <f>1979/2*10^12*Table753523[[#This Row], [No. H200 GPU on single server]]/2/70/10^9</f>
      </c>
      <c r="W1117" s="46">
        <f>(Table753523[[#This Row], [Input tokens]]+Table753523[[#This Row], [Output tokens generated]])/Table753523[[#This Row], [Total Latency (ms)]]*1000</f>
      </c>
      <c r="X1117" s="47">
        <f>Table753523[[#This Row], [Total throughput]]/Table753523[[#This Row], [Estimated Max throughput tokens/s]]</f>
      </c>
      <c r="Y1117" s="20">
        <f>2*Table753523[[#This Row], [Active Parameters per GPU (BN)]]*Table753523[[#This Row], [Input tokens]]*10^9/Table753523[[#This Row], [Prefill Latency (ms)]]/10^12*1000</f>
      </c>
      <c r="Z11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7" s="47">
        <f>Table753523[[#This Row], [Expected Prefill latency (ms)]]/Table753523[[#This Row], [Prefill Latency (ms)]]</f>
      </c>
      <c r="AB1117" s="30">
        <f>Table753523[[#This Row], [Expected TPOT (ms)]]/Table753523[[#This Row], [TPOT (ms)]]</f>
      </c>
      <c r="AC1117" s="50">
        <f>Table753523[[#This Row], [Prefill TFLOPS]]/989.5</f>
      </c>
      <c r="AD1117" s="32">
        <f>Table753523[[#This Row], [Decode TFLOPS]]/1979</f>
      </c>
      <c r="AE11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8" customHeight="1" ht="17.25">
      <c r="A1118" s="20">
        <v>8</v>
      </c>
      <c r="B1118" s="34">
        <v>70</v>
      </c>
      <c r="C1118" s="35">
        <f>Table753523[[#This Row], [Active Parameters (BN)]]/8</f>
      </c>
      <c r="D1118" s="20">
        <v>1024</v>
      </c>
      <c r="E1118" s="20">
        <v>256</v>
      </c>
      <c r="F1118" s="23">
        <v>8</v>
      </c>
      <c r="G1118" s="23">
        <v>8</v>
      </c>
      <c r="H1118" s="23">
        <v>8192</v>
      </c>
      <c r="I1118" s="43">
        <v>1443</v>
      </c>
      <c r="J1118" s="24">
        <v>412.2378125</v>
      </c>
      <c r="K1118" s="24">
        <v>3.174662647</v>
      </c>
      <c r="L1118" s="24">
        <v>2.519952792</v>
      </c>
      <c r="M1118" s="24">
        <v>454.5364848</v>
      </c>
      <c r="N1118" s="24">
        <v>3034.968144</v>
      </c>
      <c r="O1118" s="44">
        <v>11.31069457</v>
      </c>
      <c r="P1118" s="44">
        <v>10.49015423</v>
      </c>
      <c r="Q1118" s="25">
        <f>Table753523[[#This Row], [Total Latency (sec)]]*1000</f>
      </c>
      <c r="R1118" s="25">
        <f>Table753523[[#This Row], [Total Latency (ms)]]-Table753523[[#This Row], [Prefill Latency (ms)]]</f>
      </c>
      <c r="S1118" s="26">
        <f>Table753523[[#This Row], [Output tokens generated]]*1000/Table753523[[#This Row], [Total Latency (ms)]]/Table753523[[#This Row], [No. H200 GPU on single server]]</f>
      </c>
      <c r="T1118" s="26">
        <f>Table753523[[#This Row], [Input tokens]]*1000/(989.5*10^12)*(2*10^9*Table753523[[#This Row], [Active Parameters per GPU (BN)]])</f>
      </c>
      <c r="U1118" s="27">
        <f>Table753523[[#This Row], [Active Parameters per GPU (BN)]]*10^9*2/4800/1024^3*1000</f>
      </c>
      <c r="V1118" s="27">
        <f>1979/2*10^12*Table753523[[#This Row], [No. H200 GPU on single server]]/2/70/10^9</f>
      </c>
      <c r="W1118" s="46">
        <f>(Table753523[[#This Row], [Input tokens]]+Table753523[[#This Row], [Output tokens generated]])/Table753523[[#This Row], [Total Latency (ms)]]*1000</f>
      </c>
      <c r="X1118" s="47">
        <f>Table753523[[#This Row], [Total throughput]]/Table753523[[#This Row], [Estimated Max throughput tokens/s]]</f>
      </c>
      <c r="Y1118" s="20">
        <f>2*Table753523[[#This Row], [Active Parameters per GPU (BN)]]*Table753523[[#This Row], [Input tokens]]*10^9/Table753523[[#This Row], [Prefill Latency (ms)]]/10^12*1000</f>
      </c>
      <c r="Z11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8" s="47">
        <f>Table753523[[#This Row], [Expected Prefill latency (ms)]]/Table753523[[#This Row], [Prefill Latency (ms)]]</f>
      </c>
      <c r="AB1118" s="30">
        <f>Table753523[[#This Row], [Expected TPOT (ms)]]/Table753523[[#This Row], [TPOT (ms)]]</f>
      </c>
      <c r="AC1118" s="50">
        <f>Table753523[[#This Row], [Prefill TFLOPS]]/989.5</f>
      </c>
      <c r="AD1118" s="32">
        <f>Table753523[[#This Row], [Decode TFLOPS]]/1979</f>
      </c>
      <c r="AE11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19" customHeight="1" ht="17.25">
      <c r="A1119" s="20">
        <v>8</v>
      </c>
      <c r="B1119" s="34">
        <v>70</v>
      </c>
      <c r="C1119" s="35">
        <f>Table753523[[#This Row], [Active Parameters (BN)]]/8</f>
      </c>
      <c r="D1119" s="20">
        <v>1024</v>
      </c>
      <c r="E1119" s="20">
        <v>256</v>
      </c>
      <c r="F1119" s="23">
        <v>16</v>
      </c>
      <c r="G1119" s="23">
        <v>16</v>
      </c>
      <c r="H1119" s="23">
        <v>16384</v>
      </c>
      <c r="I1119" s="43">
        <v>2754</v>
      </c>
      <c r="J1119" s="24">
        <v>722.6300574</v>
      </c>
      <c r="K1119" s="24">
        <v>3.773799644</v>
      </c>
      <c r="L1119" s="24">
        <v>4.239758734</v>
      </c>
      <c r="M1119" s="24">
        <v>729.768472</v>
      </c>
      <c r="N1119" s="24">
        <v>5071.281415</v>
      </c>
      <c r="O1119" s="44">
        <v>20.91839005</v>
      </c>
      <c r="P1119" s="44">
        <v>11.76483558</v>
      </c>
      <c r="Q1119" s="25">
        <f>Table753523[[#This Row], [Total Latency (sec)]]*1000</f>
      </c>
      <c r="R1119" s="25">
        <f>Table753523[[#This Row], [Total Latency (ms)]]-Table753523[[#This Row], [Prefill Latency (ms)]]</f>
      </c>
      <c r="S1119" s="26">
        <f>Table753523[[#This Row], [Output tokens generated]]*1000/Table753523[[#This Row], [Total Latency (ms)]]/Table753523[[#This Row], [No. H200 GPU on single server]]</f>
      </c>
      <c r="T1119" s="26">
        <f>Table753523[[#This Row], [Input tokens]]*1000/(989.5*10^12)*(2*10^9*Table753523[[#This Row], [Active Parameters per GPU (BN)]])</f>
      </c>
      <c r="U1119" s="27">
        <f>Table753523[[#This Row], [Active Parameters per GPU (BN)]]*10^9*2/4800/1024^3*1000</f>
      </c>
      <c r="V1119" s="27">
        <f>1979/2*10^12*Table753523[[#This Row], [No. H200 GPU on single server]]/2/70/10^9</f>
      </c>
      <c r="W1119" s="46">
        <f>(Table753523[[#This Row], [Input tokens]]+Table753523[[#This Row], [Output tokens generated]])/Table753523[[#This Row], [Total Latency (ms)]]*1000</f>
      </c>
      <c r="X1119" s="47">
        <f>Table753523[[#This Row], [Total throughput]]/Table753523[[#This Row], [Estimated Max throughput tokens/s]]</f>
      </c>
      <c r="Y1119" s="20">
        <f>2*Table753523[[#This Row], [Active Parameters per GPU (BN)]]*Table753523[[#This Row], [Input tokens]]*10^9/Table753523[[#This Row], [Prefill Latency (ms)]]/10^12*1000</f>
      </c>
      <c r="Z11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19" s="47">
        <f>Table753523[[#This Row], [Expected Prefill latency (ms)]]/Table753523[[#This Row], [Prefill Latency (ms)]]</f>
      </c>
      <c r="AB1119" s="30">
        <f>Table753523[[#This Row], [Expected TPOT (ms)]]/Table753523[[#This Row], [TPOT (ms)]]</f>
      </c>
      <c r="AC1119" s="50">
        <f>Table753523[[#This Row], [Prefill TFLOPS]]/989.5</f>
      </c>
      <c r="AD1119" s="32">
        <f>Table753523[[#This Row], [Decode TFLOPS]]/1979</f>
      </c>
      <c r="AE11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0" customHeight="1" ht="17.25">
      <c r="A1120" s="20">
        <v>8</v>
      </c>
      <c r="B1120" s="34">
        <v>70</v>
      </c>
      <c r="C1120" s="35">
        <f>Table753523[[#This Row], [Active Parameters (BN)]]/8</f>
      </c>
      <c r="D1120" s="20">
        <v>1024</v>
      </c>
      <c r="E1120" s="20">
        <v>512</v>
      </c>
      <c r="F1120" s="23">
        <v>1</v>
      </c>
      <c r="G1120" s="23">
        <v>1</v>
      </c>
      <c r="H1120" s="23">
        <v>1024</v>
      </c>
      <c r="I1120" s="43">
        <v>105</v>
      </c>
      <c r="J1120" s="24">
        <v>206.2474999</v>
      </c>
      <c r="K1120" s="24">
        <v>1.37595986</v>
      </c>
      <c r="L1120" s="24">
        <v>0.726765387</v>
      </c>
      <c r="M1120" s="24">
        <v>76.31036562</v>
      </c>
      <c r="N1120" s="24">
        <v>820.5181218</v>
      </c>
      <c r="O1120" s="44">
        <v>11.24122399</v>
      </c>
      <c r="P1120" s="44">
        <v>10.93581882</v>
      </c>
      <c r="Q1120" s="25">
        <f>Table753523[[#This Row], [Total Latency (sec)]]*1000</f>
      </c>
      <c r="R1120" s="25">
        <f>Table753523[[#This Row], [Total Latency (ms)]]-Table753523[[#This Row], [Prefill Latency (ms)]]</f>
      </c>
      <c r="S1120" s="26">
        <f>Table753523[[#This Row], [Output tokens generated]]*1000/Table753523[[#This Row], [Total Latency (ms)]]/Table753523[[#This Row], [No. H200 GPU on single server]]</f>
      </c>
      <c r="T1120" s="26">
        <f>Table753523[[#This Row], [Input tokens]]*1000/(989.5*10^12)*(2*10^9*Table753523[[#This Row], [Active Parameters per GPU (BN)]])</f>
      </c>
      <c r="U1120" s="27">
        <f>Table753523[[#This Row], [Active Parameters per GPU (BN)]]*10^9*2/4800/1024^3*1000</f>
      </c>
      <c r="V1120" s="27">
        <f>1979/2*10^12*Table753523[[#This Row], [No. H200 GPU on single server]]/2/70/10^9</f>
      </c>
      <c r="W1120" s="46">
        <f>(Table753523[[#This Row], [Input tokens]]+Table753523[[#This Row], [Output tokens generated]])/Table753523[[#This Row], [Total Latency (ms)]]*1000</f>
      </c>
      <c r="X1120" s="47">
        <f>Table753523[[#This Row], [Total throughput]]/Table753523[[#This Row], [Estimated Max throughput tokens/s]]</f>
      </c>
      <c r="Y1120" s="20">
        <f>2*Table753523[[#This Row], [Active Parameters per GPU (BN)]]*Table753523[[#This Row], [Input tokens]]*10^9/Table753523[[#This Row], [Prefill Latency (ms)]]/10^12*1000</f>
      </c>
      <c r="Z112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0" s="47">
        <f>Table753523[[#This Row], [Expected Prefill latency (ms)]]/Table753523[[#This Row], [Prefill Latency (ms)]]</f>
      </c>
      <c r="AB1120" s="30">
        <f>Table753523[[#This Row], [Expected TPOT (ms)]]/Table753523[[#This Row], [TPOT (ms)]]</f>
      </c>
      <c r="AC1120" s="50">
        <f>Table753523[[#This Row], [Prefill TFLOPS]]/989.5</f>
      </c>
      <c r="AD1120" s="32">
        <f>Table753523[[#This Row], [Decode TFLOPS]]/1979</f>
      </c>
      <c r="AE11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1" customHeight="1" ht="17.25">
      <c r="A1121" s="20">
        <v>8</v>
      </c>
      <c r="B1121" s="34">
        <v>70</v>
      </c>
      <c r="C1121" s="35">
        <f>Table753523[[#This Row], [Active Parameters (BN)]]/8</f>
      </c>
      <c r="D1121" s="20">
        <v>1024</v>
      </c>
      <c r="E1121" s="20">
        <v>512</v>
      </c>
      <c r="F1121" s="23">
        <v>2</v>
      </c>
      <c r="G1121" s="23">
        <v>2</v>
      </c>
      <c r="H1121" s="23">
        <v>2048</v>
      </c>
      <c r="I1121" s="43">
        <v>516</v>
      </c>
      <c r="J1121" s="24">
        <v>200.3068905</v>
      </c>
      <c r="K1121" s="24">
        <v>5.842311614</v>
      </c>
      <c r="L1121" s="24">
        <v>0.342330251</v>
      </c>
      <c r="M1121" s="24">
        <v>88.3212047</v>
      </c>
      <c r="N1121" s="24">
        <v>438.8673815</v>
      </c>
      <c r="O1121" s="44">
        <v>15.02161938</v>
      </c>
      <c r="P1121" s="44">
        <v>10.94539808</v>
      </c>
      <c r="Q1121" s="25">
        <f>Table753523[[#This Row], [Total Latency (sec)]]*1000</f>
      </c>
      <c r="R1121" s="25">
        <f>Table753523[[#This Row], [Total Latency (ms)]]-Table753523[[#This Row], [Prefill Latency (ms)]]</f>
      </c>
      <c r="S1121" s="26">
        <f>Table753523[[#This Row], [Output tokens generated]]*1000/Table753523[[#This Row], [Total Latency (ms)]]/Table753523[[#This Row], [No. H200 GPU on single server]]</f>
      </c>
      <c r="T1121" s="26">
        <f>Table753523[[#This Row], [Input tokens]]*1000/(989.5*10^12)*(2*10^9*Table753523[[#This Row], [Active Parameters per GPU (BN)]])</f>
      </c>
      <c r="U1121" s="27">
        <f>Table753523[[#This Row], [Active Parameters per GPU (BN)]]*10^9*2/4800/1024^3*1000</f>
      </c>
      <c r="V1121" s="27">
        <f>1979/2*10^12*Table753523[[#This Row], [No. H200 GPU on single server]]/2/70/10^9</f>
      </c>
      <c r="W1121" s="46">
        <f>(Table753523[[#This Row], [Input tokens]]+Table753523[[#This Row], [Output tokens generated]])/Table753523[[#This Row], [Total Latency (ms)]]*1000</f>
      </c>
      <c r="X1121" s="47">
        <f>Table753523[[#This Row], [Total throughput]]/Table753523[[#This Row], [Estimated Max throughput tokens/s]]</f>
      </c>
      <c r="Y1121" s="20">
        <f>2*Table753523[[#This Row], [Active Parameters per GPU (BN)]]*Table753523[[#This Row], [Input tokens]]*10^9/Table753523[[#This Row], [Prefill Latency (ms)]]/10^12*1000</f>
      </c>
      <c r="Z112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1" s="47">
        <f>Table753523[[#This Row], [Expected Prefill latency (ms)]]/Table753523[[#This Row], [Prefill Latency (ms)]]</f>
      </c>
      <c r="AB1121" s="30">
        <f>Table753523[[#This Row], [Expected TPOT (ms)]]/Table753523[[#This Row], [TPOT (ms)]]</f>
      </c>
      <c r="AC1121" s="50">
        <f>Table753523[[#This Row], [Prefill TFLOPS]]/989.5</f>
      </c>
      <c r="AD1121" s="32">
        <f>Table753523[[#This Row], [Decode TFLOPS]]/1979</f>
      </c>
      <c r="AE11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2" customHeight="1" ht="17.25">
      <c r="A1122" s="20">
        <v>8</v>
      </c>
      <c r="B1122" s="34">
        <v>70</v>
      </c>
      <c r="C1122" s="35">
        <f>Table753523[[#This Row], [Active Parameters (BN)]]/8</f>
      </c>
      <c r="D1122" s="20">
        <v>1024</v>
      </c>
      <c r="E1122" s="20">
        <v>512</v>
      </c>
      <c r="F1122" s="23">
        <v>4</v>
      </c>
      <c r="G1122" s="23">
        <v>4</v>
      </c>
      <c r="H1122" s="23">
        <v>4096</v>
      </c>
      <c r="I1122" s="43">
        <v>1077</v>
      </c>
      <c r="J1122" s="24">
        <v>189.864124</v>
      </c>
      <c r="K1122" s="24">
        <v>5.911013081</v>
      </c>
      <c r="L1122" s="24">
        <v>0.676702952</v>
      </c>
      <c r="M1122" s="24">
        <v>182.2022698</v>
      </c>
      <c r="N1122" s="24">
        <v>875.1460924</v>
      </c>
      <c r="O1122" s="44">
        <v>17.06463629</v>
      </c>
      <c r="P1122" s="44">
        <v>10.94256511</v>
      </c>
      <c r="Q1122" s="25">
        <f>Table753523[[#This Row], [Total Latency (sec)]]*1000</f>
      </c>
      <c r="R1122" s="25">
        <f>Table753523[[#This Row], [Total Latency (ms)]]-Table753523[[#This Row], [Prefill Latency (ms)]]</f>
      </c>
      <c r="S1122" s="26">
        <f>Table753523[[#This Row], [Output tokens generated]]*1000/Table753523[[#This Row], [Total Latency (ms)]]/Table753523[[#This Row], [No. H200 GPU on single server]]</f>
      </c>
      <c r="T1122" s="26">
        <f>Table753523[[#This Row], [Input tokens]]*1000/(989.5*10^12)*(2*10^9*Table753523[[#This Row], [Active Parameters per GPU (BN)]])</f>
      </c>
      <c r="U1122" s="27">
        <f>Table753523[[#This Row], [Active Parameters per GPU (BN)]]*10^9*2/4800/1024^3*1000</f>
      </c>
      <c r="V1122" s="27">
        <f>1979/2*10^12*Table753523[[#This Row], [No. H200 GPU on single server]]/2/70/10^9</f>
      </c>
      <c r="W1122" s="46">
        <f>(Table753523[[#This Row], [Input tokens]]+Table753523[[#This Row], [Output tokens generated]])/Table753523[[#This Row], [Total Latency (ms)]]*1000</f>
      </c>
      <c r="X1122" s="47">
        <f>Table753523[[#This Row], [Total throughput]]/Table753523[[#This Row], [Estimated Max throughput tokens/s]]</f>
      </c>
      <c r="Y1122" s="20">
        <f>2*Table753523[[#This Row], [Active Parameters per GPU (BN)]]*Table753523[[#This Row], [Input tokens]]*10^9/Table753523[[#This Row], [Prefill Latency (ms)]]/10^12*1000</f>
      </c>
      <c r="Z112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2" s="47">
        <f>Table753523[[#This Row], [Expected Prefill latency (ms)]]/Table753523[[#This Row], [Prefill Latency (ms)]]</f>
      </c>
      <c r="AB1122" s="30">
        <f>Table753523[[#This Row], [Expected TPOT (ms)]]/Table753523[[#This Row], [TPOT (ms)]]</f>
      </c>
      <c r="AC1122" s="50">
        <f>Table753523[[#This Row], [Prefill TFLOPS]]/989.5</f>
      </c>
      <c r="AD1122" s="32">
        <f>Table753523[[#This Row], [Decode TFLOPS]]/1979</f>
      </c>
      <c r="AE11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3" customHeight="1" ht="17.25">
      <c r="A1123" s="20">
        <v>8</v>
      </c>
      <c r="B1123" s="34">
        <v>70</v>
      </c>
      <c r="C1123" s="35">
        <f>Table753523[[#This Row], [Active Parameters (BN)]]/8</f>
      </c>
      <c r="D1123" s="20">
        <v>1024</v>
      </c>
      <c r="E1123" s="20">
        <v>512</v>
      </c>
      <c r="F1123" s="23">
        <v>8</v>
      </c>
      <c r="G1123" s="23">
        <v>8</v>
      </c>
      <c r="H1123" s="23">
        <v>8192</v>
      </c>
      <c r="I1123" s="43">
        <v>2165</v>
      </c>
      <c r="J1123" s="24">
        <v>402.9841366</v>
      </c>
      <c r="K1123" s="24">
        <v>5.851322896</v>
      </c>
      <c r="L1123" s="24">
        <v>1.367212192</v>
      </c>
      <c r="M1123" s="24">
        <v>370.0017993</v>
      </c>
      <c r="N1123" s="24">
        <v>1770.027083</v>
      </c>
      <c r="O1123" s="44">
        <v>11.30504443</v>
      </c>
      <c r="P1123" s="44">
        <v>10.4665114</v>
      </c>
      <c r="Q1123" s="25">
        <f>Table753523[[#This Row], [Total Latency (sec)]]*1000</f>
      </c>
      <c r="R1123" s="25">
        <f>Table753523[[#This Row], [Total Latency (ms)]]-Table753523[[#This Row], [Prefill Latency (ms)]]</f>
      </c>
      <c r="S1123" s="26">
        <f>Table753523[[#This Row], [Output tokens generated]]*1000/Table753523[[#This Row], [Total Latency (ms)]]/Table753523[[#This Row], [No. H200 GPU on single server]]</f>
      </c>
      <c r="T1123" s="26">
        <f>Table753523[[#This Row], [Input tokens]]*1000/(989.5*10^12)*(2*10^9*Table753523[[#This Row], [Active Parameters per GPU (BN)]])</f>
      </c>
      <c r="U1123" s="27">
        <f>Table753523[[#This Row], [Active Parameters per GPU (BN)]]*10^9*2/4800/1024^3*1000</f>
      </c>
      <c r="V1123" s="27">
        <f>1979/2*10^12*Table753523[[#This Row], [No. H200 GPU on single server]]/2/70/10^9</f>
      </c>
      <c r="W1123" s="46">
        <f>(Table753523[[#This Row], [Input tokens]]+Table753523[[#This Row], [Output tokens generated]])/Table753523[[#This Row], [Total Latency (ms)]]*1000</f>
      </c>
      <c r="X1123" s="47">
        <f>Table753523[[#This Row], [Total throughput]]/Table753523[[#This Row], [Estimated Max throughput tokens/s]]</f>
      </c>
      <c r="Y1123" s="20">
        <f>2*Table753523[[#This Row], [Active Parameters per GPU (BN)]]*Table753523[[#This Row], [Input tokens]]*10^9/Table753523[[#This Row], [Prefill Latency (ms)]]/10^12*1000</f>
      </c>
      <c r="Z112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3" s="47">
        <f>Table753523[[#This Row], [Expected Prefill latency (ms)]]/Table753523[[#This Row], [Prefill Latency (ms)]]</f>
      </c>
      <c r="AB1123" s="30">
        <f>Table753523[[#This Row], [Expected TPOT (ms)]]/Table753523[[#This Row], [TPOT (ms)]]</f>
      </c>
      <c r="AC1123" s="50">
        <f>Table753523[[#This Row], [Prefill TFLOPS]]/989.5</f>
      </c>
      <c r="AD1123" s="32">
        <f>Table753523[[#This Row], [Decode TFLOPS]]/1979</f>
      </c>
      <c r="AE11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4" customHeight="1" ht="17.25">
      <c r="A1124" s="20">
        <v>8</v>
      </c>
      <c r="B1124" s="34">
        <v>70</v>
      </c>
      <c r="C1124" s="35">
        <f>Table753523[[#This Row], [Active Parameters (BN)]]/8</f>
      </c>
      <c r="D1124" s="20">
        <v>1024</v>
      </c>
      <c r="E1124" s="20">
        <v>512</v>
      </c>
      <c r="F1124" s="23">
        <v>16</v>
      </c>
      <c r="G1124" s="23">
        <v>16</v>
      </c>
      <c r="H1124" s="23">
        <v>16384</v>
      </c>
      <c r="I1124" s="43">
        <v>4218</v>
      </c>
      <c r="J1124" s="24">
        <v>749.6746167</v>
      </c>
      <c r="K1124" s="24">
        <v>6.464387737</v>
      </c>
      <c r="L1124" s="24">
        <v>2.475099058</v>
      </c>
      <c r="M1124" s="24">
        <v>652.4979892</v>
      </c>
      <c r="N1124" s="24">
        <v>3186.999425</v>
      </c>
      <c r="O1124" s="44">
        <v>13.4940094</v>
      </c>
      <c r="P1124" s="44">
        <v>11.44137825</v>
      </c>
      <c r="Q1124" s="25">
        <f>Table753523[[#This Row], [Total Latency (sec)]]*1000</f>
      </c>
      <c r="R1124" s="25">
        <f>Table753523[[#This Row], [Total Latency (ms)]]-Table753523[[#This Row], [Prefill Latency (ms)]]</f>
      </c>
      <c r="S1124" s="26">
        <f>Table753523[[#This Row], [Output tokens generated]]*1000/Table753523[[#This Row], [Total Latency (ms)]]/Table753523[[#This Row], [No. H200 GPU on single server]]</f>
      </c>
      <c r="T1124" s="26">
        <f>Table753523[[#This Row], [Input tokens]]*1000/(989.5*10^12)*(2*10^9*Table753523[[#This Row], [Active Parameters per GPU (BN)]])</f>
      </c>
      <c r="U1124" s="27">
        <f>Table753523[[#This Row], [Active Parameters per GPU (BN)]]*10^9*2/4800/1024^3*1000</f>
      </c>
      <c r="V1124" s="27">
        <f>1979/2*10^12*Table753523[[#This Row], [No. H200 GPU on single server]]/2/70/10^9</f>
      </c>
      <c r="W1124" s="46">
        <f>(Table753523[[#This Row], [Input tokens]]+Table753523[[#This Row], [Output tokens generated]])/Table753523[[#This Row], [Total Latency (ms)]]*1000</f>
      </c>
      <c r="X1124" s="47">
        <f>Table753523[[#This Row], [Total throughput]]/Table753523[[#This Row], [Estimated Max throughput tokens/s]]</f>
      </c>
      <c r="Y1124" s="20">
        <f>2*Table753523[[#This Row], [Active Parameters per GPU (BN)]]*Table753523[[#This Row], [Input tokens]]*10^9/Table753523[[#This Row], [Prefill Latency (ms)]]/10^12*1000</f>
      </c>
      <c r="Z112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4" s="47">
        <f>Table753523[[#This Row], [Expected Prefill latency (ms)]]/Table753523[[#This Row], [Prefill Latency (ms)]]</f>
      </c>
      <c r="AB1124" s="30">
        <f>Table753523[[#This Row], [Expected TPOT (ms)]]/Table753523[[#This Row], [TPOT (ms)]]</f>
      </c>
      <c r="AC1124" s="50">
        <f>Table753523[[#This Row], [Prefill TFLOPS]]/989.5</f>
      </c>
      <c r="AD1124" s="32">
        <f>Table753523[[#This Row], [Decode TFLOPS]]/1979</f>
      </c>
      <c r="AE11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5" customHeight="1" ht="17.25">
      <c r="A1125" s="20">
        <v>8</v>
      </c>
      <c r="B1125" s="34">
        <v>70</v>
      </c>
      <c r="C1125" s="35">
        <f>Table753523[[#This Row], [Active Parameters (BN)]]/8</f>
      </c>
      <c r="D1125" s="20">
        <v>1024</v>
      </c>
      <c r="E1125" s="20">
        <v>1024</v>
      </c>
      <c r="F1125" s="23">
        <v>1</v>
      </c>
      <c r="G1125" s="23">
        <v>1</v>
      </c>
      <c r="H1125" s="23">
        <v>1024</v>
      </c>
      <c r="I1125" s="43">
        <v>5</v>
      </c>
      <c r="J1125" s="24">
        <v>206.238043</v>
      </c>
      <c r="K1125" s="24">
        <v>0.28239737</v>
      </c>
      <c r="L1125" s="24">
        <v>3.541109466</v>
      </c>
      <c r="M1125" s="24">
        <v>17.70554733</v>
      </c>
      <c r="N1125" s="24">
        <v>3643.801641</v>
      </c>
      <c r="O1125" s="44">
        <v>18.90239926</v>
      </c>
      <c r="P1125" s="44">
        <v>10.76335516</v>
      </c>
      <c r="Q1125" s="25">
        <f>Table753523[[#This Row], [Total Latency (sec)]]*1000</f>
      </c>
      <c r="R1125" s="25">
        <f>Table753523[[#This Row], [Total Latency (ms)]]-Table753523[[#This Row], [Prefill Latency (ms)]]</f>
      </c>
      <c r="S1125" s="26">
        <f>Table753523[[#This Row], [Output tokens generated]]*1000/Table753523[[#This Row], [Total Latency (ms)]]/Table753523[[#This Row], [No. H200 GPU on single server]]</f>
      </c>
      <c r="T1125" s="26">
        <f>Table753523[[#This Row], [Input tokens]]*1000/(989.5*10^12)*(2*10^9*Table753523[[#This Row], [Active Parameters per GPU (BN)]])</f>
      </c>
      <c r="U1125" s="27">
        <f>Table753523[[#This Row], [Active Parameters per GPU (BN)]]*10^9*2/4800/1024^3*1000</f>
      </c>
      <c r="V1125" s="27">
        <f>1979/2*10^12*Table753523[[#This Row], [No. H200 GPU on single server]]/2/70/10^9</f>
      </c>
      <c r="W1125" s="46">
        <f>(Table753523[[#This Row], [Input tokens]]+Table753523[[#This Row], [Output tokens generated]])/Table753523[[#This Row], [Total Latency (ms)]]*1000</f>
      </c>
      <c r="X1125" s="47">
        <f>Table753523[[#This Row], [Total throughput]]/Table753523[[#This Row], [Estimated Max throughput tokens/s]]</f>
      </c>
      <c r="Y1125" s="20">
        <f>2*Table753523[[#This Row], [Active Parameters per GPU (BN)]]*Table753523[[#This Row], [Input tokens]]*10^9/Table753523[[#This Row], [Prefill Latency (ms)]]/10^12*1000</f>
      </c>
      <c r="Z112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5" s="47">
        <f>Table753523[[#This Row], [Expected Prefill latency (ms)]]/Table753523[[#This Row], [Prefill Latency (ms)]]</f>
      </c>
      <c r="AB1125" s="30">
        <f>Table753523[[#This Row], [Expected TPOT (ms)]]/Table753523[[#This Row], [TPOT (ms)]]</f>
      </c>
      <c r="AC1125" s="50">
        <f>Table753523[[#This Row], [Prefill TFLOPS]]/989.5</f>
      </c>
      <c r="AD1125" s="32">
        <f>Table753523[[#This Row], [Decode TFLOPS]]/1979</f>
      </c>
      <c r="AE11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6" customHeight="1" ht="17.25">
      <c r="A1126" s="20">
        <v>8</v>
      </c>
      <c r="B1126" s="34">
        <v>70</v>
      </c>
      <c r="C1126" s="35">
        <f>Table753523[[#This Row], [Active Parameters (BN)]]/8</f>
      </c>
      <c r="D1126" s="20">
        <v>1024</v>
      </c>
      <c r="E1126" s="20">
        <v>1024</v>
      </c>
      <c r="F1126" s="23">
        <v>2</v>
      </c>
      <c r="G1126" s="23">
        <v>2</v>
      </c>
      <c r="H1126" s="23">
        <v>2048</v>
      </c>
      <c r="I1126" s="43">
        <v>1260</v>
      </c>
      <c r="J1126" s="24">
        <v>200.2121949</v>
      </c>
      <c r="K1126" s="24">
        <v>11.46526696</v>
      </c>
      <c r="L1126" s="24">
        <v>0.174439898</v>
      </c>
      <c r="M1126" s="24">
        <v>109.8971358</v>
      </c>
      <c r="N1126" s="24">
        <v>288.5235914</v>
      </c>
      <c r="O1126" s="44">
        <v>11.24860784</v>
      </c>
      <c r="P1126" s="44">
        <v>10.97537593</v>
      </c>
      <c r="Q1126" s="25">
        <f>Table753523[[#This Row], [Total Latency (sec)]]*1000</f>
      </c>
      <c r="R1126" s="25">
        <f>Table753523[[#This Row], [Total Latency (ms)]]-Table753523[[#This Row], [Prefill Latency (ms)]]</f>
      </c>
      <c r="S1126" s="26">
        <f>Table753523[[#This Row], [Output tokens generated]]*1000/Table753523[[#This Row], [Total Latency (ms)]]/Table753523[[#This Row], [No. H200 GPU on single server]]</f>
      </c>
      <c r="T1126" s="26">
        <f>Table753523[[#This Row], [Input tokens]]*1000/(989.5*10^12)*(2*10^9*Table753523[[#This Row], [Active Parameters per GPU (BN)]])</f>
      </c>
      <c r="U1126" s="27">
        <f>Table753523[[#This Row], [Active Parameters per GPU (BN)]]*10^9*2/4800/1024^3*1000</f>
      </c>
      <c r="V1126" s="27">
        <f>1979/2*10^12*Table753523[[#This Row], [No. H200 GPU on single server]]/2/70/10^9</f>
      </c>
      <c r="W1126" s="46">
        <f>(Table753523[[#This Row], [Input tokens]]+Table753523[[#This Row], [Output tokens generated]])/Table753523[[#This Row], [Total Latency (ms)]]*1000</f>
      </c>
      <c r="X1126" s="47">
        <f>Table753523[[#This Row], [Total throughput]]/Table753523[[#This Row], [Estimated Max throughput tokens/s]]</f>
      </c>
      <c r="Y1126" s="20">
        <f>2*Table753523[[#This Row], [Active Parameters per GPU (BN)]]*Table753523[[#This Row], [Input tokens]]*10^9/Table753523[[#This Row], [Prefill Latency (ms)]]/10^12*1000</f>
      </c>
      <c r="Z112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6" s="47">
        <f>Table753523[[#This Row], [Expected Prefill latency (ms)]]/Table753523[[#This Row], [Prefill Latency (ms)]]</f>
      </c>
      <c r="AB1126" s="30">
        <f>Table753523[[#This Row], [Expected TPOT (ms)]]/Table753523[[#This Row], [TPOT (ms)]]</f>
      </c>
      <c r="AC1126" s="50">
        <f>Table753523[[#This Row], [Prefill TFLOPS]]/989.5</f>
      </c>
      <c r="AD1126" s="32">
        <f>Table753523[[#This Row], [Decode TFLOPS]]/1979</f>
      </c>
      <c r="AE11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7" customHeight="1" ht="17.25">
      <c r="A1127" s="20">
        <v>8</v>
      </c>
      <c r="B1127" s="34">
        <v>70</v>
      </c>
      <c r="C1127" s="35">
        <f>Table753523[[#This Row], [Active Parameters (BN)]]/8</f>
      </c>
      <c r="D1127" s="20">
        <v>1024</v>
      </c>
      <c r="E1127" s="20">
        <v>1024</v>
      </c>
      <c r="F1127" s="23">
        <v>4</v>
      </c>
      <c r="G1127" s="23">
        <v>4</v>
      </c>
      <c r="H1127" s="23">
        <v>4096</v>
      </c>
      <c r="I1127" s="43">
        <v>1801</v>
      </c>
      <c r="J1127" s="24">
        <v>236.484988</v>
      </c>
      <c r="K1127" s="24">
        <v>11.44677626</v>
      </c>
      <c r="L1127" s="24">
        <v>0.349443364</v>
      </c>
      <c r="M1127" s="24">
        <v>157.3368745</v>
      </c>
      <c r="N1127" s="24">
        <v>515.166879</v>
      </c>
      <c r="O1127" s="44">
        <v>10.82796513</v>
      </c>
      <c r="P1127" s="44">
        <v>10.7667201</v>
      </c>
      <c r="Q1127" s="25">
        <f>Table753523[[#This Row], [Total Latency (sec)]]*1000</f>
      </c>
      <c r="R1127" s="25">
        <f>Table753523[[#This Row], [Total Latency (ms)]]-Table753523[[#This Row], [Prefill Latency (ms)]]</f>
      </c>
      <c r="S1127" s="26">
        <f>Table753523[[#This Row], [Output tokens generated]]*1000/Table753523[[#This Row], [Total Latency (ms)]]/Table753523[[#This Row], [No. H200 GPU on single server]]</f>
      </c>
      <c r="T1127" s="26">
        <f>Table753523[[#This Row], [Input tokens]]*1000/(989.5*10^12)*(2*10^9*Table753523[[#This Row], [Active Parameters per GPU (BN)]])</f>
      </c>
      <c r="U1127" s="27">
        <f>Table753523[[#This Row], [Active Parameters per GPU (BN)]]*10^9*2/4800/1024^3*1000</f>
      </c>
      <c r="V1127" s="27">
        <f>1979/2*10^12*Table753523[[#This Row], [No. H200 GPU on single server]]/2/70/10^9</f>
      </c>
      <c r="W1127" s="46">
        <f>(Table753523[[#This Row], [Input tokens]]+Table753523[[#This Row], [Output tokens generated]])/Table753523[[#This Row], [Total Latency (ms)]]*1000</f>
      </c>
      <c r="X1127" s="47">
        <f>Table753523[[#This Row], [Total throughput]]/Table753523[[#This Row], [Estimated Max throughput tokens/s]]</f>
      </c>
      <c r="Y1127" s="20">
        <f>2*Table753523[[#This Row], [Active Parameters per GPU (BN)]]*Table753523[[#This Row], [Input tokens]]*10^9/Table753523[[#This Row], [Prefill Latency (ms)]]/10^12*1000</f>
      </c>
      <c r="Z112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7" s="47">
        <f>Table753523[[#This Row], [Expected Prefill latency (ms)]]/Table753523[[#This Row], [Prefill Latency (ms)]]</f>
      </c>
      <c r="AB1127" s="30">
        <f>Table753523[[#This Row], [Expected TPOT (ms)]]/Table753523[[#This Row], [TPOT (ms)]]</f>
      </c>
      <c r="AC1127" s="50">
        <f>Table753523[[#This Row], [Prefill TFLOPS]]/989.5</f>
      </c>
      <c r="AD1127" s="32">
        <f>Table753523[[#This Row], [Decode TFLOPS]]/1979</f>
      </c>
      <c r="AE11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8" customHeight="1" ht="17.25">
      <c r="A1128" s="20">
        <v>8</v>
      </c>
      <c r="B1128" s="34">
        <v>70</v>
      </c>
      <c r="C1128" s="35">
        <f>Table753523[[#This Row], [Active Parameters (BN)]]/8</f>
      </c>
      <c r="D1128" s="20">
        <v>1024</v>
      </c>
      <c r="E1128" s="20">
        <v>1024</v>
      </c>
      <c r="F1128" s="23">
        <v>8</v>
      </c>
      <c r="G1128" s="23">
        <v>8</v>
      </c>
      <c r="H1128" s="23">
        <v>8192</v>
      </c>
      <c r="I1128" s="43">
        <v>3089</v>
      </c>
      <c r="J1128" s="24">
        <v>363.9330239</v>
      </c>
      <c r="K1128" s="24">
        <v>11.50553918</v>
      </c>
      <c r="L1128" s="24">
        <v>0.695317262</v>
      </c>
      <c r="M1128" s="24">
        <v>268.4793777</v>
      </c>
      <c r="N1128" s="24">
        <v>980.4842539</v>
      </c>
      <c r="O1128" s="44">
        <v>11.72184734</v>
      </c>
      <c r="P1128" s="44">
        <v>10.7500326</v>
      </c>
      <c r="Q1128" s="25">
        <f>Table753523[[#This Row], [Total Latency (sec)]]*1000</f>
      </c>
      <c r="R1128" s="25">
        <f>Table753523[[#This Row], [Total Latency (ms)]]-Table753523[[#This Row], [Prefill Latency (ms)]]</f>
      </c>
      <c r="S1128" s="26">
        <f>Table753523[[#This Row], [Output tokens generated]]*1000/Table753523[[#This Row], [Total Latency (ms)]]/Table753523[[#This Row], [No. H200 GPU on single server]]</f>
      </c>
      <c r="T1128" s="26">
        <f>Table753523[[#This Row], [Input tokens]]*1000/(989.5*10^12)*(2*10^9*Table753523[[#This Row], [Active Parameters per GPU (BN)]])</f>
      </c>
      <c r="U1128" s="27">
        <f>Table753523[[#This Row], [Active Parameters per GPU (BN)]]*10^9*2/4800/1024^3*1000</f>
      </c>
      <c r="V1128" s="27">
        <f>1979/2*10^12*Table753523[[#This Row], [No. H200 GPU on single server]]/2/70/10^9</f>
      </c>
      <c r="W1128" s="46">
        <f>(Table753523[[#This Row], [Input tokens]]+Table753523[[#This Row], [Output tokens generated]])/Table753523[[#This Row], [Total Latency (ms)]]*1000</f>
      </c>
      <c r="X1128" s="47">
        <f>Table753523[[#This Row], [Total throughput]]/Table753523[[#This Row], [Estimated Max throughput tokens/s]]</f>
      </c>
      <c r="Y1128" s="20">
        <f>2*Table753523[[#This Row], [Active Parameters per GPU (BN)]]*Table753523[[#This Row], [Input tokens]]*10^9/Table753523[[#This Row], [Prefill Latency (ms)]]/10^12*1000</f>
      </c>
      <c r="Z112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8" s="47">
        <f>Table753523[[#This Row], [Expected Prefill latency (ms)]]/Table753523[[#This Row], [Prefill Latency (ms)]]</f>
      </c>
      <c r="AB1128" s="30">
        <f>Table753523[[#This Row], [Expected TPOT (ms)]]/Table753523[[#This Row], [TPOT (ms)]]</f>
      </c>
      <c r="AC1128" s="50">
        <f>Table753523[[#This Row], [Prefill TFLOPS]]/989.5</f>
      </c>
      <c r="AD1128" s="32">
        <f>Table753523[[#This Row], [Decode TFLOPS]]/1979</f>
      </c>
      <c r="AE11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29" customHeight="1" ht="17.25">
      <c r="A1129" s="20">
        <v>8</v>
      </c>
      <c r="B1129" s="34">
        <v>70</v>
      </c>
      <c r="C1129" s="35">
        <f>Table753523[[#This Row], [Active Parameters (BN)]]/8</f>
      </c>
      <c r="D1129" s="20">
        <v>1024</v>
      </c>
      <c r="E1129" s="20">
        <v>1024</v>
      </c>
      <c r="F1129" s="23">
        <v>16</v>
      </c>
      <c r="G1129" s="23">
        <v>16</v>
      </c>
      <c r="H1129" s="23">
        <v>16384</v>
      </c>
      <c r="I1129" s="43">
        <v>5458</v>
      </c>
      <c r="J1129" s="24">
        <v>723.3275873</v>
      </c>
      <c r="K1129" s="24">
        <v>11.76012227</v>
      </c>
      <c r="L1129" s="24">
        <v>1.360530072</v>
      </c>
      <c r="M1129" s="24">
        <v>464.1108207</v>
      </c>
      <c r="N1129" s="24">
        <v>1857.293614</v>
      </c>
      <c r="O1129" s="44">
        <v>12.26903224</v>
      </c>
      <c r="P1129" s="44">
        <v>11.29621892</v>
      </c>
      <c r="Q1129" s="25">
        <f>Table753523[[#This Row], [Total Latency (sec)]]*1000</f>
      </c>
      <c r="R1129" s="25">
        <f>Table753523[[#This Row], [Total Latency (ms)]]-Table753523[[#This Row], [Prefill Latency (ms)]]</f>
      </c>
      <c r="S1129" s="26">
        <f>Table753523[[#This Row], [Output tokens generated]]*1000/Table753523[[#This Row], [Total Latency (ms)]]/Table753523[[#This Row], [No. H200 GPU on single server]]</f>
      </c>
      <c r="T1129" s="26">
        <f>Table753523[[#This Row], [Input tokens]]*1000/(989.5*10^12)*(2*10^9*Table753523[[#This Row], [Active Parameters per GPU (BN)]])</f>
      </c>
      <c r="U1129" s="27">
        <f>Table753523[[#This Row], [Active Parameters per GPU (BN)]]*10^9*2/4800/1024^3*1000</f>
      </c>
      <c r="V1129" s="27">
        <f>1979/2*10^12*Table753523[[#This Row], [No. H200 GPU on single server]]/2/70/10^9</f>
      </c>
      <c r="W1129" s="46">
        <f>(Table753523[[#This Row], [Input tokens]]+Table753523[[#This Row], [Output tokens generated]])/Table753523[[#This Row], [Total Latency (ms)]]*1000</f>
      </c>
      <c r="X1129" s="47">
        <f>Table753523[[#This Row], [Total throughput]]/Table753523[[#This Row], [Estimated Max throughput tokens/s]]</f>
      </c>
      <c r="Y1129" s="20">
        <f>2*Table753523[[#This Row], [Active Parameters per GPU (BN)]]*Table753523[[#This Row], [Input tokens]]*10^9/Table753523[[#This Row], [Prefill Latency (ms)]]/10^12*1000</f>
      </c>
      <c r="Z112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29" s="47">
        <f>Table753523[[#This Row], [Expected Prefill latency (ms)]]/Table753523[[#This Row], [Prefill Latency (ms)]]</f>
      </c>
      <c r="AB1129" s="30">
        <f>Table753523[[#This Row], [Expected TPOT (ms)]]/Table753523[[#This Row], [TPOT (ms)]]</f>
      </c>
      <c r="AC1129" s="50">
        <f>Table753523[[#This Row], [Prefill TFLOPS]]/989.5</f>
      </c>
      <c r="AD1129" s="32">
        <f>Table753523[[#This Row], [Decode TFLOPS]]/1979</f>
      </c>
      <c r="AE11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0" customHeight="1" ht="17.25">
      <c r="A1130" s="20">
        <v>8</v>
      </c>
      <c r="B1130" s="34">
        <v>70</v>
      </c>
      <c r="C1130" s="35">
        <f>Table753523[[#This Row], [Active Parameters (BN)]]/8</f>
      </c>
      <c r="D1130" s="20">
        <v>1024</v>
      </c>
      <c r="E1130" s="20">
        <v>2048</v>
      </c>
      <c r="F1130" s="23">
        <v>1</v>
      </c>
      <c r="G1130" s="23">
        <v>1</v>
      </c>
      <c r="H1130" s="23">
        <v>1024</v>
      </c>
      <c r="I1130" s="43">
        <v>105</v>
      </c>
      <c r="J1130" s="24">
        <v>206.7611699</v>
      </c>
      <c r="K1130" s="24">
        <v>1.377151594</v>
      </c>
      <c r="L1130" s="24">
        <v>0.726136472</v>
      </c>
      <c r="M1130" s="24">
        <v>76.24432957</v>
      </c>
      <c r="N1130" s="24">
        <v>819.808077</v>
      </c>
      <c r="O1130" s="44">
        <v>11.24708877</v>
      </c>
      <c r="P1130" s="44">
        <v>10.94138246</v>
      </c>
      <c r="Q1130" s="25">
        <f>Table753523[[#This Row], [Total Latency (sec)]]*1000</f>
      </c>
      <c r="R1130" s="25">
        <f>Table753523[[#This Row], [Total Latency (ms)]]-Table753523[[#This Row], [Prefill Latency (ms)]]</f>
      </c>
      <c r="S1130" s="26">
        <f>Table753523[[#This Row], [Output tokens generated]]*1000/Table753523[[#This Row], [Total Latency (ms)]]/Table753523[[#This Row], [No. H200 GPU on single server]]</f>
      </c>
      <c r="T1130" s="26">
        <f>Table753523[[#This Row], [Input tokens]]*1000/(989.5*10^12)*(2*10^9*Table753523[[#This Row], [Active Parameters per GPU (BN)]])</f>
      </c>
      <c r="U1130" s="27">
        <f>Table753523[[#This Row], [Active Parameters per GPU (BN)]]*10^9*2/4800/1024^3*1000</f>
      </c>
      <c r="V1130" s="27">
        <f>1979/2*10^12*Table753523[[#This Row], [No. H200 GPU on single server]]/2/70/10^9</f>
      </c>
      <c r="W1130" s="46">
        <f>(Table753523[[#This Row], [Input tokens]]+Table753523[[#This Row], [Output tokens generated]])/Table753523[[#This Row], [Total Latency (ms)]]*1000</f>
      </c>
      <c r="X1130" s="47">
        <f>Table753523[[#This Row], [Total throughput]]/Table753523[[#This Row], [Estimated Max throughput tokens/s]]</f>
      </c>
      <c r="Y1130" s="20">
        <f>2*Table753523[[#This Row], [Active Parameters per GPU (BN)]]*Table753523[[#This Row], [Input tokens]]*10^9/Table753523[[#This Row], [Prefill Latency (ms)]]/10^12*1000</f>
      </c>
      <c r="Z113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0" s="47">
        <f>Table753523[[#This Row], [Expected Prefill latency (ms)]]/Table753523[[#This Row], [Prefill Latency (ms)]]</f>
      </c>
      <c r="AB1130" s="30">
        <f>Table753523[[#This Row], [Expected TPOT (ms)]]/Table753523[[#This Row], [TPOT (ms)]]</f>
      </c>
      <c r="AC1130" s="50">
        <f>Table753523[[#This Row], [Prefill TFLOPS]]/989.5</f>
      </c>
      <c r="AD1130" s="32">
        <f>Table753523[[#This Row], [Decode TFLOPS]]/1979</f>
      </c>
      <c r="AE11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1" customHeight="1" ht="17.25">
      <c r="A1131" s="20">
        <v>8</v>
      </c>
      <c r="B1131" s="34">
        <v>70</v>
      </c>
      <c r="C1131" s="35">
        <f>Table753523[[#This Row], [Active Parameters (BN)]]/8</f>
      </c>
      <c r="D1131" s="20">
        <v>1024</v>
      </c>
      <c r="E1131" s="20">
        <v>2048</v>
      </c>
      <c r="F1131" s="23">
        <v>2</v>
      </c>
      <c r="G1131" s="23">
        <v>2</v>
      </c>
      <c r="H1131" s="23">
        <v>2048</v>
      </c>
      <c r="I1131" s="43">
        <v>2053</v>
      </c>
      <c r="J1131" s="24">
        <v>200.6136106</v>
      </c>
      <c r="K1131" s="24">
        <v>22.67696848</v>
      </c>
      <c r="L1131" s="24">
        <v>0.08819521</v>
      </c>
      <c r="M1131" s="24">
        <v>90.53238318</v>
      </c>
      <c r="N1131" s="24">
        <v>180.8442783</v>
      </c>
      <c r="O1131" s="44">
        <v>15.01743693</v>
      </c>
      <c r="P1131" s="44">
        <v>10.95681887</v>
      </c>
      <c r="Q1131" s="25">
        <f>Table753523[[#This Row], [Total Latency (sec)]]*1000</f>
      </c>
      <c r="R1131" s="25">
        <f>Table753523[[#This Row], [Total Latency (ms)]]-Table753523[[#This Row], [Prefill Latency (ms)]]</f>
      </c>
      <c r="S1131" s="26">
        <f>Table753523[[#This Row], [Output tokens generated]]*1000/Table753523[[#This Row], [Total Latency (ms)]]/Table753523[[#This Row], [No. H200 GPU on single server]]</f>
      </c>
      <c r="T1131" s="26">
        <f>Table753523[[#This Row], [Input tokens]]*1000/(989.5*10^12)*(2*10^9*Table753523[[#This Row], [Active Parameters per GPU (BN)]])</f>
      </c>
      <c r="U1131" s="27">
        <f>Table753523[[#This Row], [Active Parameters per GPU (BN)]]*10^9*2/4800/1024^3*1000</f>
      </c>
      <c r="V1131" s="27">
        <f>1979/2*10^12*Table753523[[#This Row], [No. H200 GPU on single server]]/2/70/10^9</f>
      </c>
      <c r="W1131" s="46">
        <f>(Table753523[[#This Row], [Input tokens]]+Table753523[[#This Row], [Output tokens generated]])/Table753523[[#This Row], [Total Latency (ms)]]*1000</f>
      </c>
      <c r="X1131" s="47">
        <f>Table753523[[#This Row], [Total throughput]]/Table753523[[#This Row], [Estimated Max throughput tokens/s]]</f>
      </c>
      <c r="Y1131" s="20">
        <f>2*Table753523[[#This Row], [Active Parameters per GPU (BN)]]*Table753523[[#This Row], [Input tokens]]*10^9/Table753523[[#This Row], [Prefill Latency (ms)]]/10^12*1000</f>
      </c>
      <c r="Z113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1" s="47">
        <f>Table753523[[#This Row], [Expected Prefill latency (ms)]]/Table753523[[#This Row], [Prefill Latency (ms)]]</f>
      </c>
      <c r="AB1131" s="30">
        <f>Table753523[[#This Row], [Expected TPOT (ms)]]/Table753523[[#This Row], [TPOT (ms)]]</f>
      </c>
      <c r="AC1131" s="50">
        <f>Table753523[[#This Row], [Prefill TFLOPS]]/989.5</f>
      </c>
      <c r="AD1131" s="32">
        <f>Table753523[[#This Row], [Decode TFLOPS]]/1979</f>
      </c>
      <c r="AE11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2" customHeight="1" ht="17.25">
      <c r="A1132" s="20">
        <v>8</v>
      </c>
      <c r="B1132" s="34">
        <v>70</v>
      </c>
      <c r="C1132" s="35">
        <f>Table753523[[#This Row], [Active Parameters (BN)]]/8</f>
      </c>
      <c r="D1132" s="20">
        <v>1024</v>
      </c>
      <c r="E1132" s="20">
        <v>2048</v>
      </c>
      <c r="F1132" s="23">
        <v>4</v>
      </c>
      <c r="G1132" s="23">
        <v>4</v>
      </c>
      <c r="H1132" s="23">
        <v>4096</v>
      </c>
      <c r="I1132" s="43">
        <v>2690</v>
      </c>
      <c r="J1132" s="24">
        <v>236.99063</v>
      </c>
      <c r="K1132" s="24">
        <v>22.73735063</v>
      </c>
      <c r="L1132" s="24">
        <v>0.175921991</v>
      </c>
      <c r="M1132" s="24">
        <v>118.3075392</v>
      </c>
      <c r="N1132" s="24">
        <v>298.4516583</v>
      </c>
      <c r="O1132" s="44">
        <v>10.81886989</v>
      </c>
      <c r="P1132" s="44">
        <v>10.89803024</v>
      </c>
      <c r="Q1132" s="25">
        <f>Table753523[[#This Row], [Total Latency (sec)]]*1000</f>
      </c>
      <c r="R1132" s="25">
        <f>Table753523[[#This Row], [Total Latency (ms)]]-Table753523[[#This Row], [Prefill Latency (ms)]]</f>
      </c>
      <c r="S1132" s="26">
        <f>Table753523[[#This Row], [Output tokens generated]]*1000/Table753523[[#This Row], [Total Latency (ms)]]/Table753523[[#This Row], [No. H200 GPU on single server]]</f>
      </c>
      <c r="T1132" s="26">
        <f>Table753523[[#This Row], [Input tokens]]*1000/(989.5*10^12)*(2*10^9*Table753523[[#This Row], [Active Parameters per GPU (BN)]])</f>
      </c>
      <c r="U1132" s="27">
        <f>Table753523[[#This Row], [Active Parameters per GPU (BN)]]*10^9*2/4800/1024^3*1000</f>
      </c>
      <c r="V1132" s="27">
        <f>1979/2*10^12*Table753523[[#This Row], [No. H200 GPU on single server]]/2/70/10^9</f>
      </c>
      <c r="W1132" s="46">
        <f>(Table753523[[#This Row], [Input tokens]]+Table753523[[#This Row], [Output tokens generated]])/Table753523[[#This Row], [Total Latency (ms)]]*1000</f>
      </c>
      <c r="X1132" s="47">
        <f>Table753523[[#This Row], [Total throughput]]/Table753523[[#This Row], [Estimated Max throughput tokens/s]]</f>
      </c>
      <c r="Y1132" s="20">
        <f>2*Table753523[[#This Row], [Active Parameters per GPU (BN)]]*Table753523[[#This Row], [Input tokens]]*10^9/Table753523[[#This Row], [Prefill Latency (ms)]]/10^12*1000</f>
      </c>
      <c r="Z113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2" s="47">
        <f>Table753523[[#This Row], [Expected Prefill latency (ms)]]/Table753523[[#This Row], [Prefill Latency (ms)]]</f>
      </c>
      <c r="AB1132" s="30">
        <f>Table753523[[#This Row], [Expected TPOT (ms)]]/Table753523[[#This Row], [TPOT (ms)]]</f>
      </c>
      <c r="AC1132" s="50">
        <f>Table753523[[#This Row], [Prefill TFLOPS]]/989.5</f>
      </c>
      <c r="AD1132" s="32">
        <f>Table753523[[#This Row], [Decode TFLOPS]]/1979</f>
      </c>
      <c r="AE11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3" customHeight="1" ht="17.25">
      <c r="A1133" s="20">
        <v>8</v>
      </c>
      <c r="B1133" s="34">
        <v>70</v>
      </c>
      <c r="C1133" s="35">
        <f>Table753523[[#This Row], [Active Parameters (BN)]]/8</f>
      </c>
      <c r="D1133" s="20">
        <v>1024</v>
      </c>
      <c r="E1133" s="20">
        <v>2048</v>
      </c>
      <c r="F1133" s="23">
        <v>8</v>
      </c>
      <c r="G1133" s="23">
        <v>8</v>
      </c>
      <c r="H1133" s="23">
        <v>8192</v>
      </c>
      <c r="I1133" s="43">
        <v>5208</v>
      </c>
      <c r="J1133" s="24">
        <v>402.7078036</v>
      </c>
      <c r="K1133" s="24">
        <v>22.90226994</v>
      </c>
      <c r="L1133" s="24">
        <v>0.349310353</v>
      </c>
      <c r="M1133" s="24">
        <v>227.4010399</v>
      </c>
      <c r="N1133" s="24">
        <v>585.0948414</v>
      </c>
      <c r="O1133" s="44">
        <v>11.41723754</v>
      </c>
      <c r="P1133" s="44">
        <v>10.84131641</v>
      </c>
      <c r="Q1133" s="25">
        <f>Table753523[[#This Row], [Total Latency (sec)]]*1000</f>
      </c>
      <c r="R1133" s="25">
        <f>Table753523[[#This Row], [Total Latency (ms)]]-Table753523[[#This Row], [Prefill Latency (ms)]]</f>
      </c>
      <c r="S1133" s="26">
        <f>Table753523[[#This Row], [Output tokens generated]]*1000/Table753523[[#This Row], [Total Latency (ms)]]/Table753523[[#This Row], [No. H200 GPU on single server]]</f>
      </c>
      <c r="T1133" s="26">
        <f>Table753523[[#This Row], [Input tokens]]*1000/(989.5*10^12)*(2*10^9*Table753523[[#This Row], [Active Parameters per GPU (BN)]])</f>
      </c>
      <c r="U1133" s="27">
        <f>Table753523[[#This Row], [Active Parameters per GPU (BN)]]*10^9*2/4800/1024^3*1000</f>
      </c>
      <c r="V1133" s="27">
        <f>1979/2*10^12*Table753523[[#This Row], [No. H200 GPU on single server]]/2/70/10^9</f>
      </c>
      <c r="W1133" s="46">
        <f>(Table753523[[#This Row], [Input tokens]]+Table753523[[#This Row], [Output tokens generated]])/Table753523[[#This Row], [Total Latency (ms)]]*1000</f>
      </c>
      <c r="X1133" s="47">
        <f>Table753523[[#This Row], [Total throughput]]/Table753523[[#This Row], [Estimated Max throughput tokens/s]]</f>
      </c>
      <c r="Y1133" s="20">
        <f>2*Table753523[[#This Row], [Active Parameters per GPU (BN)]]*Table753523[[#This Row], [Input tokens]]*10^9/Table753523[[#This Row], [Prefill Latency (ms)]]/10^12*1000</f>
      </c>
      <c r="Z113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3" s="47">
        <f>Table753523[[#This Row], [Expected Prefill latency (ms)]]/Table753523[[#This Row], [Prefill Latency (ms)]]</f>
      </c>
      <c r="AB1133" s="30">
        <f>Table753523[[#This Row], [Expected TPOT (ms)]]/Table753523[[#This Row], [TPOT (ms)]]</f>
      </c>
      <c r="AC1133" s="50">
        <f>Table753523[[#This Row], [Prefill TFLOPS]]/989.5</f>
      </c>
      <c r="AD1133" s="32">
        <f>Table753523[[#This Row], [Decode TFLOPS]]/1979</f>
      </c>
      <c r="AE11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4" customHeight="1" ht="17.25">
      <c r="A1134" s="20">
        <v>8</v>
      </c>
      <c r="B1134" s="34">
        <v>70</v>
      </c>
      <c r="C1134" s="35">
        <f>Table753523[[#This Row], [Active Parameters (BN)]]/8</f>
      </c>
      <c r="D1134" s="20">
        <v>1024</v>
      </c>
      <c r="E1134" s="20">
        <v>2048</v>
      </c>
      <c r="F1134" s="23">
        <v>16</v>
      </c>
      <c r="G1134" s="23">
        <v>16</v>
      </c>
      <c r="H1134" s="23">
        <v>16384</v>
      </c>
      <c r="I1134" s="43">
        <v>10661</v>
      </c>
      <c r="J1134" s="24">
        <v>842.7576734</v>
      </c>
      <c r="K1134" s="24">
        <v>22.77653349</v>
      </c>
      <c r="L1134" s="24">
        <v>0.702477399</v>
      </c>
      <c r="M1134" s="24">
        <v>468.0694719</v>
      </c>
      <c r="N1134" s="24">
        <v>1187.406328</v>
      </c>
      <c r="O1134" s="44">
        <v>12.1537554</v>
      </c>
      <c r="P1134" s="44">
        <v>11.11480137</v>
      </c>
      <c r="Q1134" s="25">
        <f>Table753523[[#This Row], [Total Latency (sec)]]*1000</f>
      </c>
      <c r="R1134" s="25">
        <f>Table753523[[#This Row], [Total Latency (ms)]]-Table753523[[#This Row], [Prefill Latency (ms)]]</f>
      </c>
      <c r="S1134" s="26">
        <f>Table753523[[#This Row], [Output tokens generated]]*1000/Table753523[[#This Row], [Total Latency (ms)]]/Table753523[[#This Row], [No. H200 GPU on single server]]</f>
      </c>
      <c r="T1134" s="26">
        <f>Table753523[[#This Row], [Input tokens]]*1000/(989.5*10^12)*(2*10^9*Table753523[[#This Row], [Active Parameters per GPU (BN)]])</f>
      </c>
      <c r="U1134" s="27">
        <f>Table753523[[#This Row], [Active Parameters per GPU (BN)]]*10^9*2/4800/1024^3*1000</f>
      </c>
      <c r="V1134" s="27">
        <f>1979/2*10^12*Table753523[[#This Row], [No. H200 GPU on single server]]/2/70/10^9</f>
      </c>
      <c r="W1134" s="46">
        <f>(Table753523[[#This Row], [Input tokens]]+Table753523[[#This Row], [Output tokens generated]])/Table753523[[#This Row], [Total Latency (ms)]]*1000</f>
      </c>
      <c r="X1134" s="47">
        <f>Table753523[[#This Row], [Total throughput]]/Table753523[[#This Row], [Estimated Max throughput tokens/s]]</f>
      </c>
      <c r="Y1134" s="20">
        <f>2*Table753523[[#This Row], [Active Parameters per GPU (BN)]]*Table753523[[#This Row], [Input tokens]]*10^9/Table753523[[#This Row], [Prefill Latency (ms)]]/10^12*1000</f>
      </c>
      <c r="Z113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4" s="47">
        <f>Table753523[[#This Row], [Expected Prefill latency (ms)]]/Table753523[[#This Row], [Prefill Latency (ms)]]</f>
      </c>
      <c r="AB1134" s="30">
        <f>Table753523[[#This Row], [Expected TPOT (ms)]]/Table753523[[#This Row], [TPOT (ms)]]</f>
      </c>
      <c r="AC1134" s="50">
        <f>Table753523[[#This Row], [Prefill TFLOPS]]/989.5</f>
      </c>
      <c r="AD1134" s="32">
        <f>Table753523[[#This Row], [Decode TFLOPS]]/1979</f>
      </c>
      <c r="AE11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5" customHeight="1" ht="17.25">
      <c r="A1135" s="20">
        <v>8</v>
      </c>
      <c r="B1135" s="34">
        <v>70</v>
      </c>
      <c r="C1135" s="35">
        <f>Table753523[[#This Row], [Active Parameters (BN)]]/8</f>
      </c>
      <c r="D1135" s="20">
        <v>1024</v>
      </c>
      <c r="E1135" s="20">
        <v>4096</v>
      </c>
      <c r="F1135" s="23">
        <v>1</v>
      </c>
      <c r="G1135" s="23">
        <v>1</v>
      </c>
      <c r="H1135" s="23">
        <v>1024</v>
      </c>
      <c r="I1135" s="43">
        <v>105</v>
      </c>
      <c r="J1135" s="24">
        <v>206.0281211</v>
      </c>
      <c r="K1135" s="24">
        <v>1.376606871</v>
      </c>
      <c r="L1135" s="24">
        <v>0.726423804</v>
      </c>
      <c r="M1135" s="24">
        <v>76.27449943</v>
      </c>
      <c r="N1135" s="24">
        <v>820.1324748</v>
      </c>
      <c r="O1135" s="44">
        <v>11.25124258</v>
      </c>
      <c r="P1135" s="44">
        <v>10.94534814</v>
      </c>
      <c r="Q1135" s="25">
        <f>Table753523[[#This Row], [Total Latency (sec)]]*1000</f>
      </c>
      <c r="R1135" s="25">
        <f>Table753523[[#This Row], [Total Latency (ms)]]-Table753523[[#This Row], [Prefill Latency (ms)]]</f>
      </c>
      <c r="S1135" s="26">
        <f>Table753523[[#This Row], [Output tokens generated]]*1000/Table753523[[#This Row], [Total Latency (ms)]]/Table753523[[#This Row], [No. H200 GPU on single server]]</f>
      </c>
      <c r="T1135" s="26">
        <f>Table753523[[#This Row], [Input tokens]]*1000/(989.5*10^12)*(2*10^9*Table753523[[#This Row], [Active Parameters per GPU (BN)]])</f>
      </c>
      <c r="U1135" s="27">
        <f>Table753523[[#This Row], [Active Parameters per GPU (BN)]]*10^9*2/4800/1024^3*1000</f>
      </c>
      <c r="V1135" s="27">
        <f>1979/2*10^12*Table753523[[#This Row], [No. H200 GPU on single server]]/2/70/10^9</f>
      </c>
      <c r="W1135" s="46">
        <f>(Table753523[[#This Row], [Input tokens]]+Table753523[[#This Row], [Output tokens generated]])/Table753523[[#This Row], [Total Latency (ms)]]*1000</f>
      </c>
      <c r="X1135" s="47">
        <f>Table753523[[#This Row], [Total throughput]]/Table753523[[#This Row], [Estimated Max throughput tokens/s]]</f>
      </c>
      <c r="Y1135" s="20">
        <f>2*Table753523[[#This Row], [Active Parameters per GPU (BN)]]*Table753523[[#This Row], [Input tokens]]*10^9/Table753523[[#This Row], [Prefill Latency (ms)]]/10^12*1000</f>
      </c>
      <c r="Z113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5" s="47">
        <f>Table753523[[#This Row], [Expected Prefill latency (ms)]]/Table753523[[#This Row], [Prefill Latency (ms)]]</f>
      </c>
      <c r="AB1135" s="30">
        <f>Table753523[[#This Row], [Expected TPOT (ms)]]/Table753523[[#This Row], [TPOT (ms)]]</f>
      </c>
      <c r="AC1135" s="50">
        <f>Table753523[[#This Row], [Prefill TFLOPS]]/989.5</f>
      </c>
      <c r="AD1135" s="32">
        <f>Table753523[[#This Row], [Decode TFLOPS]]/1979</f>
      </c>
      <c r="AE11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6" customHeight="1" ht="17.25">
      <c r="A1136" s="20">
        <v>8</v>
      </c>
      <c r="B1136" s="34">
        <v>70</v>
      </c>
      <c r="C1136" s="35">
        <f>Table753523[[#This Row], [Active Parameters (BN)]]/8</f>
      </c>
      <c r="D1136" s="20">
        <v>1024</v>
      </c>
      <c r="E1136" s="20">
        <v>4096</v>
      </c>
      <c r="F1136" s="23">
        <v>2</v>
      </c>
      <c r="G1136" s="23">
        <v>2</v>
      </c>
      <c r="H1136" s="23">
        <v>2048</v>
      </c>
      <c r="I1136" s="43">
        <v>4201</v>
      </c>
      <c r="J1136" s="24">
        <v>167.2301025</v>
      </c>
      <c r="K1136" s="24">
        <v>45.16503678</v>
      </c>
      <c r="L1136" s="24">
        <v>0.044282041</v>
      </c>
      <c r="M1136" s="24">
        <v>93.01442664</v>
      </c>
      <c r="N1136" s="24">
        <v>138.3592364</v>
      </c>
      <c r="O1136" s="44">
        <v>11.3046281</v>
      </c>
      <c r="P1136" s="44">
        <v>10.98211315</v>
      </c>
      <c r="Q1136" s="25">
        <f>Table753523[[#This Row], [Total Latency (sec)]]*1000</f>
      </c>
      <c r="R1136" s="25">
        <f>Table753523[[#This Row], [Total Latency (ms)]]-Table753523[[#This Row], [Prefill Latency (ms)]]</f>
      </c>
      <c r="S1136" s="26">
        <f>Table753523[[#This Row], [Output tokens generated]]*1000/Table753523[[#This Row], [Total Latency (ms)]]/Table753523[[#This Row], [No. H200 GPU on single server]]</f>
      </c>
      <c r="T1136" s="26">
        <f>Table753523[[#This Row], [Input tokens]]*1000/(989.5*10^12)*(2*10^9*Table753523[[#This Row], [Active Parameters per GPU (BN)]])</f>
      </c>
      <c r="U1136" s="27">
        <f>Table753523[[#This Row], [Active Parameters per GPU (BN)]]*10^9*2/4800/1024^3*1000</f>
      </c>
      <c r="V1136" s="27">
        <f>1979/2*10^12*Table753523[[#This Row], [No. H200 GPU on single server]]/2/70/10^9</f>
      </c>
      <c r="W1136" s="46">
        <f>(Table753523[[#This Row], [Input tokens]]+Table753523[[#This Row], [Output tokens generated]])/Table753523[[#This Row], [Total Latency (ms)]]*1000</f>
      </c>
      <c r="X1136" s="47">
        <f>Table753523[[#This Row], [Total throughput]]/Table753523[[#This Row], [Estimated Max throughput tokens/s]]</f>
      </c>
      <c r="Y1136" s="20">
        <f>2*Table753523[[#This Row], [Active Parameters per GPU (BN)]]*Table753523[[#This Row], [Input tokens]]*10^9/Table753523[[#This Row], [Prefill Latency (ms)]]/10^12*1000</f>
      </c>
      <c r="Z113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6" s="47">
        <f>Table753523[[#This Row], [Expected Prefill latency (ms)]]/Table753523[[#This Row], [Prefill Latency (ms)]]</f>
      </c>
      <c r="AB1136" s="30">
        <f>Table753523[[#This Row], [Expected TPOT (ms)]]/Table753523[[#This Row], [TPOT (ms)]]</f>
      </c>
      <c r="AC1136" s="50">
        <f>Table753523[[#This Row], [Prefill TFLOPS]]/989.5</f>
      </c>
      <c r="AD1136" s="32">
        <f>Table753523[[#This Row], [Decode TFLOPS]]/1979</f>
      </c>
      <c r="AE11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7" customHeight="1" ht="17.25">
      <c r="A1137" s="20">
        <v>8</v>
      </c>
      <c r="B1137" s="34">
        <v>70</v>
      </c>
      <c r="C1137" s="35">
        <f>Table753523[[#This Row], [Active Parameters (BN)]]/8</f>
      </c>
      <c r="D1137" s="20">
        <v>1024</v>
      </c>
      <c r="E1137" s="20">
        <v>4096</v>
      </c>
      <c r="F1137" s="23">
        <v>4</v>
      </c>
      <c r="G1137" s="23">
        <v>4</v>
      </c>
      <c r="H1137" s="23">
        <v>4096</v>
      </c>
      <c r="I1137" s="43">
        <v>4719</v>
      </c>
      <c r="J1137" s="24">
        <v>235.1660685</v>
      </c>
      <c r="K1137" s="24">
        <v>45.19375914</v>
      </c>
      <c r="L1137" s="24">
        <v>0.088507796</v>
      </c>
      <c r="M1137" s="24">
        <v>104.417072</v>
      </c>
      <c r="N1137" s="24">
        <v>195.0490547</v>
      </c>
      <c r="O1137" s="44">
        <v>10.81062166</v>
      </c>
      <c r="P1137" s="44">
        <v>10.92406484</v>
      </c>
      <c r="Q1137" s="25">
        <f>Table753523[[#This Row], [Total Latency (sec)]]*1000</f>
      </c>
      <c r="R1137" s="25">
        <f>Table753523[[#This Row], [Total Latency (ms)]]-Table753523[[#This Row], [Prefill Latency (ms)]]</f>
      </c>
      <c r="S1137" s="26">
        <f>Table753523[[#This Row], [Output tokens generated]]*1000/Table753523[[#This Row], [Total Latency (ms)]]/Table753523[[#This Row], [No. H200 GPU on single server]]</f>
      </c>
      <c r="T1137" s="26">
        <f>Table753523[[#This Row], [Input tokens]]*1000/(989.5*10^12)*(2*10^9*Table753523[[#This Row], [Active Parameters per GPU (BN)]])</f>
      </c>
      <c r="U1137" s="27">
        <f>Table753523[[#This Row], [Active Parameters per GPU (BN)]]*10^9*2/4800/1024^3*1000</f>
      </c>
      <c r="V1137" s="27">
        <f>1979/2*10^12*Table753523[[#This Row], [No. H200 GPU on single server]]/2/70/10^9</f>
      </c>
      <c r="W1137" s="46">
        <f>(Table753523[[#This Row], [Input tokens]]+Table753523[[#This Row], [Output tokens generated]])/Table753523[[#This Row], [Total Latency (ms)]]*1000</f>
      </c>
      <c r="X1137" s="47">
        <f>Table753523[[#This Row], [Total throughput]]/Table753523[[#This Row], [Estimated Max throughput tokens/s]]</f>
      </c>
      <c r="Y1137" s="20">
        <f>2*Table753523[[#This Row], [Active Parameters per GPU (BN)]]*Table753523[[#This Row], [Input tokens]]*10^9/Table753523[[#This Row], [Prefill Latency (ms)]]/10^12*1000</f>
      </c>
      <c r="Z113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7" s="47">
        <f>Table753523[[#This Row], [Expected Prefill latency (ms)]]/Table753523[[#This Row], [Prefill Latency (ms)]]</f>
      </c>
      <c r="AB1137" s="30">
        <f>Table753523[[#This Row], [Expected TPOT (ms)]]/Table753523[[#This Row], [TPOT (ms)]]</f>
      </c>
      <c r="AC1137" s="50">
        <f>Table753523[[#This Row], [Prefill TFLOPS]]/989.5</f>
      </c>
      <c r="AD1137" s="32">
        <f>Table753523[[#This Row], [Decode TFLOPS]]/1979</f>
      </c>
      <c r="AE11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8" customHeight="1" ht="17.25">
      <c r="A1138" s="20">
        <v>8</v>
      </c>
      <c r="B1138" s="34">
        <v>70</v>
      </c>
      <c r="C1138" s="35">
        <f>Table753523[[#This Row], [Active Parameters (BN)]]/8</f>
      </c>
      <c r="D1138" s="20">
        <v>1024</v>
      </c>
      <c r="E1138" s="20">
        <v>4096</v>
      </c>
      <c r="F1138" s="23">
        <v>8</v>
      </c>
      <c r="G1138" s="23">
        <v>8</v>
      </c>
      <c r="H1138" s="23">
        <v>8192</v>
      </c>
      <c r="I1138" s="43">
        <v>10018</v>
      </c>
      <c r="J1138" s="24">
        <v>388.1199775</v>
      </c>
      <c r="K1138" s="24">
        <v>45.73885108</v>
      </c>
      <c r="L1138" s="24">
        <v>0.174906011</v>
      </c>
      <c r="M1138" s="24">
        <v>219.0260526</v>
      </c>
      <c r="N1138" s="24">
        <v>398.129808</v>
      </c>
      <c r="O1138" s="44">
        <v>13.57340814</v>
      </c>
      <c r="P1138" s="44">
        <v>10.96705622</v>
      </c>
      <c r="Q1138" s="25">
        <f>Table753523[[#This Row], [Total Latency (sec)]]*1000</f>
      </c>
      <c r="R1138" s="25">
        <f>Table753523[[#This Row], [Total Latency (ms)]]-Table753523[[#This Row], [Prefill Latency (ms)]]</f>
      </c>
      <c r="S1138" s="26">
        <f>Table753523[[#This Row], [Output tokens generated]]*1000/Table753523[[#This Row], [Total Latency (ms)]]/Table753523[[#This Row], [No. H200 GPU on single server]]</f>
      </c>
      <c r="T1138" s="26">
        <f>Table753523[[#This Row], [Input tokens]]*1000/(989.5*10^12)*(2*10^9*Table753523[[#This Row], [Active Parameters per GPU (BN)]])</f>
      </c>
      <c r="U1138" s="27">
        <f>Table753523[[#This Row], [Active Parameters per GPU (BN)]]*10^9*2/4800/1024^3*1000</f>
      </c>
      <c r="V1138" s="27">
        <f>1979/2*10^12*Table753523[[#This Row], [No. H200 GPU on single server]]/2/70/10^9</f>
      </c>
      <c r="W1138" s="46">
        <f>(Table753523[[#This Row], [Input tokens]]+Table753523[[#This Row], [Output tokens generated]])/Table753523[[#This Row], [Total Latency (ms)]]*1000</f>
      </c>
      <c r="X1138" s="47">
        <f>Table753523[[#This Row], [Total throughput]]/Table753523[[#This Row], [Estimated Max throughput tokens/s]]</f>
      </c>
      <c r="Y1138" s="20">
        <f>2*Table753523[[#This Row], [Active Parameters per GPU (BN)]]*Table753523[[#This Row], [Input tokens]]*10^9/Table753523[[#This Row], [Prefill Latency (ms)]]/10^12*1000</f>
      </c>
      <c r="Z113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8" s="47">
        <f>Table753523[[#This Row], [Expected Prefill latency (ms)]]/Table753523[[#This Row], [Prefill Latency (ms)]]</f>
      </c>
      <c r="AB1138" s="30">
        <f>Table753523[[#This Row], [Expected TPOT (ms)]]/Table753523[[#This Row], [TPOT (ms)]]</f>
      </c>
      <c r="AC1138" s="50">
        <f>Table753523[[#This Row], [Prefill TFLOPS]]/989.5</f>
      </c>
      <c r="AD1138" s="32">
        <f>Table753523[[#This Row], [Decode TFLOPS]]/1979</f>
      </c>
      <c r="AE11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39" customHeight="1" ht="17.25">
      <c r="A1139" s="20">
        <v>8</v>
      </c>
      <c r="B1139" s="34">
        <v>70</v>
      </c>
      <c r="C1139" s="35">
        <f>Table753523[[#This Row], [Active Parameters (BN)]]/8</f>
      </c>
      <c r="D1139" s="20">
        <v>1024</v>
      </c>
      <c r="E1139" s="20">
        <v>4096</v>
      </c>
      <c r="F1139" s="23">
        <v>16</v>
      </c>
      <c r="G1139" s="23">
        <v>16</v>
      </c>
      <c r="H1139" s="23">
        <v>16384</v>
      </c>
      <c r="I1139" s="43">
        <v>14543</v>
      </c>
      <c r="J1139" s="24">
        <v>766.2901507</v>
      </c>
      <c r="K1139" s="24">
        <v>44.10022547</v>
      </c>
      <c r="L1139" s="24">
        <v>0.362809936</v>
      </c>
      <c r="M1139" s="24">
        <v>329.7715566</v>
      </c>
      <c r="N1139" s="24">
        <v>701.2889315</v>
      </c>
      <c r="O1139" s="44">
        <v>12.45781655</v>
      </c>
      <c r="P1139" s="44">
        <v>11.05958988</v>
      </c>
      <c r="Q1139" s="25">
        <f>Table753523[[#This Row], [Total Latency (sec)]]*1000</f>
      </c>
      <c r="R1139" s="25">
        <f>Table753523[[#This Row], [Total Latency (ms)]]-Table753523[[#This Row], [Prefill Latency (ms)]]</f>
      </c>
      <c r="S1139" s="26">
        <f>Table753523[[#This Row], [Output tokens generated]]*1000/Table753523[[#This Row], [Total Latency (ms)]]/Table753523[[#This Row], [No. H200 GPU on single server]]</f>
      </c>
      <c r="T1139" s="26">
        <f>Table753523[[#This Row], [Input tokens]]*1000/(989.5*10^12)*(2*10^9*Table753523[[#This Row], [Active Parameters per GPU (BN)]])</f>
      </c>
      <c r="U1139" s="27">
        <f>Table753523[[#This Row], [Active Parameters per GPU (BN)]]*10^9*2/4800/1024^3*1000</f>
      </c>
      <c r="V1139" s="27">
        <f>1979/2*10^12*Table753523[[#This Row], [No. H200 GPU on single server]]/2/70/10^9</f>
      </c>
      <c r="W1139" s="46">
        <f>(Table753523[[#This Row], [Input tokens]]+Table753523[[#This Row], [Output tokens generated]])/Table753523[[#This Row], [Total Latency (ms)]]*1000</f>
      </c>
      <c r="X1139" s="47">
        <f>Table753523[[#This Row], [Total throughput]]/Table753523[[#This Row], [Estimated Max throughput tokens/s]]</f>
      </c>
      <c r="Y1139" s="20">
        <f>2*Table753523[[#This Row], [Active Parameters per GPU (BN)]]*Table753523[[#This Row], [Input tokens]]*10^9/Table753523[[#This Row], [Prefill Latency (ms)]]/10^12*1000</f>
      </c>
      <c r="Z113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39" s="47">
        <f>Table753523[[#This Row], [Expected Prefill latency (ms)]]/Table753523[[#This Row], [Prefill Latency (ms)]]</f>
      </c>
      <c r="AB1139" s="30">
        <f>Table753523[[#This Row], [Expected TPOT (ms)]]/Table753523[[#This Row], [TPOT (ms)]]</f>
      </c>
      <c r="AC1139" s="50">
        <f>Table753523[[#This Row], [Prefill TFLOPS]]/989.5</f>
      </c>
      <c r="AD1139" s="32">
        <f>Table753523[[#This Row], [Decode TFLOPS]]/1979</f>
      </c>
      <c r="AE11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0" customHeight="1" ht="17.25">
      <c r="A1140" s="20">
        <v>8</v>
      </c>
      <c r="B1140" s="34">
        <v>70</v>
      </c>
      <c r="C1140" s="35">
        <f>Table753523[[#This Row], [Active Parameters (BN)]]/8</f>
      </c>
      <c r="D1140" s="20">
        <v>2048</v>
      </c>
      <c r="E1140" s="20">
        <v>2</v>
      </c>
      <c r="F1140" s="23">
        <v>1</v>
      </c>
      <c r="G1140" s="23">
        <v>1</v>
      </c>
      <c r="H1140" s="23">
        <v>2048</v>
      </c>
      <c r="I1140" s="43">
        <v>2</v>
      </c>
      <c r="J1140" s="24">
        <v>276.34506</v>
      </c>
      <c r="K1140" s="24">
        <v>0.288825873</v>
      </c>
      <c r="L1140" s="24">
        <v>3.462293698</v>
      </c>
      <c r="M1140" s="24">
        <v>6.924587395</v>
      </c>
      <c r="N1140" s="24">
        <v>7097.70208</v>
      </c>
      <c r="O1140" s="44">
        <v>12.00720004</v>
      </c>
      <c r="P1140" s="44">
        <v>11.92943996</v>
      </c>
      <c r="Q1140" s="25">
        <f>Table753523[[#This Row], [Total Latency (sec)]]*1000</f>
      </c>
      <c r="R1140" s="25">
        <f>Table753523[[#This Row], [Total Latency (ms)]]-Table753523[[#This Row], [Prefill Latency (ms)]]</f>
      </c>
      <c r="S1140" s="26">
        <f>Table753523[[#This Row], [Output tokens generated]]*1000/Table753523[[#This Row], [Total Latency (ms)]]/Table753523[[#This Row], [No. H200 GPU on single server]]</f>
      </c>
      <c r="T1140" s="26">
        <f>Table753523[[#This Row], [Input tokens]]*1000/(989.5*10^12)*(2*10^9*Table753523[[#This Row], [Active Parameters per GPU (BN)]])</f>
      </c>
      <c r="U1140" s="27">
        <f>Table753523[[#This Row], [Active Parameters per GPU (BN)]]*10^9*2/4800/1024^3*1000</f>
      </c>
      <c r="V1140" s="27">
        <f>1979/2*10^12*Table753523[[#This Row], [No. H200 GPU on single server]]/2/70/10^9</f>
      </c>
      <c r="W1140" s="46">
        <f>(Table753523[[#This Row], [Input tokens]]+Table753523[[#This Row], [Output tokens generated]])/Table753523[[#This Row], [Total Latency (ms)]]*1000</f>
      </c>
      <c r="X1140" s="47">
        <f>Table753523[[#This Row], [Total throughput]]/Table753523[[#This Row], [Estimated Max throughput tokens/s]]</f>
      </c>
      <c r="Y1140" s="20">
        <f>2*Table753523[[#This Row], [Active Parameters per GPU (BN)]]*Table753523[[#This Row], [Input tokens]]*10^9/Table753523[[#This Row], [Prefill Latency (ms)]]/10^12*1000</f>
      </c>
      <c r="Z114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0" s="47">
        <f>Table753523[[#This Row], [Expected Prefill latency (ms)]]/Table753523[[#This Row], [Prefill Latency (ms)]]</f>
      </c>
      <c r="AB1140" s="30">
        <f>Table753523[[#This Row], [Expected TPOT (ms)]]/Table753523[[#This Row], [TPOT (ms)]]</f>
      </c>
      <c r="AC1140" s="50">
        <f>Table753523[[#This Row], [Prefill TFLOPS]]/989.5</f>
      </c>
      <c r="AD1140" s="32">
        <f>Table753523[[#This Row], [Decode TFLOPS]]/1979</f>
      </c>
      <c r="AE11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1" customHeight="1" ht="17.25">
      <c r="A1141" s="20">
        <v>8</v>
      </c>
      <c r="B1141" s="34">
        <v>70</v>
      </c>
      <c r="C1141" s="35">
        <f>Table753523[[#This Row], [Active Parameters (BN)]]/8</f>
      </c>
      <c r="D1141" s="20">
        <v>2048</v>
      </c>
      <c r="E1141" s="20">
        <v>2</v>
      </c>
      <c r="F1141" s="23">
        <v>2</v>
      </c>
      <c r="G1141" s="23">
        <v>2</v>
      </c>
      <c r="H1141" s="23">
        <v>4096</v>
      </c>
      <c r="I1141" s="43">
        <v>3</v>
      </c>
      <c r="J1141" s="24">
        <v>328.266925</v>
      </c>
      <c r="K1141" s="24">
        <v>0.398749604</v>
      </c>
      <c r="L1141" s="24">
        <v>5.015678962</v>
      </c>
      <c r="M1141" s="24">
        <v>7.523518443</v>
      </c>
      <c r="N1141" s="24">
        <v>10279.63403</v>
      </c>
      <c r="O1141" s="44">
        <v>12.52181898</v>
      </c>
      <c r="P1141" s="44">
        <v>12.37758546</v>
      </c>
      <c r="Q1141" s="25">
        <f>Table753523[[#This Row], [Total Latency (sec)]]*1000</f>
      </c>
      <c r="R1141" s="25">
        <f>Table753523[[#This Row], [Total Latency (ms)]]-Table753523[[#This Row], [Prefill Latency (ms)]]</f>
      </c>
      <c r="S1141" s="26">
        <f>Table753523[[#This Row], [Output tokens generated]]*1000/Table753523[[#This Row], [Total Latency (ms)]]/Table753523[[#This Row], [No. H200 GPU on single server]]</f>
      </c>
      <c r="T1141" s="26">
        <f>Table753523[[#This Row], [Input tokens]]*1000/(989.5*10^12)*(2*10^9*Table753523[[#This Row], [Active Parameters per GPU (BN)]])</f>
      </c>
      <c r="U1141" s="27">
        <f>Table753523[[#This Row], [Active Parameters per GPU (BN)]]*10^9*2/4800/1024^3*1000</f>
      </c>
      <c r="V1141" s="27">
        <f>1979/2*10^12*Table753523[[#This Row], [No. H200 GPU on single server]]/2/70/10^9</f>
      </c>
      <c r="W1141" s="46">
        <f>(Table753523[[#This Row], [Input tokens]]+Table753523[[#This Row], [Output tokens generated]])/Table753523[[#This Row], [Total Latency (ms)]]*1000</f>
      </c>
      <c r="X1141" s="47">
        <f>Table753523[[#This Row], [Total throughput]]/Table753523[[#This Row], [Estimated Max throughput tokens/s]]</f>
      </c>
      <c r="Y1141" s="20">
        <f>2*Table753523[[#This Row], [Active Parameters per GPU (BN)]]*Table753523[[#This Row], [Input tokens]]*10^9/Table753523[[#This Row], [Prefill Latency (ms)]]/10^12*1000</f>
      </c>
      <c r="Z114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1" s="47">
        <f>Table753523[[#This Row], [Expected Prefill latency (ms)]]/Table753523[[#This Row], [Prefill Latency (ms)]]</f>
      </c>
      <c r="AB1141" s="30">
        <f>Table753523[[#This Row], [Expected TPOT (ms)]]/Table753523[[#This Row], [TPOT (ms)]]</f>
      </c>
      <c r="AC1141" s="50">
        <f>Table753523[[#This Row], [Prefill TFLOPS]]/989.5</f>
      </c>
      <c r="AD1141" s="32">
        <f>Table753523[[#This Row], [Decode TFLOPS]]/1979</f>
      </c>
      <c r="AE11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2" customHeight="1" ht="17.25">
      <c r="A1142" s="20">
        <v>8</v>
      </c>
      <c r="B1142" s="34">
        <v>70</v>
      </c>
      <c r="C1142" s="35">
        <f>Table753523[[#This Row], [Active Parameters (BN)]]/8</f>
      </c>
      <c r="D1142" s="20">
        <v>2048</v>
      </c>
      <c r="E1142" s="20">
        <v>2</v>
      </c>
      <c r="F1142" s="23">
        <v>4</v>
      </c>
      <c r="G1142" s="23">
        <v>4</v>
      </c>
      <c r="H1142" s="23">
        <v>8192</v>
      </c>
      <c r="I1142" s="43">
        <v>7</v>
      </c>
      <c r="J1142" s="24">
        <v>427.442456</v>
      </c>
      <c r="K1142" s="24">
        <v>0.536574315</v>
      </c>
      <c r="L1142" s="24">
        <v>7.454698982</v>
      </c>
      <c r="M1142" s="24">
        <v>13.04572322</v>
      </c>
      <c r="N1142" s="24">
        <v>15280.26924</v>
      </c>
      <c r="O1142" s="44">
        <v>11.85519435</v>
      </c>
      <c r="P1142" s="44">
        <v>11.63706303</v>
      </c>
      <c r="Q1142" s="25">
        <f>Table753523[[#This Row], [Total Latency (sec)]]*1000</f>
      </c>
      <c r="R1142" s="25">
        <f>Table753523[[#This Row], [Total Latency (ms)]]-Table753523[[#This Row], [Prefill Latency (ms)]]</f>
      </c>
      <c r="S1142" s="26">
        <f>Table753523[[#This Row], [Output tokens generated]]*1000/Table753523[[#This Row], [Total Latency (ms)]]/Table753523[[#This Row], [No. H200 GPU on single server]]</f>
      </c>
      <c r="T1142" s="26">
        <f>Table753523[[#This Row], [Input tokens]]*1000/(989.5*10^12)*(2*10^9*Table753523[[#This Row], [Active Parameters per GPU (BN)]])</f>
      </c>
      <c r="U1142" s="27">
        <f>Table753523[[#This Row], [Active Parameters per GPU (BN)]]*10^9*2/4800/1024^3*1000</f>
      </c>
      <c r="V1142" s="27">
        <f>1979/2*10^12*Table753523[[#This Row], [No. H200 GPU on single server]]/2/70/10^9</f>
      </c>
      <c r="W1142" s="46">
        <f>(Table753523[[#This Row], [Input tokens]]+Table753523[[#This Row], [Output tokens generated]])/Table753523[[#This Row], [Total Latency (ms)]]*1000</f>
      </c>
      <c r="X1142" s="47">
        <f>Table753523[[#This Row], [Total throughput]]/Table753523[[#This Row], [Estimated Max throughput tokens/s]]</f>
      </c>
      <c r="Y1142" s="20">
        <f>2*Table753523[[#This Row], [Active Parameters per GPU (BN)]]*Table753523[[#This Row], [Input tokens]]*10^9/Table753523[[#This Row], [Prefill Latency (ms)]]/10^12*1000</f>
      </c>
      <c r="Z114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2" s="47">
        <f>Table753523[[#This Row], [Expected Prefill latency (ms)]]/Table753523[[#This Row], [Prefill Latency (ms)]]</f>
      </c>
      <c r="AB1142" s="30">
        <f>Table753523[[#This Row], [Expected TPOT (ms)]]/Table753523[[#This Row], [TPOT (ms)]]</f>
      </c>
      <c r="AC1142" s="50">
        <f>Table753523[[#This Row], [Prefill TFLOPS]]/989.5</f>
      </c>
      <c r="AD1142" s="32">
        <f>Table753523[[#This Row], [Decode TFLOPS]]/1979</f>
      </c>
      <c r="AE11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3" customHeight="1" ht="17.25">
      <c r="A1143" s="20">
        <v>8</v>
      </c>
      <c r="B1143" s="34">
        <v>70</v>
      </c>
      <c r="C1143" s="35">
        <f>Table753523[[#This Row], [Active Parameters (BN)]]/8</f>
      </c>
      <c r="D1143" s="20">
        <v>2048</v>
      </c>
      <c r="E1143" s="20">
        <v>2</v>
      </c>
      <c r="F1143" s="23">
        <v>8</v>
      </c>
      <c r="G1143" s="23">
        <v>8</v>
      </c>
      <c r="H1143" s="23">
        <v>16384</v>
      </c>
      <c r="I1143" s="43">
        <v>15</v>
      </c>
      <c r="J1143" s="24">
        <v>788.4177421</v>
      </c>
      <c r="K1143" s="24">
        <v>0.894546282</v>
      </c>
      <c r="L1143" s="24">
        <v>8.943081158</v>
      </c>
      <c r="M1143" s="24">
        <v>16.76827717</v>
      </c>
      <c r="N1143" s="24">
        <v>18332.19849</v>
      </c>
      <c r="O1143" s="44">
        <v>12.4179837</v>
      </c>
      <c r="P1143" s="44">
        <v>11.98886649</v>
      </c>
      <c r="Q1143" s="25">
        <f>Table753523[[#This Row], [Total Latency (sec)]]*1000</f>
      </c>
      <c r="R1143" s="25">
        <f>Table753523[[#This Row], [Total Latency (ms)]]-Table753523[[#This Row], [Prefill Latency (ms)]]</f>
      </c>
      <c r="S1143" s="26">
        <f>Table753523[[#This Row], [Output tokens generated]]*1000/Table753523[[#This Row], [Total Latency (ms)]]/Table753523[[#This Row], [No. H200 GPU on single server]]</f>
      </c>
      <c r="T1143" s="26">
        <f>Table753523[[#This Row], [Input tokens]]*1000/(989.5*10^12)*(2*10^9*Table753523[[#This Row], [Active Parameters per GPU (BN)]])</f>
      </c>
      <c r="U1143" s="27">
        <f>Table753523[[#This Row], [Active Parameters per GPU (BN)]]*10^9*2/4800/1024^3*1000</f>
      </c>
      <c r="V1143" s="27">
        <f>1979/2*10^12*Table753523[[#This Row], [No. H200 GPU on single server]]/2/70/10^9</f>
      </c>
      <c r="W1143" s="46">
        <f>(Table753523[[#This Row], [Input tokens]]+Table753523[[#This Row], [Output tokens generated]])/Table753523[[#This Row], [Total Latency (ms)]]*1000</f>
      </c>
      <c r="X1143" s="47">
        <f>Table753523[[#This Row], [Total throughput]]/Table753523[[#This Row], [Estimated Max throughput tokens/s]]</f>
      </c>
      <c r="Y1143" s="20">
        <f>2*Table753523[[#This Row], [Active Parameters per GPU (BN)]]*Table753523[[#This Row], [Input tokens]]*10^9/Table753523[[#This Row], [Prefill Latency (ms)]]/10^12*1000</f>
      </c>
      <c r="Z114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3" s="47">
        <f>Table753523[[#This Row], [Expected Prefill latency (ms)]]/Table753523[[#This Row], [Prefill Latency (ms)]]</f>
      </c>
      <c r="AB1143" s="30">
        <f>Table753523[[#This Row], [Expected TPOT (ms)]]/Table753523[[#This Row], [TPOT (ms)]]</f>
      </c>
      <c r="AC1143" s="50">
        <f>Table753523[[#This Row], [Prefill TFLOPS]]/989.5</f>
      </c>
      <c r="AD1143" s="32">
        <f>Table753523[[#This Row], [Decode TFLOPS]]/1979</f>
      </c>
      <c r="AE11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4" customHeight="1" ht="17.25">
      <c r="A1144" s="20">
        <v>8</v>
      </c>
      <c r="B1144" s="34">
        <v>70</v>
      </c>
      <c r="C1144" s="35">
        <f>Table753523[[#This Row], [Active Parameters (BN)]]/8</f>
      </c>
      <c r="D1144" s="20">
        <v>2048</v>
      </c>
      <c r="E1144" s="20">
        <v>2</v>
      </c>
      <c r="F1144" s="23">
        <v>16</v>
      </c>
      <c r="G1144" s="23">
        <v>16</v>
      </c>
      <c r="H1144" s="23">
        <v>32768</v>
      </c>
      <c r="I1144" s="43">
        <v>30</v>
      </c>
      <c r="J1144" s="24">
        <v>1536.445352</v>
      </c>
      <c r="K1144" s="24">
        <v>1.661258923</v>
      </c>
      <c r="L1144" s="24">
        <v>9.631249999</v>
      </c>
      <c r="M1144" s="24">
        <v>18.05859375</v>
      </c>
      <c r="N1144" s="24">
        <v>19742.85859</v>
      </c>
      <c r="O1144" s="44">
        <v>16.31094514</v>
      </c>
      <c r="P1144" s="44">
        <v>15.45802899</v>
      </c>
      <c r="Q1144" s="25">
        <f>Table753523[[#This Row], [Total Latency (sec)]]*1000</f>
      </c>
      <c r="R1144" s="25">
        <f>Table753523[[#This Row], [Total Latency (ms)]]-Table753523[[#This Row], [Prefill Latency (ms)]]</f>
      </c>
      <c r="S1144" s="26">
        <f>Table753523[[#This Row], [Output tokens generated]]*1000/Table753523[[#This Row], [Total Latency (ms)]]/Table753523[[#This Row], [No. H200 GPU on single server]]</f>
      </c>
      <c r="T1144" s="26">
        <f>Table753523[[#This Row], [Input tokens]]*1000/(989.5*10^12)*(2*10^9*Table753523[[#This Row], [Active Parameters per GPU (BN)]])</f>
      </c>
      <c r="U1144" s="27">
        <f>Table753523[[#This Row], [Active Parameters per GPU (BN)]]*10^9*2/4800/1024^3*1000</f>
      </c>
      <c r="V1144" s="27">
        <f>1979/2*10^12*Table753523[[#This Row], [No. H200 GPU on single server]]/2/70/10^9</f>
      </c>
      <c r="W1144" s="46">
        <f>(Table753523[[#This Row], [Input tokens]]+Table753523[[#This Row], [Output tokens generated]])/Table753523[[#This Row], [Total Latency (ms)]]*1000</f>
      </c>
      <c r="X1144" s="47">
        <f>Table753523[[#This Row], [Total throughput]]/Table753523[[#This Row], [Estimated Max throughput tokens/s]]</f>
      </c>
      <c r="Y1144" s="20">
        <f>2*Table753523[[#This Row], [Active Parameters per GPU (BN)]]*Table753523[[#This Row], [Input tokens]]*10^9/Table753523[[#This Row], [Prefill Latency (ms)]]/10^12*1000</f>
      </c>
      <c r="Z114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4" s="47">
        <f>Table753523[[#This Row], [Expected Prefill latency (ms)]]/Table753523[[#This Row], [Prefill Latency (ms)]]</f>
      </c>
      <c r="AB1144" s="30">
        <f>Table753523[[#This Row], [Expected TPOT (ms)]]/Table753523[[#This Row], [TPOT (ms)]]</f>
      </c>
      <c r="AC1144" s="50">
        <f>Table753523[[#This Row], [Prefill TFLOPS]]/989.5</f>
      </c>
      <c r="AD1144" s="32">
        <f>Table753523[[#This Row], [Decode TFLOPS]]/1979</f>
      </c>
      <c r="AE11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5" customHeight="1" ht="17.25">
      <c r="A1145" s="20">
        <v>8</v>
      </c>
      <c r="B1145" s="34">
        <v>70</v>
      </c>
      <c r="C1145" s="35">
        <f>Table753523[[#This Row], [Active Parameters (BN)]]/8</f>
      </c>
      <c r="D1145" s="20">
        <v>2048</v>
      </c>
      <c r="E1145" s="20">
        <v>4</v>
      </c>
      <c r="F1145" s="23">
        <v>1</v>
      </c>
      <c r="G1145" s="23">
        <v>1</v>
      </c>
      <c r="H1145" s="23">
        <v>2048</v>
      </c>
      <c r="I1145" s="43">
        <v>4</v>
      </c>
      <c r="J1145" s="24">
        <v>237.53045</v>
      </c>
      <c r="K1145" s="24">
        <v>0.270804525</v>
      </c>
      <c r="L1145" s="24">
        <v>3.692700482</v>
      </c>
      <c r="M1145" s="24">
        <v>14.77080193</v>
      </c>
      <c r="N1145" s="24">
        <v>7577.421389</v>
      </c>
      <c r="O1145" s="44">
        <v>10.93070201</v>
      </c>
      <c r="P1145" s="44">
        <v>10.90453068</v>
      </c>
      <c r="Q1145" s="25">
        <f>Table753523[[#This Row], [Total Latency (sec)]]*1000</f>
      </c>
      <c r="R1145" s="25">
        <f>Table753523[[#This Row], [Total Latency (ms)]]-Table753523[[#This Row], [Prefill Latency (ms)]]</f>
      </c>
      <c r="S1145" s="26">
        <f>Table753523[[#This Row], [Output tokens generated]]*1000/Table753523[[#This Row], [Total Latency (ms)]]/Table753523[[#This Row], [No. H200 GPU on single server]]</f>
      </c>
      <c r="T1145" s="26">
        <f>Table753523[[#This Row], [Input tokens]]*1000/(989.5*10^12)*(2*10^9*Table753523[[#This Row], [Active Parameters per GPU (BN)]])</f>
      </c>
      <c r="U1145" s="27">
        <f>Table753523[[#This Row], [Active Parameters per GPU (BN)]]*10^9*2/4800/1024^3*1000</f>
      </c>
      <c r="V1145" s="27">
        <f>1979/2*10^12*Table753523[[#This Row], [No. H200 GPU on single server]]/2/70/10^9</f>
      </c>
      <c r="W1145" s="46">
        <f>(Table753523[[#This Row], [Input tokens]]+Table753523[[#This Row], [Output tokens generated]])/Table753523[[#This Row], [Total Latency (ms)]]*1000</f>
      </c>
      <c r="X1145" s="47">
        <f>Table753523[[#This Row], [Total throughput]]/Table753523[[#This Row], [Estimated Max throughput tokens/s]]</f>
      </c>
      <c r="Y1145" s="20">
        <f>2*Table753523[[#This Row], [Active Parameters per GPU (BN)]]*Table753523[[#This Row], [Input tokens]]*10^9/Table753523[[#This Row], [Prefill Latency (ms)]]/10^12*1000</f>
      </c>
      <c r="Z114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5" s="47">
        <f>Table753523[[#This Row], [Expected Prefill latency (ms)]]/Table753523[[#This Row], [Prefill Latency (ms)]]</f>
      </c>
      <c r="AB1145" s="30">
        <f>Table753523[[#This Row], [Expected TPOT (ms)]]/Table753523[[#This Row], [TPOT (ms)]]</f>
      </c>
      <c r="AC1145" s="50">
        <f>Table753523[[#This Row], [Prefill TFLOPS]]/989.5</f>
      </c>
      <c r="AD1145" s="32">
        <f>Table753523[[#This Row], [Decode TFLOPS]]/1979</f>
      </c>
      <c r="AE11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6" customHeight="1" ht="17.25">
      <c r="A1146" s="20">
        <v>8</v>
      </c>
      <c r="B1146" s="34">
        <v>70</v>
      </c>
      <c r="C1146" s="35">
        <f>Table753523[[#This Row], [Active Parameters (BN)]]/8</f>
      </c>
      <c r="D1146" s="20">
        <v>2048</v>
      </c>
      <c r="E1146" s="20">
        <v>4</v>
      </c>
      <c r="F1146" s="23">
        <v>2</v>
      </c>
      <c r="G1146" s="23">
        <v>2</v>
      </c>
      <c r="H1146" s="23">
        <v>4096</v>
      </c>
      <c r="I1146" s="43">
        <v>8</v>
      </c>
      <c r="J1146" s="24">
        <v>251.0704125</v>
      </c>
      <c r="K1146" s="24">
        <v>0.383412462</v>
      </c>
      <c r="L1146" s="24">
        <v>5.216314538</v>
      </c>
      <c r="M1146" s="24">
        <v>20.86525815</v>
      </c>
      <c r="N1146" s="24">
        <v>10703.87743</v>
      </c>
      <c r="O1146" s="44">
        <v>22.96986734</v>
      </c>
      <c r="P1146" s="44">
        <v>22.92621535</v>
      </c>
      <c r="Q1146" s="25">
        <f>Table753523[[#This Row], [Total Latency (sec)]]*1000</f>
      </c>
      <c r="R1146" s="25">
        <f>Table753523[[#This Row], [Total Latency (ms)]]-Table753523[[#This Row], [Prefill Latency (ms)]]</f>
      </c>
      <c r="S1146" s="26">
        <f>Table753523[[#This Row], [Output tokens generated]]*1000/Table753523[[#This Row], [Total Latency (ms)]]/Table753523[[#This Row], [No. H200 GPU on single server]]</f>
      </c>
      <c r="T1146" s="26">
        <f>Table753523[[#This Row], [Input tokens]]*1000/(989.5*10^12)*(2*10^9*Table753523[[#This Row], [Active Parameters per GPU (BN)]])</f>
      </c>
      <c r="U1146" s="27">
        <f>Table753523[[#This Row], [Active Parameters per GPU (BN)]]*10^9*2/4800/1024^3*1000</f>
      </c>
      <c r="V1146" s="27">
        <f>1979/2*10^12*Table753523[[#This Row], [No. H200 GPU on single server]]/2/70/10^9</f>
      </c>
      <c r="W1146" s="46">
        <f>(Table753523[[#This Row], [Input tokens]]+Table753523[[#This Row], [Output tokens generated]])/Table753523[[#This Row], [Total Latency (ms)]]*1000</f>
      </c>
      <c r="X1146" s="47">
        <f>Table753523[[#This Row], [Total throughput]]/Table753523[[#This Row], [Estimated Max throughput tokens/s]]</f>
      </c>
      <c r="Y1146" s="20">
        <f>2*Table753523[[#This Row], [Active Parameters per GPU (BN)]]*Table753523[[#This Row], [Input tokens]]*10^9/Table753523[[#This Row], [Prefill Latency (ms)]]/10^12*1000</f>
      </c>
      <c r="Z114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6" s="47">
        <f>Table753523[[#This Row], [Expected Prefill latency (ms)]]/Table753523[[#This Row], [Prefill Latency (ms)]]</f>
      </c>
      <c r="AB1146" s="30">
        <f>Table753523[[#This Row], [Expected TPOT (ms)]]/Table753523[[#This Row], [TPOT (ms)]]</f>
      </c>
      <c r="AC1146" s="50">
        <f>Table753523[[#This Row], [Prefill TFLOPS]]/989.5</f>
      </c>
      <c r="AD1146" s="32">
        <f>Table753523[[#This Row], [Decode TFLOPS]]/1979</f>
      </c>
      <c r="AE11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7" customHeight="1" ht="17.25">
      <c r="A1147" s="20">
        <v>8</v>
      </c>
      <c r="B1147" s="34">
        <v>70</v>
      </c>
      <c r="C1147" s="35">
        <f>Table753523[[#This Row], [Active Parameters (BN)]]/8</f>
      </c>
      <c r="D1147" s="20">
        <v>2048</v>
      </c>
      <c r="E1147" s="20">
        <v>4</v>
      </c>
      <c r="F1147" s="23">
        <v>4</v>
      </c>
      <c r="G1147" s="23">
        <v>4</v>
      </c>
      <c r="H1147" s="23">
        <v>8192</v>
      </c>
      <c r="I1147" s="43">
        <v>15</v>
      </c>
      <c r="J1147" s="24">
        <v>404.0495082</v>
      </c>
      <c r="K1147" s="24">
        <v>0.52679068</v>
      </c>
      <c r="L1147" s="24">
        <v>7.593148762</v>
      </c>
      <c r="M1147" s="24">
        <v>28.47430786</v>
      </c>
      <c r="N1147" s="24">
        <v>15579.24297</v>
      </c>
      <c r="O1147" s="44">
        <v>12.43061383</v>
      </c>
      <c r="P1147" s="44">
        <v>10.9692485</v>
      </c>
      <c r="Q1147" s="25">
        <f>Table753523[[#This Row], [Total Latency (sec)]]*1000</f>
      </c>
      <c r="R1147" s="25">
        <f>Table753523[[#This Row], [Total Latency (ms)]]-Table753523[[#This Row], [Prefill Latency (ms)]]</f>
      </c>
      <c r="S1147" s="26">
        <f>Table753523[[#This Row], [Output tokens generated]]*1000/Table753523[[#This Row], [Total Latency (ms)]]/Table753523[[#This Row], [No. H200 GPU on single server]]</f>
      </c>
      <c r="T1147" s="26">
        <f>Table753523[[#This Row], [Input tokens]]*1000/(989.5*10^12)*(2*10^9*Table753523[[#This Row], [Active Parameters per GPU (BN)]])</f>
      </c>
      <c r="U1147" s="27">
        <f>Table753523[[#This Row], [Active Parameters per GPU (BN)]]*10^9*2/4800/1024^3*1000</f>
      </c>
      <c r="V1147" s="27">
        <f>1979/2*10^12*Table753523[[#This Row], [No. H200 GPU on single server]]/2/70/10^9</f>
      </c>
      <c r="W1147" s="46">
        <f>(Table753523[[#This Row], [Input tokens]]+Table753523[[#This Row], [Output tokens generated]])/Table753523[[#This Row], [Total Latency (ms)]]*1000</f>
      </c>
      <c r="X1147" s="47">
        <f>Table753523[[#This Row], [Total throughput]]/Table753523[[#This Row], [Estimated Max throughput tokens/s]]</f>
      </c>
      <c r="Y1147" s="20">
        <f>2*Table753523[[#This Row], [Active Parameters per GPU (BN)]]*Table753523[[#This Row], [Input tokens]]*10^9/Table753523[[#This Row], [Prefill Latency (ms)]]/10^12*1000</f>
      </c>
      <c r="Z114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7" s="47">
        <f>Table753523[[#This Row], [Expected Prefill latency (ms)]]/Table753523[[#This Row], [Prefill Latency (ms)]]</f>
      </c>
      <c r="AB1147" s="30">
        <f>Table753523[[#This Row], [Expected TPOT (ms)]]/Table753523[[#This Row], [TPOT (ms)]]</f>
      </c>
      <c r="AC1147" s="50">
        <f>Table753523[[#This Row], [Prefill TFLOPS]]/989.5</f>
      </c>
      <c r="AD1147" s="32">
        <f>Table753523[[#This Row], [Decode TFLOPS]]/1979</f>
      </c>
      <c r="AE11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8" customHeight="1" ht="17.25">
      <c r="A1148" s="20">
        <v>8</v>
      </c>
      <c r="B1148" s="34">
        <v>70</v>
      </c>
      <c r="C1148" s="35">
        <f>Table753523[[#This Row], [Active Parameters (BN)]]/8</f>
      </c>
      <c r="D1148" s="20">
        <v>2048</v>
      </c>
      <c r="E1148" s="20">
        <v>4</v>
      </c>
      <c r="F1148" s="23">
        <v>8</v>
      </c>
      <c r="G1148" s="23">
        <v>8</v>
      </c>
      <c r="H1148" s="23">
        <v>16384</v>
      </c>
      <c r="I1148" s="43">
        <v>32</v>
      </c>
      <c r="J1148" s="24">
        <v>756.286026</v>
      </c>
      <c r="K1148" s="24">
        <v>0.87425583</v>
      </c>
      <c r="L1148" s="24">
        <v>9.150639579</v>
      </c>
      <c r="M1148" s="24">
        <v>36.60255832</v>
      </c>
      <c r="N1148" s="24">
        <v>18777.11242</v>
      </c>
      <c r="O1148" s="44">
        <v>10.94324933</v>
      </c>
      <c r="P1148" s="44">
        <v>11.27199696</v>
      </c>
      <c r="Q1148" s="25">
        <f>Table753523[[#This Row], [Total Latency (sec)]]*1000</f>
      </c>
      <c r="R1148" s="25">
        <f>Table753523[[#This Row], [Total Latency (ms)]]-Table753523[[#This Row], [Prefill Latency (ms)]]</f>
      </c>
      <c r="S1148" s="26">
        <f>Table753523[[#This Row], [Output tokens generated]]*1000/Table753523[[#This Row], [Total Latency (ms)]]/Table753523[[#This Row], [No. H200 GPU on single server]]</f>
      </c>
      <c r="T1148" s="26">
        <f>Table753523[[#This Row], [Input tokens]]*1000/(989.5*10^12)*(2*10^9*Table753523[[#This Row], [Active Parameters per GPU (BN)]])</f>
      </c>
      <c r="U1148" s="27">
        <f>Table753523[[#This Row], [Active Parameters per GPU (BN)]]*10^9*2/4800/1024^3*1000</f>
      </c>
      <c r="V1148" s="27">
        <f>1979/2*10^12*Table753523[[#This Row], [No. H200 GPU on single server]]/2/70/10^9</f>
      </c>
      <c r="W1148" s="46">
        <f>(Table753523[[#This Row], [Input tokens]]+Table753523[[#This Row], [Output tokens generated]])/Table753523[[#This Row], [Total Latency (ms)]]*1000</f>
      </c>
      <c r="X1148" s="47">
        <f>Table753523[[#This Row], [Total throughput]]/Table753523[[#This Row], [Estimated Max throughput tokens/s]]</f>
      </c>
      <c r="Y1148" s="20">
        <f>2*Table753523[[#This Row], [Active Parameters per GPU (BN)]]*Table753523[[#This Row], [Input tokens]]*10^9/Table753523[[#This Row], [Prefill Latency (ms)]]/10^12*1000</f>
      </c>
      <c r="Z114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8" s="47">
        <f>Table753523[[#This Row], [Expected Prefill latency (ms)]]/Table753523[[#This Row], [Prefill Latency (ms)]]</f>
      </c>
      <c r="AB1148" s="30">
        <f>Table753523[[#This Row], [Expected TPOT (ms)]]/Table753523[[#This Row], [TPOT (ms)]]</f>
      </c>
      <c r="AC1148" s="50">
        <f>Table753523[[#This Row], [Prefill TFLOPS]]/989.5</f>
      </c>
      <c r="AD1148" s="32">
        <f>Table753523[[#This Row], [Decode TFLOPS]]/1979</f>
      </c>
      <c r="AE11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49" customHeight="1" ht="17.25">
      <c r="A1149" s="20">
        <v>8</v>
      </c>
      <c r="B1149" s="34">
        <v>70</v>
      </c>
      <c r="C1149" s="35">
        <f>Table753523[[#This Row], [Active Parameters (BN)]]/8</f>
      </c>
      <c r="D1149" s="20">
        <v>2048</v>
      </c>
      <c r="E1149" s="20">
        <v>4</v>
      </c>
      <c r="F1149" s="23">
        <v>16</v>
      </c>
      <c r="G1149" s="23">
        <v>16</v>
      </c>
      <c r="H1149" s="23">
        <v>32768</v>
      </c>
      <c r="I1149" s="43">
        <v>64</v>
      </c>
      <c r="J1149" s="24">
        <v>1275.501642</v>
      </c>
      <c r="K1149" s="24">
        <v>1.637187025</v>
      </c>
      <c r="L1149" s="24">
        <v>9.772860251</v>
      </c>
      <c r="M1149" s="24">
        <v>39.09144101</v>
      </c>
      <c r="N1149" s="24">
        <v>20053.90924</v>
      </c>
      <c r="O1149" s="44">
        <v>85.65740302</v>
      </c>
      <c r="P1149" s="44">
        <v>85.38315939</v>
      </c>
      <c r="Q1149" s="25">
        <f>Table753523[[#This Row], [Total Latency (sec)]]*1000</f>
      </c>
      <c r="R1149" s="25">
        <f>Table753523[[#This Row], [Total Latency (ms)]]-Table753523[[#This Row], [Prefill Latency (ms)]]</f>
      </c>
      <c r="S1149" s="26">
        <f>Table753523[[#This Row], [Output tokens generated]]*1000/Table753523[[#This Row], [Total Latency (ms)]]/Table753523[[#This Row], [No. H200 GPU on single server]]</f>
      </c>
      <c r="T1149" s="26">
        <f>Table753523[[#This Row], [Input tokens]]*1000/(989.5*10^12)*(2*10^9*Table753523[[#This Row], [Active Parameters per GPU (BN)]])</f>
      </c>
      <c r="U1149" s="27">
        <f>Table753523[[#This Row], [Active Parameters per GPU (BN)]]*10^9*2/4800/1024^3*1000</f>
      </c>
      <c r="V1149" s="27">
        <f>1979/2*10^12*Table753523[[#This Row], [No. H200 GPU on single server]]/2/70/10^9</f>
      </c>
      <c r="W1149" s="46">
        <f>(Table753523[[#This Row], [Input tokens]]+Table753523[[#This Row], [Output tokens generated]])/Table753523[[#This Row], [Total Latency (ms)]]*1000</f>
      </c>
      <c r="X1149" s="47">
        <f>Table753523[[#This Row], [Total throughput]]/Table753523[[#This Row], [Estimated Max throughput tokens/s]]</f>
      </c>
      <c r="Y1149" s="20">
        <f>2*Table753523[[#This Row], [Active Parameters per GPU (BN)]]*Table753523[[#This Row], [Input tokens]]*10^9/Table753523[[#This Row], [Prefill Latency (ms)]]/10^12*1000</f>
      </c>
      <c r="Z114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49" s="47">
        <f>Table753523[[#This Row], [Expected Prefill latency (ms)]]/Table753523[[#This Row], [Prefill Latency (ms)]]</f>
      </c>
      <c r="AB1149" s="30">
        <f>Table753523[[#This Row], [Expected TPOT (ms)]]/Table753523[[#This Row], [TPOT (ms)]]</f>
      </c>
      <c r="AC1149" s="50">
        <f>Table753523[[#This Row], [Prefill TFLOPS]]/989.5</f>
      </c>
      <c r="AD1149" s="32">
        <f>Table753523[[#This Row], [Decode TFLOPS]]/1979</f>
      </c>
      <c r="AE11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0" customHeight="1" ht="17.25">
      <c r="A1150" s="20">
        <v>8</v>
      </c>
      <c r="B1150" s="34">
        <v>70</v>
      </c>
      <c r="C1150" s="35">
        <f>Table753523[[#This Row], [Active Parameters (BN)]]/8</f>
      </c>
      <c r="D1150" s="20">
        <v>2048</v>
      </c>
      <c r="E1150" s="20">
        <v>8</v>
      </c>
      <c r="F1150" s="23">
        <v>1</v>
      </c>
      <c r="G1150" s="23">
        <v>1</v>
      </c>
      <c r="H1150" s="23">
        <v>2048</v>
      </c>
      <c r="I1150" s="43">
        <v>8</v>
      </c>
      <c r="J1150" s="24">
        <v>252.635311</v>
      </c>
      <c r="K1150" s="24">
        <v>0.329087682</v>
      </c>
      <c r="L1150" s="24">
        <v>3.03870383</v>
      </c>
      <c r="M1150" s="24">
        <v>24.30963064</v>
      </c>
      <c r="N1150" s="24">
        <v>6247.575075</v>
      </c>
      <c r="O1150" s="44">
        <v>10.83344228</v>
      </c>
      <c r="P1150" s="44">
        <v>10.82166557</v>
      </c>
      <c r="Q1150" s="25">
        <f>Table753523[[#This Row], [Total Latency (sec)]]*1000</f>
      </c>
      <c r="R1150" s="25">
        <f>Table753523[[#This Row], [Total Latency (ms)]]-Table753523[[#This Row], [Prefill Latency (ms)]]</f>
      </c>
      <c r="S1150" s="26">
        <f>Table753523[[#This Row], [Output tokens generated]]*1000/Table753523[[#This Row], [Total Latency (ms)]]/Table753523[[#This Row], [No. H200 GPU on single server]]</f>
      </c>
      <c r="T1150" s="26">
        <f>Table753523[[#This Row], [Input tokens]]*1000/(989.5*10^12)*(2*10^9*Table753523[[#This Row], [Active Parameters per GPU (BN)]])</f>
      </c>
      <c r="U1150" s="27">
        <f>Table753523[[#This Row], [Active Parameters per GPU (BN)]]*10^9*2/4800/1024^3*1000</f>
      </c>
      <c r="V1150" s="27">
        <f>1979/2*10^12*Table753523[[#This Row], [No. H200 GPU on single server]]/2/70/10^9</f>
      </c>
      <c r="W1150" s="46">
        <f>(Table753523[[#This Row], [Input tokens]]+Table753523[[#This Row], [Output tokens generated]])/Table753523[[#This Row], [Total Latency (ms)]]*1000</f>
      </c>
      <c r="X1150" s="47">
        <f>Table753523[[#This Row], [Total throughput]]/Table753523[[#This Row], [Estimated Max throughput tokens/s]]</f>
      </c>
      <c r="Y1150" s="20">
        <f>2*Table753523[[#This Row], [Active Parameters per GPU (BN)]]*Table753523[[#This Row], [Input tokens]]*10^9/Table753523[[#This Row], [Prefill Latency (ms)]]/10^12*1000</f>
      </c>
      <c r="Z115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0" s="47">
        <f>Table753523[[#This Row], [Expected Prefill latency (ms)]]/Table753523[[#This Row], [Prefill Latency (ms)]]</f>
      </c>
      <c r="AB1150" s="30">
        <f>Table753523[[#This Row], [Expected TPOT (ms)]]/Table753523[[#This Row], [TPOT (ms)]]</f>
      </c>
      <c r="AC1150" s="50">
        <f>Table753523[[#This Row], [Prefill TFLOPS]]/989.5</f>
      </c>
      <c r="AD1150" s="32">
        <f>Table753523[[#This Row], [Decode TFLOPS]]/1979</f>
      </c>
      <c r="AE11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1" customHeight="1" ht="17.25">
      <c r="A1151" s="20">
        <v>8</v>
      </c>
      <c r="B1151" s="34">
        <v>70</v>
      </c>
      <c r="C1151" s="35">
        <f>Table753523[[#This Row], [Active Parameters (BN)]]/8</f>
      </c>
      <c r="D1151" s="20">
        <v>2048</v>
      </c>
      <c r="E1151" s="20">
        <v>8</v>
      </c>
      <c r="F1151" s="23">
        <v>2</v>
      </c>
      <c r="G1151" s="23">
        <v>2</v>
      </c>
      <c r="H1151" s="23">
        <v>4096</v>
      </c>
      <c r="I1151" s="43">
        <v>16</v>
      </c>
      <c r="J1151" s="24">
        <v>255.1584795</v>
      </c>
      <c r="K1151" s="24">
        <v>0.434095306</v>
      </c>
      <c r="L1151" s="24">
        <v>4.607283176</v>
      </c>
      <c r="M1151" s="24">
        <v>36.85826541</v>
      </c>
      <c r="N1151" s="24">
        <v>9472.57421</v>
      </c>
      <c r="O1151" s="44">
        <v>16.0568435</v>
      </c>
      <c r="P1151" s="44">
        <v>16.03675758</v>
      </c>
      <c r="Q1151" s="25">
        <f>Table753523[[#This Row], [Total Latency (sec)]]*1000</f>
      </c>
      <c r="R1151" s="25">
        <f>Table753523[[#This Row], [Total Latency (ms)]]-Table753523[[#This Row], [Prefill Latency (ms)]]</f>
      </c>
      <c r="S1151" s="26">
        <f>Table753523[[#This Row], [Output tokens generated]]*1000/Table753523[[#This Row], [Total Latency (ms)]]/Table753523[[#This Row], [No. H200 GPU on single server]]</f>
      </c>
      <c r="T1151" s="26">
        <f>Table753523[[#This Row], [Input tokens]]*1000/(989.5*10^12)*(2*10^9*Table753523[[#This Row], [Active Parameters per GPU (BN)]])</f>
      </c>
      <c r="U1151" s="27">
        <f>Table753523[[#This Row], [Active Parameters per GPU (BN)]]*10^9*2/4800/1024^3*1000</f>
      </c>
      <c r="V1151" s="27">
        <f>1979/2*10^12*Table753523[[#This Row], [No. H200 GPU on single server]]/2/70/10^9</f>
      </c>
      <c r="W1151" s="46">
        <f>(Table753523[[#This Row], [Input tokens]]+Table753523[[#This Row], [Output tokens generated]])/Table753523[[#This Row], [Total Latency (ms)]]*1000</f>
      </c>
      <c r="X1151" s="47">
        <f>Table753523[[#This Row], [Total throughput]]/Table753523[[#This Row], [Estimated Max throughput tokens/s]]</f>
      </c>
      <c r="Y1151" s="20">
        <f>2*Table753523[[#This Row], [Active Parameters per GPU (BN)]]*Table753523[[#This Row], [Input tokens]]*10^9/Table753523[[#This Row], [Prefill Latency (ms)]]/10^12*1000</f>
      </c>
      <c r="Z115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1" s="47">
        <f>Table753523[[#This Row], [Expected Prefill latency (ms)]]/Table753523[[#This Row], [Prefill Latency (ms)]]</f>
      </c>
      <c r="AB1151" s="30">
        <f>Table753523[[#This Row], [Expected TPOT (ms)]]/Table753523[[#This Row], [TPOT (ms)]]</f>
      </c>
      <c r="AC1151" s="50">
        <f>Table753523[[#This Row], [Prefill TFLOPS]]/989.5</f>
      </c>
      <c r="AD1151" s="32">
        <f>Table753523[[#This Row], [Decode TFLOPS]]/1979</f>
      </c>
      <c r="AE11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2" customHeight="1" ht="17.25">
      <c r="A1152" s="20">
        <v>8</v>
      </c>
      <c r="B1152" s="34">
        <v>70</v>
      </c>
      <c r="C1152" s="35">
        <f>Table753523[[#This Row], [Active Parameters (BN)]]/8</f>
      </c>
      <c r="D1152" s="20">
        <v>2048</v>
      </c>
      <c r="E1152" s="20">
        <v>8</v>
      </c>
      <c r="F1152" s="23">
        <v>4</v>
      </c>
      <c r="G1152" s="23">
        <v>4</v>
      </c>
      <c r="H1152" s="23">
        <v>8192</v>
      </c>
      <c r="I1152" s="43">
        <v>32</v>
      </c>
      <c r="J1152" s="24">
        <v>338.7288828</v>
      </c>
      <c r="K1152" s="24">
        <v>0.558876326</v>
      </c>
      <c r="L1152" s="24">
        <v>7.157218535</v>
      </c>
      <c r="M1152" s="24">
        <v>57.25774828</v>
      </c>
      <c r="N1152" s="24">
        <v>14715.24131</v>
      </c>
      <c r="O1152" s="44">
        <v>19.84008675</v>
      </c>
      <c r="P1152" s="44">
        <v>19.80425925</v>
      </c>
      <c r="Q1152" s="25">
        <f>Table753523[[#This Row], [Total Latency (sec)]]*1000</f>
      </c>
      <c r="R1152" s="25">
        <f>Table753523[[#This Row], [Total Latency (ms)]]-Table753523[[#This Row], [Prefill Latency (ms)]]</f>
      </c>
      <c r="S1152" s="26">
        <f>Table753523[[#This Row], [Output tokens generated]]*1000/Table753523[[#This Row], [Total Latency (ms)]]/Table753523[[#This Row], [No. H200 GPU on single server]]</f>
      </c>
      <c r="T1152" s="26">
        <f>Table753523[[#This Row], [Input tokens]]*1000/(989.5*10^12)*(2*10^9*Table753523[[#This Row], [Active Parameters per GPU (BN)]])</f>
      </c>
      <c r="U1152" s="27">
        <f>Table753523[[#This Row], [Active Parameters per GPU (BN)]]*10^9*2/4800/1024^3*1000</f>
      </c>
      <c r="V1152" s="27">
        <f>1979/2*10^12*Table753523[[#This Row], [No. H200 GPU on single server]]/2/70/10^9</f>
      </c>
      <c r="W1152" s="46">
        <f>(Table753523[[#This Row], [Input tokens]]+Table753523[[#This Row], [Output tokens generated]])/Table753523[[#This Row], [Total Latency (ms)]]*1000</f>
      </c>
      <c r="X1152" s="47">
        <f>Table753523[[#This Row], [Total throughput]]/Table753523[[#This Row], [Estimated Max throughput tokens/s]]</f>
      </c>
      <c r="Y1152" s="20">
        <f>2*Table753523[[#This Row], [Active Parameters per GPU (BN)]]*Table753523[[#This Row], [Input tokens]]*10^9/Table753523[[#This Row], [Prefill Latency (ms)]]/10^12*1000</f>
      </c>
      <c r="Z115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2" s="47">
        <f>Table753523[[#This Row], [Expected Prefill latency (ms)]]/Table753523[[#This Row], [Prefill Latency (ms)]]</f>
      </c>
      <c r="AB1152" s="30">
        <f>Table753523[[#This Row], [Expected TPOT (ms)]]/Table753523[[#This Row], [TPOT (ms)]]</f>
      </c>
      <c r="AC1152" s="50">
        <f>Table753523[[#This Row], [Prefill TFLOPS]]/989.5</f>
      </c>
      <c r="AD1152" s="32">
        <f>Table753523[[#This Row], [Decode TFLOPS]]/1979</f>
      </c>
      <c r="AE11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3" customHeight="1" ht="17.25">
      <c r="A1153" s="20">
        <v>8</v>
      </c>
      <c r="B1153" s="34">
        <v>70</v>
      </c>
      <c r="C1153" s="35">
        <f>Table753523[[#This Row], [Active Parameters (BN)]]/8</f>
      </c>
      <c r="D1153" s="20">
        <v>2048</v>
      </c>
      <c r="E1153" s="20">
        <v>8</v>
      </c>
      <c r="F1153" s="23">
        <v>8</v>
      </c>
      <c r="G1153" s="23">
        <v>8</v>
      </c>
      <c r="H1153" s="23">
        <v>16384</v>
      </c>
      <c r="I1153" s="43">
        <v>64</v>
      </c>
      <c r="J1153" s="24">
        <v>684.5694291</v>
      </c>
      <c r="K1153" s="24">
        <v>0.912352062</v>
      </c>
      <c r="L1153" s="24">
        <v>8.768544877</v>
      </c>
      <c r="M1153" s="24">
        <v>70.14835902</v>
      </c>
      <c r="N1153" s="24">
        <v>18028.12827</v>
      </c>
      <c r="O1153" s="44">
        <v>19.77724945</v>
      </c>
      <c r="P1153" s="44">
        <v>19.71641516</v>
      </c>
      <c r="Q1153" s="25">
        <f>Table753523[[#This Row], [Total Latency (sec)]]*1000</f>
      </c>
      <c r="R1153" s="25">
        <f>Table753523[[#This Row], [Total Latency (ms)]]-Table753523[[#This Row], [Prefill Latency (ms)]]</f>
      </c>
      <c r="S1153" s="26">
        <f>Table753523[[#This Row], [Output tokens generated]]*1000/Table753523[[#This Row], [Total Latency (ms)]]/Table753523[[#This Row], [No. H200 GPU on single server]]</f>
      </c>
      <c r="T1153" s="26">
        <f>Table753523[[#This Row], [Input tokens]]*1000/(989.5*10^12)*(2*10^9*Table753523[[#This Row], [Active Parameters per GPU (BN)]])</f>
      </c>
      <c r="U1153" s="27">
        <f>Table753523[[#This Row], [Active Parameters per GPU (BN)]]*10^9*2/4800/1024^3*1000</f>
      </c>
      <c r="V1153" s="27">
        <f>1979/2*10^12*Table753523[[#This Row], [No. H200 GPU on single server]]/2/70/10^9</f>
      </c>
      <c r="W1153" s="46">
        <f>(Table753523[[#This Row], [Input tokens]]+Table753523[[#This Row], [Output tokens generated]])/Table753523[[#This Row], [Total Latency (ms)]]*1000</f>
      </c>
      <c r="X1153" s="47">
        <f>Table753523[[#This Row], [Total throughput]]/Table753523[[#This Row], [Estimated Max throughput tokens/s]]</f>
      </c>
      <c r="Y1153" s="20">
        <f>2*Table753523[[#This Row], [Active Parameters per GPU (BN)]]*Table753523[[#This Row], [Input tokens]]*10^9/Table753523[[#This Row], [Prefill Latency (ms)]]/10^12*1000</f>
      </c>
      <c r="Z115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3" s="47">
        <f>Table753523[[#This Row], [Expected Prefill latency (ms)]]/Table753523[[#This Row], [Prefill Latency (ms)]]</f>
      </c>
      <c r="AB1153" s="30">
        <f>Table753523[[#This Row], [Expected TPOT (ms)]]/Table753523[[#This Row], [TPOT (ms)]]</f>
      </c>
      <c r="AC1153" s="50">
        <f>Table753523[[#This Row], [Prefill TFLOPS]]/989.5</f>
      </c>
      <c r="AD1153" s="32">
        <f>Table753523[[#This Row], [Decode TFLOPS]]/1979</f>
      </c>
      <c r="AE11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4" customHeight="1" ht="17.25">
      <c r="A1154" s="20">
        <v>8</v>
      </c>
      <c r="B1154" s="34">
        <v>70</v>
      </c>
      <c r="C1154" s="35">
        <f>Table753523[[#This Row], [Active Parameters (BN)]]/8</f>
      </c>
      <c r="D1154" s="20">
        <v>2048</v>
      </c>
      <c r="E1154" s="20">
        <v>8</v>
      </c>
      <c r="F1154" s="23">
        <v>16</v>
      </c>
      <c r="G1154" s="23">
        <v>16</v>
      </c>
      <c r="H1154" s="23">
        <v>32768</v>
      </c>
      <c r="I1154" s="43">
        <v>123</v>
      </c>
      <c r="J1154" s="24">
        <v>1421.383636</v>
      </c>
      <c r="K1154" s="24">
        <v>1.681325911</v>
      </c>
      <c r="L1154" s="24">
        <v>9.516298949</v>
      </c>
      <c r="M1154" s="24">
        <v>73.15654817</v>
      </c>
      <c r="N1154" s="24">
        <v>19562.5368</v>
      </c>
      <c r="O1154" s="44">
        <v>22.28519614</v>
      </c>
      <c r="P1154" s="44">
        <v>22.16978702</v>
      </c>
      <c r="Q1154" s="25">
        <f>Table753523[[#This Row], [Total Latency (sec)]]*1000</f>
      </c>
      <c r="R1154" s="25">
        <f>Table753523[[#This Row], [Total Latency (ms)]]-Table753523[[#This Row], [Prefill Latency (ms)]]</f>
      </c>
      <c r="S1154" s="26">
        <f>Table753523[[#This Row], [Output tokens generated]]*1000/Table753523[[#This Row], [Total Latency (ms)]]/Table753523[[#This Row], [No. H200 GPU on single server]]</f>
      </c>
      <c r="T1154" s="26">
        <f>Table753523[[#This Row], [Input tokens]]*1000/(989.5*10^12)*(2*10^9*Table753523[[#This Row], [Active Parameters per GPU (BN)]])</f>
      </c>
      <c r="U1154" s="27">
        <f>Table753523[[#This Row], [Active Parameters per GPU (BN)]]*10^9*2/4800/1024^3*1000</f>
      </c>
      <c r="V1154" s="27">
        <f>1979/2*10^12*Table753523[[#This Row], [No. H200 GPU on single server]]/2/70/10^9</f>
      </c>
      <c r="W1154" s="46">
        <f>(Table753523[[#This Row], [Input tokens]]+Table753523[[#This Row], [Output tokens generated]])/Table753523[[#This Row], [Total Latency (ms)]]*1000</f>
      </c>
      <c r="X1154" s="47">
        <f>Table753523[[#This Row], [Total throughput]]/Table753523[[#This Row], [Estimated Max throughput tokens/s]]</f>
      </c>
      <c r="Y1154" s="20">
        <f>2*Table753523[[#This Row], [Active Parameters per GPU (BN)]]*Table753523[[#This Row], [Input tokens]]*10^9/Table753523[[#This Row], [Prefill Latency (ms)]]/10^12*1000</f>
      </c>
      <c r="Z115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4" s="47">
        <f>Table753523[[#This Row], [Expected Prefill latency (ms)]]/Table753523[[#This Row], [Prefill Latency (ms)]]</f>
      </c>
      <c r="AB1154" s="30">
        <f>Table753523[[#This Row], [Expected TPOT (ms)]]/Table753523[[#This Row], [TPOT (ms)]]</f>
      </c>
      <c r="AC1154" s="50">
        <f>Table753523[[#This Row], [Prefill TFLOPS]]/989.5</f>
      </c>
      <c r="AD1154" s="32">
        <f>Table753523[[#This Row], [Decode TFLOPS]]/1979</f>
      </c>
      <c r="AE11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5" customHeight="1" ht="17.25">
      <c r="A1155" s="20">
        <v>8</v>
      </c>
      <c r="B1155" s="34">
        <v>70</v>
      </c>
      <c r="C1155" s="35">
        <f>Table753523[[#This Row], [Active Parameters (BN)]]/8</f>
      </c>
      <c r="D1155" s="20">
        <v>2048</v>
      </c>
      <c r="E1155" s="20">
        <v>16</v>
      </c>
      <c r="F1155" s="23">
        <v>1</v>
      </c>
      <c r="G1155" s="23">
        <v>1</v>
      </c>
      <c r="H1155" s="23">
        <v>2048</v>
      </c>
      <c r="I1155" s="43">
        <v>8</v>
      </c>
      <c r="J1155" s="24">
        <v>342.218928</v>
      </c>
      <c r="K1155" s="24">
        <v>0.507276297</v>
      </c>
      <c r="L1155" s="24">
        <v>1.971312293</v>
      </c>
      <c r="M1155" s="24">
        <v>15.77049834</v>
      </c>
      <c r="N1155" s="24">
        <v>4053.018074</v>
      </c>
      <c r="O1155" s="44">
        <v>23.5070667</v>
      </c>
      <c r="P1155" s="44">
        <v>10.96416647</v>
      </c>
      <c r="Q1155" s="25">
        <f>Table753523[[#This Row], [Total Latency (sec)]]*1000</f>
      </c>
      <c r="R1155" s="25">
        <f>Table753523[[#This Row], [Total Latency (ms)]]-Table753523[[#This Row], [Prefill Latency (ms)]]</f>
      </c>
      <c r="S1155" s="26">
        <f>Table753523[[#This Row], [Output tokens generated]]*1000/Table753523[[#This Row], [Total Latency (ms)]]/Table753523[[#This Row], [No. H200 GPU on single server]]</f>
      </c>
      <c r="T1155" s="26">
        <f>Table753523[[#This Row], [Input tokens]]*1000/(989.5*10^12)*(2*10^9*Table753523[[#This Row], [Active Parameters per GPU (BN)]])</f>
      </c>
      <c r="U1155" s="27">
        <f>Table753523[[#This Row], [Active Parameters per GPU (BN)]]*10^9*2/4800/1024^3*1000</f>
      </c>
      <c r="V1155" s="27">
        <f>1979/2*10^12*Table753523[[#This Row], [No. H200 GPU on single server]]/2/70/10^9</f>
      </c>
      <c r="W1155" s="46">
        <f>(Table753523[[#This Row], [Input tokens]]+Table753523[[#This Row], [Output tokens generated]])/Table753523[[#This Row], [Total Latency (ms)]]*1000</f>
      </c>
      <c r="X1155" s="47">
        <f>Table753523[[#This Row], [Total throughput]]/Table753523[[#This Row], [Estimated Max throughput tokens/s]]</f>
      </c>
      <c r="Y1155" s="20">
        <f>2*Table753523[[#This Row], [Active Parameters per GPU (BN)]]*Table753523[[#This Row], [Input tokens]]*10^9/Table753523[[#This Row], [Prefill Latency (ms)]]/10^12*1000</f>
      </c>
      <c r="Z115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5" s="47">
        <f>Table753523[[#This Row], [Expected Prefill latency (ms)]]/Table753523[[#This Row], [Prefill Latency (ms)]]</f>
      </c>
      <c r="AB1155" s="30">
        <f>Table753523[[#This Row], [Expected TPOT (ms)]]/Table753523[[#This Row], [TPOT (ms)]]</f>
      </c>
      <c r="AC1155" s="50">
        <f>Table753523[[#This Row], [Prefill TFLOPS]]/989.5</f>
      </c>
      <c r="AD1155" s="32">
        <f>Table753523[[#This Row], [Decode TFLOPS]]/1979</f>
      </c>
      <c r="AE11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6" customHeight="1" ht="17.25">
      <c r="A1156" s="20">
        <v>8</v>
      </c>
      <c r="B1156" s="34">
        <v>70</v>
      </c>
      <c r="C1156" s="35">
        <f>Table753523[[#This Row], [Active Parameters (BN)]]/8</f>
      </c>
      <c r="D1156" s="20">
        <v>2048</v>
      </c>
      <c r="E1156" s="20">
        <v>16</v>
      </c>
      <c r="F1156" s="23">
        <v>2</v>
      </c>
      <c r="G1156" s="23">
        <v>2</v>
      </c>
      <c r="H1156" s="23">
        <v>4096</v>
      </c>
      <c r="I1156" s="43">
        <v>24</v>
      </c>
      <c r="J1156" s="24">
        <v>393.5576224</v>
      </c>
      <c r="K1156" s="24">
        <v>0.598167597</v>
      </c>
      <c r="L1156" s="24">
        <v>3.343544535</v>
      </c>
      <c r="M1156" s="24">
        <v>40.12253442</v>
      </c>
      <c r="N1156" s="24">
        <v>6887.701741</v>
      </c>
      <c r="O1156" s="44">
        <v>17.49492713</v>
      </c>
      <c r="P1156" s="44">
        <v>11.12423294</v>
      </c>
      <c r="Q1156" s="25">
        <f>Table753523[[#This Row], [Total Latency (sec)]]*1000</f>
      </c>
      <c r="R1156" s="25">
        <f>Table753523[[#This Row], [Total Latency (ms)]]-Table753523[[#This Row], [Prefill Latency (ms)]]</f>
      </c>
      <c r="S1156" s="26">
        <f>Table753523[[#This Row], [Output tokens generated]]*1000/Table753523[[#This Row], [Total Latency (ms)]]/Table753523[[#This Row], [No. H200 GPU on single server]]</f>
      </c>
      <c r="T1156" s="26">
        <f>Table753523[[#This Row], [Input tokens]]*1000/(989.5*10^12)*(2*10^9*Table753523[[#This Row], [Active Parameters per GPU (BN)]])</f>
      </c>
      <c r="U1156" s="27">
        <f>Table753523[[#This Row], [Active Parameters per GPU (BN)]]*10^9*2/4800/1024^3*1000</f>
      </c>
      <c r="V1156" s="27">
        <f>1979/2*10^12*Table753523[[#This Row], [No. H200 GPU on single server]]/2/70/10^9</f>
      </c>
      <c r="W1156" s="46">
        <f>(Table753523[[#This Row], [Input tokens]]+Table753523[[#This Row], [Output tokens generated]])/Table753523[[#This Row], [Total Latency (ms)]]*1000</f>
      </c>
      <c r="X1156" s="47">
        <f>Table753523[[#This Row], [Total throughput]]/Table753523[[#This Row], [Estimated Max throughput tokens/s]]</f>
      </c>
      <c r="Y1156" s="20">
        <f>2*Table753523[[#This Row], [Active Parameters per GPU (BN)]]*Table753523[[#This Row], [Input tokens]]*10^9/Table753523[[#This Row], [Prefill Latency (ms)]]/10^12*1000</f>
      </c>
      <c r="Z115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6" s="47">
        <f>Table753523[[#This Row], [Expected Prefill latency (ms)]]/Table753523[[#This Row], [Prefill Latency (ms)]]</f>
      </c>
      <c r="AB1156" s="30">
        <f>Table753523[[#This Row], [Expected TPOT (ms)]]/Table753523[[#This Row], [TPOT (ms)]]</f>
      </c>
      <c r="AC1156" s="50">
        <f>Table753523[[#This Row], [Prefill TFLOPS]]/989.5</f>
      </c>
      <c r="AD1156" s="32">
        <f>Table753523[[#This Row], [Decode TFLOPS]]/1979</f>
      </c>
      <c r="AE11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7" customHeight="1" ht="17.25">
      <c r="A1157" s="20">
        <v>8</v>
      </c>
      <c r="B1157" s="34">
        <v>70</v>
      </c>
      <c r="C1157" s="35">
        <f>Table753523[[#This Row], [Active Parameters (BN)]]/8</f>
      </c>
      <c r="D1157" s="20">
        <v>2048</v>
      </c>
      <c r="E1157" s="20">
        <v>16</v>
      </c>
      <c r="F1157" s="23">
        <v>4</v>
      </c>
      <c r="G1157" s="23">
        <v>4</v>
      </c>
      <c r="H1157" s="23">
        <v>8192</v>
      </c>
      <c r="I1157" s="43">
        <v>56</v>
      </c>
      <c r="J1157" s="24">
        <v>527.9651959</v>
      </c>
      <c r="K1157" s="24">
        <v>0.80065331</v>
      </c>
      <c r="L1157" s="24">
        <v>4.995920145</v>
      </c>
      <c r="M1157" s="24">
        <v>69.94288203</v>
      </c>
      <c r="N1157" s="24">
        <v>10301.58734</v>
      </c>
      <c r="O1157" s="44">
        <v>13.67573684</v>
      </c>
      <c r="P1157" s="44">
        <v>10.62018151</v>
      </c>
      <c r="Q1157" s="25">
        <f>Table753523[[#This Row], [Total Latency (sec)]]*1000</f>
      </c>
      <c r="R1157" s="25">
        <f>Table753523[[#This Row], [Total Latency (ms)]]-Table753523[[#This Row], [Prefill Latency (ms)]]</f>
      </c>
      <c r="S1157" s="26">
        <f>Table753523[[#This Row], [Output tokens generated]]*1000/Table753523[[#This Row], [Total Latency (ms)]]/Table753523[[#This Row], [No. H200 GPU on single server]]</f>
      </c>
      <c r="T1157" s="26">
        <f>Table753523[[#This Row], [Input tokens]]*1000/(989.5*10^12)*(2*10^9*Table753523[[#This Row], [Active Parameters per GPU (BN)]])</f>
      </c>
      <c r="U1157" s="27">
        <f>Table753523[[#This Row], [Active Parameters per GPU (BN)]]*10^9*2/4800/1024^3*1000</f>
      </c>
      <c r="V1157" s="27">
        <f>1979/2*10^12*Table753523[[#This Row], [No. H200 GPU on single server]]/2/70/10^9</f>
      </c>
      <c r="W1157" s="46">
        <f>(Table753523[[#This Row], [Input tokens]]+Table753523[[#This Row], [Output tokens generated]])/Table753523[[#This Row], [Total Latency (ms)]]*1000</f>
      </c>
      <c r="X1157" s="47">
        <f>Table753523[[#This Row], [Total throughput]]/Table753523[[#This Row], [Estimated Max throughput tokens/s]]</f>
      </c>
      <c r="Y1157" s="20">
        <f>2*Table753523[[#This Row], [Active Parameters per GPU (BN)]]*Table753523[[#This Row], [Input tokens]]*10^9/Table753523[[#This Row], [Prefill Latency (ms)]]/10^12*1000</f>
      </c>
      <c r="Z115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7" s="47">
        <f>Table753523[[#This Row], [Expected Prefill latency (ms)]]/Table753523[[#This Row], [Prefill Latency (ms)]]</f>
      </c>
      <c r="AB1157" s="30">
        <f>Table753523[[#This Row], [Expected TPOT (ms)]]/Table753523[[#This Row], [TPOT (ms)]]</f>
      </c>
      <c r="AC1157" s="50">
        <f>Table753523[[#This Row], [Prefill TFLOPS]]/989.5</f>
      </c>
      <c r="AD1157" s="32">
        <f>Table753523[[#This Row], [Decode TFLOPS]]/1979</f>
      </c>
      <c r="AE11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8" customHeight="1" ht="17.25">
      <c r="A1158" s="20">
        <v>8</v>
      </c>
      <c r="B1158" s="34">
        <v>70</v>
      </c>
      <c r="C1158" s="35">
        <f>Table753523[[#This Row], [Active Parameters (BN)]]/8</f>
      </c>
      <c r="D1158" s="20">
        <v>2048</v>
      </c>
      <c r="E1158" s="20">
        <v>16</v>
      </c>
      <c r="F1158" s="23">
        <v>8</v>
      </c>
      <c r="G1158" s="23">
        <v>8</v>
      </c>
      <c r="H1158" s="23">
        <v>16384</v>
      </c>
      <c r="I1158" s="43">
        <v>104</v>
      </c>
      <c r="J1158" s="24">
        <v>876.1667459</v>
      </c>
      <c r="K1158" s="24">
        <v>1.113296685</v>
      </c>
      <c r="L1158" s="24">
        <v>7.185865284</v>
      </c>
      <c r="M1158" s="24">
        <v>93.41624869</v>
      </c>
      <c r="N1158" s="24">
        <v>14810.06835</v>
      </c>
      <c r="O1158" s="44">
        <v>15.33572158</v>
      </c>
      <c r="P1158" s="44">
        <v>10.70461706</v>
      </c>
      <c r="Q1158" s="25">
        <f>Table753523[[#This Row], [Total Latency (sec)]]*1000</f>
      </c>
      <c r="R1158" s="25">
        <f>Table753523[[#This Row], [Total Latency (ms)]]-Table753523[[#This Row], [Prefill Latency (ms)]]</f>
      </c>
      <c r="S1158" s="26">
        <f>Table753523[[#This Row], [Output tokens generated]]*1000/Table753523[[#This Row], [Total Latency (ms)]]/Table753523[[#This Row], [No. H200 GPU on single server]]</f>
      </c>
      <c r="T1158" s="26">
        <f>Table753523[[#This Row], [Input tokens]]*1000/(989.5*10^12)*(2*10^9*Table753523[[#This Row], [Active Parameters per GPU (BN)]])</f>
      </c>
      <c r="U1158" s="27">
        <f>Table753523[[#This Row], [Active Parameters per GPU (BN)]]*10^9*2/4800/1024^3*1000</f>
      </c>
      <c r="V1158" s="27">
        <f>1979/2*10^12*Table753523[[#This Row], [No. H200 GPU on single server]]/2/70/10^9</f>
      </c>
      <c r="W1158" s="46">
        <f>(Table753523[[#This Row], [Input tokens]]+Table753523[[#This Row], [Output tokens generated]])/Table753523[[#This Row], [Total Latency (ms)]]*1000</f>
      </c>
      <c r="X1158" s="47">
        <f>Table753523[[#This Row], [Total throughput]]/Table753523[[#This Row], [Estimated Max throughput tokens/s]]</f>
      </c>
      <c r="Y1158" s="20">
        <f>2*Table753523[[#This Row], [Active Parameters per GPU (BN)]]*Table753523[[#This Row], [Input tokens]]*10^9/Table753523[[#This Row], [Prefill Latency (ms)]]/10^12*1000</f>
      </c>
      <c r="Z115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8" s="47">
        <f>Table753523[[#This Row], [Expected Prefill latency (ms)]]/Table753523[[#This Row], [Prefill Latency (ms)]]</f>
      </c>
      <c r="AB1158" s="30">
        <f>Table753523[[#This Row], [Expected TPOT (ms)]]/Table753523[[#This Row], [TPOT (ms)]]</f>
      </c>
      <c r="AC1158" s="50">
        <f>Table753523[[#This Row], [Prefill TFLOPS]]/989.5</f>
      </c>
      <c r="AD1158" s="32">
        <f>Table753523[[#This Row], [Decode TFLOPS]]/1979</f>
      </c>
      <c r="AE11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59" customHeight="1" ht="17.25">
      <c r="A1159" s="20">
        <v>8</v>
      </c>
      <c r="B1159" s="34">
        <v>70</v>
      </c>
      <c r="C1159" s="35">
        <f>Table753523[[#This Row], [Active Parameters (BN)]]/8</f>
      </c>
      <c r="D1159" s="20">
        <v>2048</v>
      </c>
      <c r="E1159" s="20">
        <v>16</v>
      </c>
      <c r="F1159" s="23">
        <v>16</v>
      </c>
      <c r="G1159" s="23">
        <v>16</v>
      </c>
      <c r="H1159" s="23">
        <v>32768</v>
      </c>
      <c r="I1159" s="43">
        <v>211</v>
      </c>
      <c r="J1159" s="24">
        <v>1610.881422</v>
      </c>
      <c r="K1159" s="24">
        <v>1.888440744</v>
      </c>
      <c r="L1159" s="24">
        <v>8.472598386</v>
      </c>
      <c r="M1159" s="24">
        <v>111.7323912</v>
      </c>
      <c r="N1159" s="24">
        <v>17463.61389</v>
      </c>
      <c r="O1159" s="44">
        <v>15.81057475</v>
      </c>
      <c r="P1159" s="44">
        <v>12.05866116</v>
      </c>
      <c r="Q1159" s="25">
        <f>Table753523[[#This Row], [Total Latency (sec)]]*1000</f>
      </c>
      <c r="R1159" s="25">
        <f>Table753523[[#This Row], [Total Latency (ms)]]-Table753523[[#This Row], [Prefill Latency (ms)]]</f>
      </c>
      <c r="S1159" s="26">
        <f>Table753523[[#This Row], [Output tokens generated]]*1000/Table753523[[#This Row], [Total Latency (ms)]]/Table753523[[#This Row], [No. H200 GPU on single server]]</f>
      </c>
      <c r="T1159" s="26">
        <f>Table753523[[#This Row], [Input tokens]]*1000/(989.5*10^12)*(2*10^9*Table753523[[#This Row], [Active Parameters per GPU (BN)]])</f>
      </c>
      <c r="U1159" s="27">
        <f>Table753523[[#This Row], [Active Parameters per GPU (BN)]]*10^9*2/4800/1024^3*1000</f>
      </c>
      <c r="V1159" s="27">
        <f>1979/2*10^12*Table753523[[#This Row], [No. H200 GPU on single server]]/2/70/10^9</f>
      </c>
      <c r="W1159" s="46">
        <f>(Table753523[[#This Row], [Input tokens]]+Table753523[[#This Row], [Output tokens generated]])/Table753523[[#This Row], [Total Latency (ms)]]*1000</f>
      </c>
      <c r="X1159" s="47">
        <f>Table753523[[#This Row], [Total throughput]]/Table753523[[#This Row], [Estimated Max throughput tokens/s]]</f>
      </c>
      <c r="Y1159" s="20">
        <f>2*Table753523[[#This Row], [Active Parameters per GPU (BN)]]*Table753523[[#This Row], [Input tokens]]*10^9/Table753523[[#This Row], [Prefill Latency (ms)]]/10^12*1000</f>
      </c>
      <c r="Z115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59" s="47">
        <f>Table753523[[#This Row], [Expected Prefill latency (ms)]]/Table753523[[#This Row], [Prefill Latency (ms)]]</f>
      </c>
      <c r="AB1159" s="30">
        <f>Table753523[[#This Row], [Expected TPOT (ms)]]/Table753523[[#This Row], [TPOT (ms)]]</f>
      </c>
      <c r="AC1159" s="50">
        <f>Table753523[[#This Row], [Prefill TFLOPS]]/989.5</f>
      </c>
      <c r="AD1159" s="32">
        <f>Table753523[[#This Row], [Decode TFLOPS]]/1979</f>
      </c>
      <c r="AE11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0" customHeight="1" ht="17.25">
      <c r="A1160" s="20">
        <v>8</v>
      </c>
      <c r="B1160" s="34">
        <v>70</v>
      </c>
      <c r="C1160" s="35">
        <f>Table753523[[#This Row], [Active Parameters (BN)]]/8</f>
      </c>
      <c r="D1160" s="20">
        <v>2048</v>
      </c>
      <c r="E1160" s="20">
        <v>32</v>
      </c>
      <c r="F1160" s="23">
        <v>1</v>
      </c>
      <c r="G1160" s="23">
        <v>1</v>
      </c>
      <c r="H1160" s="23">
        <v>2048</v>
      </c>
      <c r="I1160" s="43">
        <v>24</v>
      </c>
      <c r="J1160" s="24">
        <v>284.3795461</v>
      </c>
      <c r="K1160" s="24">
        <v>0.625504733</v>
      </c>
      <c r="L1160" s="24">
        <v>1.598708926</v>
      </c>
      <c r="M1160" s="24">
        <v>38.36901423</v>
      </c>
      <c r="N1160" s="24">
        <v>3312.524895</v>
      </c>
      <c r="O1160" s="44">
        <v>14.80904743</v>
      </c>
      <c r="P1160" s="44">
        <v>10.98484881</v>
      </c>
      <c r="Q1160" s="25">
        <f>Table753523[[#This Row], [Total Latency (sec)]]*1000</f>
      </c>
      <c r="R1160" s="25">
        <f>Table753523[[#This Row], [Total Latency (ms)]]-Table753523[[#This Row], [Prefill Latency (ms)]]</f>
      </c>
      <c r="S1160" s="26">
        <f>Table753523[[#This Row], [Output tokens generated]]*1000/Table753523[[#This Row], [Total Latency (ms)]]/Table753523[[#This Row], [No. H200 GPU on single server]]</f>
      </c>
      <c r="T1160" s="26">
        <f>Table753523[[#This Row], [Input tokens]]*1000/(989.5*10^12)*(2*10^9*Table753523[[#This Row], [Active Parameters per GPU (BN)]])</f>
      </c>
      <c r="U1160" s="27">
        <f>Table753523[[#This Row], [Active Parameters per GPU (BN)]]*10^9*2/4800/1024^3*1000</f>
      </c>
      <c r="V1160" s="27">
        <f>1979/2*10^12*Table753523[[#This Row], [No. H200 GPU on single server]]/2/70/10^9</f>
      </c>
      <c r="W1160" s="46">
        <f>(Table753523[[#This Row], [Input tokens]]+Table753523[[#This Row], [Output tokens generated]])/Table753523[[#This Row], [Total Latency (ms)]]*1000</f>
      </c>
      <c r="X1160" s="47">
        <f>Table753523[[#This Row], [Total throughput]]/Table753523[[#This Row], [Estimated Max throughput tokens/s]]</f>
      </c>
      <c r="Y1160" s="20">
        <f>2*Table753523[[#This Row], [Active Parameters per GPU (BN)]]*Table753523[[#This Row], [Input tokens]]*10^9/Table753523[[#This Row], [Prefill Latency (ms)]]/10^12*1000</f>
      </c>
      <c r="Z116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0" s="47">
        <f>Table753523[[#This Row], [Expected Prefill latency (ms)]]/Table753523[[#This Row], [Prefill Latency (ms)]]</f>
      </c>
      <c r="AB1160" s="30">
        <f>Table753523[[#This Row], [Expected TPOT (ms)]]/Table753523[[#This Row], [TPOT (ms)]]</f>
      </c>
      <c r="AC1160" s="50">
        <f>Table753523[[#This Row], [Prefill TFLOPS]]/989.5</f>
      </c>
      <c r="AD1160" s="32">
        <f>Table753523[[#This Row], [Decode TFLOPS]]/1979</f>
      </c>
      <c r="AE11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1" customHeight="1" ht="17.25">
      <c r="A1161" s="20">
        <v>8</v>
      </c>
      <c r="B1161" s="34">
        <v>70</v>
      </c>
      <c r="C1161" s="35">
        <f>Table753523[[#This Row], [Active Parameters (BN)]]/8</f>
      </c>
      <c r="D1161" s="20">
        <v>2048</v>
      </c>
      <c r="E1161" s="20">
        <v>32</v>
      </c>
      <c r="F1161" s="23">
        <v>2</v>
      </c>
      <c r="G1161" s="23">
        <v>2</v>
      </c>
      <c r="H1161" s="23">
        <v>4096</v>
      </c>
      <c r="I1161" s="43">
        <v>56</v>
      </c>
      <c r="J1161" s="24">
        <v>305.763266</v>
      </c>
      <c r="K1161" s="24">
        <v>0.68755411</v>
      </c>
      <c r="L1161" s="24">
        <v>2.908861966</v>
      </c>
      <c r="M1161" s="24">
        <v>81.44813505</v>
      </c>
      <c r="N1161" s="24">
        <v>6038.797441</v>
      </c>
      <c r="O1161" s="44">
        <v>13.01442983</v>
      </c>
      <c r="P1161" s="44">
        <v>11.08211477</v>
      </c>
      <c r="Q1161" s="25">
        <f>Table753523[[#This Row], [Total Latency (sec)]]*1000</f>
      </c>
      <c r="R1161" s="25">
        <f>Table753523[[#This Row], [Total Latency (ms)]]-Table753523[[#This Row], [Prefill Latency (ms)]]</f>
      </c>
      <c r="S1161" s="26">
        <f>Table753523[[#This Row], [Output tokens generated]]*1000/Table753523[[#This Row], [Total Latency (ms)]]/Table753523[[#This Row], [No. H200 GPU on single server]]</f>
      </c>
      <c r="T1161" s="26">
        <f>Table753523[[#This Row], [Input tokens]]*1000/(989.5*10^12)*(2*10^9*Table753523[[#This Row], [Active Parameters per GPU (BN)]])</f>
      </c>
      <c r="U1161" s="27">
        <f>Table753523[[#This Row], [Active Parameters per GPU (BN)]]*10^9*2/4800/1024^3*1000</f>
      </c>
      <c r="V1161" s="27">
        <f>1979/2*10^12*Table753523[[#This Row], [No. H200 GPU on single server]]/2/70/10^9</f>
      </c>
      <c r="W1161" s="46">
        <f>(Table753523[[#This Row], [Input tokens]]+Table753523[[#This Row], [Output tokens generated]])/Table753523[[#This Row], [Total Latency (ms)]]*1000</f>
      </c>
      <c r="X1161" s="47">
        <f>Table753523[[#This Row], [Total throughput]]/Table753523[[#This Row], [Estimated Max throughput tokens/s]]</f>
      </c>
      <c r="Y1161" s="20">
        <f>2*Table753523[[#This Row], [Active Parameters per GPU (BN)]]*Table753523[[#This Row], [Input tokens]]*10^9/Table753523[[#This Row], [Prefill Latency (ms)]]/10^12*1000</f>
      </c>
      <c r="Z116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1" s="47">
        <f>Table753523[[#This Row], [Expected Prefill latency (ms)]]/Table753523[[#This Row], [Prefill Latency (ms)]]</f>
      </c>
      <c r="AB1161" s="30">
        <f>Table753523[[#This Row], [Expected TPOT (ms)]]/Table753523[[#This Row], [TPOT (ms)]]</f>
      </c>
      <c r="AC1161" s="50">
        <f>Table753523[[#This Row], [Prefill TFLOPS]]/989.5</f>
      </c>
      <c r="AD1161" s="32">
        <f>Table753523[[#This Row], [Decode TFLOPS]]/1979</f>
      </c>
      <c r="AE11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2" customHeight="1" ht="17.25">
      <c r="A1162" s="20">
        <v>8</v>
      </c>
      <c r="B1162" s="34">
        <v>70</v>
      </c>
      <c r="C1162" s="35">
        <f>Table753523[[#This Row], [Active Parameters (BN)]]/8</f>
      </c>
      <c r="D1162" s="20">
        <v>2048</v>
      </c>
      <c r="E1162" s="20">
        <v>32</v>
      </c>
      <c r="F1162" s="23">
        <v>4</v>
      </c>
      <c r="G1162" s="23">
        <v>4</v>
      </c>
      <c r="H1162" s="23">
        <v>8192</v>
      </c>
      <c r="I1162" s="43">
        <v>120</v>
      </c>
      <c r="J1162" s="24">
        <v>442.587199</v>
      </c>
      <c r="K1162" s="24">
        <v>0.885168803</v>
      </c>
      <c r="L1162" s="24">
        <v>4.518912084</v>
      </c>
      <c r="M1162" s="24">
        <v>135.5673625</v>
      </c>
      <c r="N1162" s="24">
        <v>9390.29931</v>
      </c>
      <c r="O1162" s="44">
        <v>11.54538025</v>
      </c>
      <c r="P1162" s="44">
        <v>10.61445204</v>
      </c>
      <c r="Q1162" s="25">
        <f>Table753523[[#This Row], [Total Latency (sec)]]*1000</f>
      </c>
      <c r="R1162" s="25">
        <f>Table753523[[#This Row], [Total Latency (ms)]]-Table753523[[#This Row], [Prefill Latency (ms)]]</f>
      </c>
      <c r="S1162" s="26">
        <f>Table753523[[#This Row], [Output tokens generated]]*1000/Table753523[[#This Row], [Total Latency (ms)]]/Table753523[[#This Row], [No. H200 GPU on single server]]</f>
      </c>
      <c r="T1162" s="26">
        <f>Table753523[[#This Row], [Input tokens]]*1000/(989.5*10^12)*(2*10^9*Table753523[[#This Row], [Active Parameters per GPU (BN)]])</f>
      </c>
      <c r="U1162" s="27">
        <f>Table753523[[#This Row], [Active Parameters per GPU (BN)]]*10^9*2/4800/1024^3*1000</f>
      </c>
      <c r="V1162" s="27">
        <f>1979/2*10^12*Table753523[[#This Row], [No. H200 GPU on single server]]/2/70/10^9</f>
      </c>
      <c r="W1162" s="46">
        <f>(Table753523[[#This Row], [Input tokens]]+Table753523[[#This Row], [Output tokens generated]])/Table753523[[#This Row], [Total Latency (ms)]]*1000</f>
      </c>
      <c r="X1162" s="47">
        <f>Table753523[[#This Row], [Total throughput]]/Table753523[[#This Row], [Estimated Max throughput tokens/s]]</f>
      </c>
      <c r="Y1162" s="20">
        <f>2*Table753523[[#This Row], [Active Parameters per GPU (BN)]]*Table753523[[#This Row], [Input tokens]]*10^9/Table753523[[#This Row], [Prefill Latency (ms)]]/10^12*1000</f>
      </c>
      <c r="Z116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2" s="47">
        <f>Table753523[[#This Row], [Expected Prefill latency (ms)]]/Table753523[[#This Row], [Prefill Latency (ms)]]</f>
      </c>
      <c r="AB1162" s="30">
        <f>Table753523[[#This Row], [Expected TPOT (ms)]]/Table753523[[#This Row], [TPOT (ms)]]</f>
      </c>
      <c r="AC1162" s="50">
        <f>Table753523[[#This Row], [Prefill TFLOPS]]/989.5</f>
      </c>
      <c r="AD1162" s="32">
        <f>Table753523[[#This Row], [Decode TFLOPS]]/1979</f>
      </c>
      <c r="AE11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3" customHeight="1" ht="17.25">
      <c r="A1163" s="20">
        <v>8</v>
      </c>
      <c r="B1163" s="34">
        <v>70</v>
      </c>
      <c r="C1163" s="35">
        <f>Table753523[[#This Row], [Active Parameters (BN)]]/8</f>
      </c>
      <c r="D1163" s="20">
        <v>2048</v>
      </c>
      <c r="E1163" s="20">
        <v>32</v>
      </c>
      <c r="F1163" s="23">
        <v>8</v>
      </c>
      <c r="G1163" s="23">
        <v>8</v>
      </c>
      <c r="H1163" s="23">
        <v>16384</v>
      </c>
      <c r="I1163" s="43">
        <v>232</v>
      </c>
      <c r="J1163" s="24">
        <v>779.3102824</v>
      </c>
      <c r="K1163" s="24">
        <v>1.201756637</v>
      </c>
      <c r="L1163" s="24">
        <v>6.656921838</v>
      </c>
      <c r="M1163" s="24">
        <v>193.0507333</v>
      </c>
      <c r="N1163" s="24">
        <v>13826.42666</v>
      </c>
      <c r="O1163" s="44">
        <v>12.08858709</v>
      </c>
      <c r="P1163" s="44">
        <v>10.68064721</v>
      </c>
      <c r="Q1163" s="25">
        <f>Table753523[[#This Row], [Total Latency (sec)]]*1000</f>
      </c>
      <c r="R1163" s="25">
        <f>Table753523[[#This Row], [Total Latency (ms)]]-Table753523[[#This Row], [Prefill Latency (ms)]]</f>
      </c>
      <c r="S1163" s="26">
        <f>Table753523[[#This Row], [Output tokens generated]]*1000/Table753523[[#This Row], [Total Latency (ms)]]/Table753523[[#This Row], [No. H200 GPU on single server]]</f>
      </c>
      <c r="T1163" s="26">
        <f>Table753523[[#This Row], [Input tokens]]*1000/(989.5*10^12)*(2*10^9*Table753523[[#This Row], [Active Parameters per GPU (BN)]])</f>
      </c>
      <c r="U1163" s="27">
        <f>Table753523[[#This Row], [Active Parameters per GPU (BN)]]*10^9*2/4800/1024^3*1000</f>
      </c>
      <c r="V1163" s="27">
        <f>1979/2*10^12*Table753523[[#This Row], [No. H200 GPU on single server]]/2/70/10^9</f>
      </c>
      <c r="W1163" s="46">
        <f>(Table753523[[#This Row], [Input tokens]]+Table753523[[#This Row], [Output tokens generated]])/Table753523[[#This Row], [Total Latency (ms)]]*1000</f>
      </c>
      <c r="X1163" s="47">
        <f>Table753523[[#This Row], [Total throughput]]/Table753523[[#This Row], [Estimated Max throughput tokens/s]]</f>
      </c>
      <c r="Y1163" s="20">
        <f>2*Table753523[[#This Row], [Active Parameters per GPU (BN)]]*Table753523[[#This Row], [Input tokens]]*10^9/Table753523[[#This Row], [Prefill Latency (ms)]]/10^12*1000</f>
      </c>
      <c r="Z116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3" s="47">
        <f>Table753523[[#This Row], [Expected Prefill latency (ms)]]/Table753523[[#This Row], [Prefill Latency (ms)]]</f>
      </c>
      <c r="AB1163" s="30">
        <f>Table753523[[#This Row], [Expected TPOT (ms)]]/Table753523[[#This Row], [TPOT (ms)]]</f>
      </c>
      <c r="AC1163" s="50">
        <f>Table753523[[#This Row], [Prefill TFLOPS]]/989.5</f>
      </c>
      <c r="AD1163" s="32">
        <f>Table753523[[#This Row], [Decode TFLOPS]]/1979</f>
      </c>
      <c r="AE11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4" customHeight="1" ht="17.25">
      <c r="A1164" s="20">
        <v>8</v>
      </c>
      <c r="B1164" s="34">
        <v>70</v>
      </c>
      <c r="C1164" s="35">
        <f>Table753523[[#This Row], [Active Parameters (BN)]]/8</f>
      </c>
      <c r="D1164" s="20">
        <v>2048</v>
      </c>
      <c r="E1164" s="20">
        <v>32</v>
      </c>
      <c r="F1164" s="23">
        <v>16</v>
      </c>
      <c r="G1164" s="23">
        <v>16</v>
      </c>
      <c r="H1164" s="23">
        <v>32768</v>
      </c>
      <c r="I1164" s="43">
        <v>451</v>
      </c>
      <c r="J1164" s="24">
        <v>1477.459671</v>
      </c>
      <c r="K1164" s="24">
        <v>2.002792059</v>
      </c>
      <c r="L1164" s="24">
        <v>7.988847333</v>
      </c>
      <c r="M1164" s="24">
        <v>225.1856342</v>
      </c>
      <c r="N1164" s="24">
        <v>16586.34497</v>
      </c>
      <c r="O1164" s="44">
        <v>17.03836665</v>
      </c>
      <c r="P1164" s="44">
        <v>14.27474153</v>
      </c>
      <c r="Q1164" s="25">
        <f>Table753523[[#This Row], [Total Latency (sec)]]*1000</f>
      </c>
      <c r="R1164" s="25">
        <f>Table753523[[#This Row], [Total Latency (ms)]]-Table753523[[#This Row], [Prefill Latency (ms)]]</f>
      </c>
      <c r="S1164" s="26">
        <f>Table753523[[#This Row], [Output tokens generated]]*1000/Table753523[[#This Row], [Total Latency (ms)]]/Table753523[[#This Row], [No. H200 GPU on single server]]</f>
      </c>
      <c r="T1164" s="26">
        <f>Table753523[[#This Row], [Input tokens]]*1000/(989.5*10^12)*(2*10^9*Table753523[[#This Row], [Active Parameters per GPU (BN)]])</f>
      </c>
      <c r="U1164" s="27">
        <f>Table753523[[#This Row], [Active Parameters per GPU (BN)]]*10^9*2/4800/1024^3*1000</f>
      </c>
      <c r="V1164" s="27">
        <f>1979/2*10^12*Table753523[[#This Row], [No. H200 GPU on single server]]/2/70/10^9</f>
      </c>
      <c r="W1164" s="46">
        <f>(Table753523[[#This Row], [Input tokens]]+Table753523[[#This Row], [Output tokens generated]])/Table753523[[#This Row], [Total Latency (ms)]]*1000</f>
      </c>
      <c r="X1164" s="47">
        <f>Table753523[[#This Row], [Total throughput]]/Table753523[[#This Row], [Estimated Max throughput tokens/s]]</f>
      </c>
      <c r="Y1164" s="20">
        <f>2*Table753523[[#This Row], [Active Parameters per GPU (BN)]]*Table753523[[#This Row], [Input tokens]]*10^9/Table753523[[#This Row], [Prefill Latency (ms)]]/10^12*1000</f>
      </c>
      <c r="Z116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4" s="47">
        <f>Table753523[[#This Row], [Expected Prefill latency (ms)]]/Table753523[[#This Row], [Prefill Latency (ms)]]</f>
      </c>
      <c r="AB1164" s="30">
        <f>Table753523[[#This Row], [Expected TPOT (ms)]]/Table753523[[#This Row], [TPOT (ms)]]</f>
      </c>
      <c r="AC1164" s="50">
        <f>Table753523[[#This Row], [Prefill TFLOPS]]/989.5</f>
      </c>
      <c r="AD1164" s="32">
        <f>Table753523[[#This Row], [Decode TFLOPS]]/1979</f>
      </c>
      <c r="AE11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5" customHeight="1" ht="17.25">
      <c r="A1165" s="20">
        <v>8</v>
      </c>
      <c r="B1165" s="34">
        <v>70</v>
      </c>
      <c r="C1165" s="35">
        <f>Table753523[[#This Row], [Active Parameters (BN)]]/8</f>
      </c>
      <c r="D1165" s="20">
        <v>2048</v>
      </c>
      <c r="E1165" s="20">
        <v>64</v>
      </c>
      <c r="F1165" s="23">
        <v>1</v>
      </c>
      <c r="G1165" s="23">
        <v>1</v>
      </c>
      <c r="H1165" s="23">
        <v>2048</v>
      </c>
      <c r="I1165" s="43">
        <v>56</v>
      </c>
      <c r="J1165" s="24">
        <v>238.037352</v>
      </c>
      <c r="K1165" s="24">
        <v>0.928908565</v>
      </c>
      <c r="L1165" s="24">
        <v>1.07653222</v>
      </c>
      <c r="M1165" s="24">
        <v>60.28580434</v>
      </c>
      <c r="N1165" s="24">
        <v>2265.023792</v>
      </c>
      <c r="O1165" s="44">
        <v>12.55264027</v>
      </c>
      <c r="P1165" s="44">
        <v>10.95743446</v>
      </c>
      <c r="Q1165" s="25">
        <f>Table753523[[#This Row], [Total Latency (sec)]]*1000</f>
      </c>
      <c r="R1165" s="25">
        <f>Table753523[[#This Row], [Total Latency (ms)]]-Table753523[[#This Row], [Prefill Latency (ms)]]</f>
      </c>
      <c r="S1165" s="26">
        <f>Table753523[[#This Row], [Output tokens generated]]*1000/Table753523[[#This Row], [Total Latency (ms)]]/Table753523[[#This Row], [No. H200 GPU on single server]]</f>
      </c>
      <c r="T1165" s="26">
        <f>Table753523[[#This Row], [Input tokens]]*1000/(989.5*10^12)*(2*10^9*Table753523[[#This Row], [Active Parameters per GPU (BN)]])</f>
      </c>
      <c r="U1165" s="27">
        <f>Table753523[[#This Row], [Active Parameters per GPU (BN)]]*10^9*2/4800/1024^3*1000</f>
      </c>
      <c r="V1165" s="27">
        <f>1979/2*10^12*Table753523[[#This Row], [No. H200 GPU on single server]]/2/70/10^9</f>
      </c>
      <c r="W1165" s="46">
        <f>(Table753523[[#This Row], [Input tokens]]+Table753523[[#This Row], [Output tokens generated]])/Table753523[[#This Row], [Total Latency (ms)]]*1000</f>
      </c>
      <c r="X1165" s="47">
        <f>Table753523[[#This Row], [Total throughput]]/Table753523[[#This Row], [Estimated Max throughput tokens/s]]</f>
      </c>
      <c r="Y1165" s="20">
        <f>2*Table753523[[#This Row], [Active Parameters per GPU (BN)]]*Table753523[[#This Row], [Input tokens]]*10^9/Table753523[[#This Row], [Prefill Latency (ms)]]/10^12*1000</f>
      </c>
      <c r="Z116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5" s="47">
        <f>Table753523[[#This Row], [Expected Prefill latency (ms)]]/Table753523[[#This Row], [Prefill Latency (ms)]]</f>
      </c>
      <c r="AB1165" s="30">
        <f>Table753523[[#This Row], [Expected TPOT (ms)]]/Table753523[[#This Row], [TPOT (ms)]]</f>
      </c>
      <c r="AC1165" s="50">
        <f>Table753523[[#This Row], [Prefill TFLOPS]]/989.5</f>
      </c>
      <c r="AD1165" s="32">
        <f>Table753523[[#This Row], [Decode TFLOPS]]/1979</f>
      </c>
      <c r="AE11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6" customHeight="1" ht="17.25">
      <c r="A1166" s="20">
        <v>8</v>
      </c>
      <c r="B1166" s="34">
        <v>70</v>
      </c>
      <c r="C1166" s="35">
        <f>Table753523[[#This Row], [Active Parameters (BN)]]/8</f>
      </c>
      <c r="D1166" s="20">
        <v>2048</v>
      </c>
      <c r="E1166" s="20">
        <v>64</v>
      </c>
      <c r="F1166" s="23">
        <v>2</v>
      </c>
      <c r="G1166" s="23">
        <v>2</v>
      </c>
      <c r="H1166" s="23">
        <v>4096</v>
      </c>
      <c r="I1166" s="43">
        <v>120</v>
      </c>
      <c r="J1166" s="24">
        <v>279.343141</v>
      </c>
      <c r="K1166" s="24">
        <v>1.020547058</v>
      </c>
      <c r="L1166" s="24">
        <v>1.959733247</v>
      </c>
      <c r="M1166" s="24">
        <v>117.5839948</v>
      </c>
      <c r="N1166" s="24">
        <v>4131.117685</v>
      </c>
      <c r="O1166" s="44">
        <v>11.85444002</v>
      </c>
      <c r="P1166" s="44">
        <v>11.04855361</v>
      </c>
      <c r="Q1166" s="25">
        <f>Table753523[[#This Row], [Total Latency (sec)]]*1000</f>
      </c>
      <c r="R1166" s="25">
        <f>Table753523[[#This Row], [Total Latency (ms)]]-Table753523[[#This Row], [Prefill Latency (ms)]]</f>
      </c>
      <c r="S1166" s="26">
        <f>Table753523[[#This Row], [Output tokens generated]]*1000/Table753523[[#This Row], [Total Latency (ms)]]/Table753523[[#This Row], [No. H200 GPU on single server]]</f>
      </c>
      <c r="T1166" s="26">
        <f>Table753523[[#This Row], [Input tokens]]*1000/(989.5*10^12)*(2*10^9*Table753523[[#This Row], [Active Parameters per GPU (BN)]])</f>
      </c>
      <c r="U1166" s="27">
        <f>Table753523[[#This Row], [Active Parameters per GPU (BN)]]*10^9*2/4800/1024^3*1000</f>
      </c>
      <c r="V1166" s="27">
        <f>1979/2*10^12*Table753523[[#This Row], [No. H200 GPU on single server]]/2/70/10^9</f>
      </c>
      <c r="W1166" s="46">
        <f>(Table753523[[#This Row], [Input tokens]]+Table753523[[#This Row], [Output tokens generated]])/Table753523[[#This Row], [Total Latency (ms)]]*1000</f>
      </c>
      <c r="X1166" s="47">
        <f>Table753523[[#This Row], [Total throughput]]/Table753523[[#This Row], [Estimated Max throughput tokens/s]]</f>
      </c>
      <c r="Y1166" s="20">
        <f>2*Table753523[[#This Row], [Active Parameters per GPU (BN)]]*Table753523[[#This Row], [Input tokens]]*10^9/Table753523[[#This Row], [Prefill Latency (ms)]]/10^12*1000</f>
      </c>
      <c r="Z116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6" s="47">
        <f>Table753523[[#This Row], [Expected Prefill latency (ms)]]/Table753523[[#This Row], [Prefill Latency (ms)]]</f>
      </c>
      <c r="AB1166" s="30">
        <f>Table753523[[#This Row], [Expected TPOT (ms)]]/Table753523[[#This Row], [TPOT (ms)]]</f>
      </c>
      <c r="AC1166" s="50">
        <f>Table753523[[#This Row], [Prefill TFLOPS]]/989.5</f>
      </c>
      <c r="AD1166" s="32">
        <f>Table753523[[#This Row], [Decode TFLOPS]]/1979</f>
      </c>
      <c r="AE11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7" customHeight="1" ht="17.25">
      <c r="A1167" s="20">
        <v>8</v>
      </c>
      <c r="B1167" s="34">
        <v>70</v>
      </c>
      <c r="C1167" s="35">
        <f>Table753523[[#This Row], [Active Parameters (BN)]]/8</f>
      </c>
      <c r="D1167" s="20">
        <v>2048</v>
      </c>
      <c r="E1167" s="20">
        <v>64</v>
      </c>
      <c r="F1167" s="23">
        <v>4</v>
      </c>
      <c r="G1167" s="23">
        <v>4</v>
      </c>
      <c r="H1167" s="23">
        <v>8192</v>
      </c>
      <c r="I1167" s="43">
        <v>248</v>
      </c>
      <c r="J1167" s="24">
        <v>407.0196332</v>
      </c>
      <c r="K1167" s="24">
        <v>1.158973244</v>
      </c>
      <c r="L1167" s="24">
        <v>3.451330754</v>
      </c>
      <c r="M1167" s="24">
        <v>213.9825068</v>
      </c>
      <c r="N1167" s="24">
        <v>7282.307891</v>
      </c>
      <c r="O1167" s="44">
        <v>10.94777243</v>
      </c>
      <c r="P1167" s="44">
        <v>10.55998613</v>
      </c>
      <c r="Q1167" s="25">
        <f>Table753523[[#This Row], [Total Latency (sec)]]*1000</f>
      </c>
      <c r="R1167" s="25">
        <f>Table753523[[#This Row], [Total Latency (ms)]]-Table753523[[#This Row], [Prefill Latency (ms)]]</f>
      </c>
      <c r="S1167" s="26">
        <f>Table753523[[#This Row], [Output tokens generated]]*1000/Table753523[[#This Row], [Total Latency (ms)]]/Table753523[[#This Row], [No. H200 GPU on single server]]</f>
      </c>
      <c r="T1167" s="26">
        <f>Table753523[[#This Row], [Input tokens]]*1000/(989.5*10^12)*(2*10^9*Table753523[[#This Row], [Active Parameters per GPU (BN)]])</f>
      </c>
      <c r="U1167" s="27">
        <f>Table753523[[#This Row], [Active Parameters per GPU (BN)]]*10^9*2/4800/1024^3*1000</f>
      </c>
      <c r="V1167" s="27">
        <f>1979/2*10^12*Table753523[[#This Row], [No. H200 GPU on single server]]/2/70/10^9</f>
      </c>
      <c r="W1167" s="46">
        <f>(Table753523[[#This Row], [Input tokens]]+Table753523[[#This Row], [Output tokens generated]])/Table753523[[#This Row], [Total Latency (ms)]]*1000</f>
      </c>
      <c r="X1167" s="47">
        <f>Table753523[[#This Row], [Total throughput]]/Table753523[[#This Row], [Estimated Max throughput tokens/s]]</f>
      </c>
      <c r="Y1167" s="20">
        <f>2*Table753523[[#This Row], [Active Parameters per GPU (BN)]]*Table753523[[#This Row], [Input tokens]]*10^9/Table753523[[#This Row], [Prefill Latency (ms)]]/10^12*1000</f>
      </c>
      <c r="Z116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7" s="47">
        <f>Table753523[[#This Row], [Expected Prefill latency (ms)]]/Table753523[[#This Row], [Prefill Latency (ms)]]</f>
      </c>
      <c r="AB1167" s="30">
        <f>Table753523[[#This Row], [Expected TPOT (ms)]]/Table753523[[#This Row], [TPOT (ms)]]</f>
      </c>
      <c r="AC1167" s="50">
        <f>Table753523[[#This Row], [Prefill TFLOPS]]/989.5</f>
      </c>
      <c r="AD1167" s="32">
        <f>Table753523[[#This Row], [Decode TFLOPS]]/1979</f>
      </c>
      <c r="AE11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8" customHeight="1" ht="17.25">
      <c r="A1168" s="20">
        <v>8</v>
      </c>
      <c r="B1168" s="34">
        <v>70</v>
      </c>
      <c r="C1168" s="35">
        <f>Table753523[[#This Row], [Active Parameters (BN)]]/8</f>
      </c>
      <c r="D1168" s="20">
        <v>2048</v>
      </c>
      <c r="E1168" s="20">
        <v>64</v>
      </c>
      <c r="F1168" s="23">
        <v>8</v>
      </c>
      <c r="G1168" s="23">
        <v>8</v>
      </c>
      <c r="H1168" s="23">
        <v>16384</v>
      </c>
      <c r="I1168" s="43">
        <v>488</v>
      </c>
      <c r="J1168" s="24">
        <v>751.361165</v>
      </c>
      <c r="K1168" s="24">
        <v>1.512438336</v>
      </c>
      <c r="L1168" s="24">
        <v>5.289471848</v>
      </c>
      <c r="M1168" s="24">
        <v>322.6577827</v>
      </c>
      <c r="N1168" s="24">
        <v>11155.49613</v>
      </c>
      <c r="O1168" s="44">
        <v>11.19291794</v>
      </c>
      <c r="P1168" s="44">
        <v>10.62837607</v>
      </c>
      <c r="Q1168" s="25">
        <f>Table753523[[#This Row], [Total Latency (sec)]]*1000</f>
      </c>
      <c r="R1168" s="25">
        <f>Table753523[[#This Row], [Total Latency (ms)]]-Table753523[[#This Row], [Prefill Latency (ms)]]</f>
      </c>
      <c r="S1168" s="26">
        <f>Table753523[[#This Row], [Output tokens generated]]*1000/Table753523[[#This Row], [Total Latency (ms)]]/Table753523[[#This Row], [No. H200 GPU on single server]]</f>
      </c>
      <c r="T1168" s="26">
        <f>Table753523[[#This Row], [Input tokens]]*1000/(989.5*10^12)*(2*10^9*Table753523[[#This Row], [Active Parameters per GPU (BN)]])</f>
      </c>
      <c r="U1168" s="27">
        <f>Table753523[[#This Row], [Active Parameters per GPU (BN)]]*10^9*2/4800/1024^3*1000</f>
      </c>
      <c r="V1168" s="27">
        <f>1979/2*10^12*Table753523[[#This Row], [No. H200 GPU on single server]]/2/70/10^9</f>
      </c>
      <c r="W1168" s="46">
        <f>(Table753523[[#This Row], [Input tokens]]+Table753523[[#This Row], [Output tokens generated]])/Table753523[[#This Row], [Total Latency (ms)]]*1000</f>
      </c>
      <c r="X1168" s="47">
        <f>Table753523[[#This Row], [Total throughput]]/Table753523[[#This Row], [Estimated Max throughput tokens/s]]</f>
      </c>
      <c r="Y1168" s="20">
        <f>2*Table753523[[#This Row], [Active Parameters per GPU (BN)]]*Table753523[[#This Row], [Input tokens]]*10^9/Table753523[[#This Row], [Prefill Latency (ms)]]/10^12*1000</f>
      </c>
      <c r="Z116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8" s="47">
        <f>Table753523[[#This Row], [Expected Prefill latency (ms)]]/Table753523[[#This Row], [Prefill Latency (ms)]]</f>
      </c>
      <c r="AB1168" s="30">
        <f>Table753523[[#This Row], [Expected TPOT (ms)]]/Table753523[[#This Row], [TPOT (ms)]]</f>
      </c>
      <c r="AC1168" s="50">
        <f>Table753523[[#This Row], [Prefill TFLOPS]]/989.5</f>
      </c>
      <c r="AD1168" s="32">
        <f>Table753523[[#This Row], [Decode TFLOPS]]/1979</f>
      </c>
      <c r="AE11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69" customHeight="1" ht="17.25">
      <c r="A1169" s="20">
        <v>8</v>
      </c>
      <c r="B1169" s="34">
        <v>70</v>
      </c>
      <c r="C1169" s="35">
        <f>Table753523[[#This Row], [Active Parameters (BN)]]/8</f>
      </c>
      <c r="D1169" s="20">
        <v>2048</v>
      </c>
      <c r="E1169" s="20">
        <v>64</v>
      </c>
      <c r="F1169" s="23">
        <v>16</v>
      </c>
      <c r="G1169" s="23">
        <v>16</v>
      </c>
      <c r="H1169" s="23">
        <v>32768</v>
      </c>
      <c r="I1169" s="43">
        <v>932</v>
      </c>
      <c r="J1169" s="24">
        <v>1237.315701</v>
      </c>
      <c r="K1169" s="24">
        <v>2.343152451</v>
      </c>
      <c r="L1169" s="24">
        <v>6.828407598</v>
      </c>
      <c r="M1169" s="24">
        <v>397.7547426</v>
      </c>
      <c r="N1169" s="24">
        <v>14382.3335</v>
      </c>
      <c r="O1169" s="44">
        <v>25.93504895</v>
      </c>
      <c r="P1169" s="44">
        <v>16.57779909</v>
      </c>
      <c r="Q1169" s="25">
        <f>Table753523[[#This Row], [Total Latency (sec)]]*1000</f>
      </c>
      <c r="R1169" s="25">
        <f>Table753523[[#This Row], [Total Latency (ms)]]-Table753523[[#This Row], [Prefill Latency (ms)]]</f>
      </c>
      <c r="S1169" s="26">
        <f>Table753523[[#This Row], [Output tokens generated]]*1000/Table753523[[#This Row], [Total Latency (ms)]]/Table753523[[#This Row], [No. H200 GPU on single server]]</f>
      </c>
      <c r="T1169" s="26">
        <f>Table753523[[#This Row], [Input tokens]]*1000/(989.5*10^12)*(2*10^9*Table753523[[#This Row], [Active Parameters per GPU (BN)]])</f>
      </c>
      <c r="U1169" s="27">
        <f>Table753523[[#This Row], [Active Parameters per GPU (BN)]]*10^9*2/4800/1024^3*1000</f>
      </c>
      <c r="V1169" s="27">
        <f>1979/2*10^12*Table753523[[#This Row], [No. H200 GPU on single server]]/2/70/10^9</f>
      </c>
      <c r="W1169" s="46">
        <f>(Table753523[[#This Row], [Input tokens]]+Table753523[[#This Row], [Output tokens generated]])/Table753523[[#This Row], [Total Latency (ms)]]*1000</f>
      </c>
      <c r="X1169" s="47">
        <f>Table753523[[#This Row], [Total throughput]]/Table753523[[#This Row], [Estimated Max throughput tokens/s]]</f>
      </c>
      <c r="Y1169" s="20">
        <f>2*Table753523[[#This Row], [Active Parameters per GPU (BN)]]*Table753523[[#This Row], [Input tokens]]*10^9/Table753523[[#This Row], [Prefill Latency (ms)]]/10^12*1000</f>
      </c>
      <c r="Z116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69" s="47">
        <f>Table753523[[#This Row], [Expected Prefill latency (ms)]]/Table753523[[#This Row], [Prefill Latency (ms)]]</f>
      </c>
      <c r="AB1169" s="30">
        <f>Table753523[[#This Row], [Expected TPOT (ms)]]/Table753523[[#This Row], [TPOT (ms)]]</f>
      </c>
      <c r="AC1169" s="50">
        <f>Table753523[[#This Row], [Prefill TFLOPS]]/989.5</f>
      </c>
      <c r="AD1169" s="32">
        <f>Table753523[[#This Row], [Decode TFLOPS]]/1979</f>
      </c>
      <c r="AE11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0" customHeight="1" ht="17.25">
      <c r="A1170" s="20">
        <v>8</v>
      </c>
      <c r="B1170" s="34">
        <v>70</v>
      </c>
      <c r="C1170" s="35">
        <f>Table753523[[#This Row], [Active Parameters (BN)]]/8</f>
      </c>
      <c r="D1170" s="20">
        <v>2048</v>
      </c>
      <c r="E1170" s="20">
        <v>128</v>
      </c>
      <c r="F1170" s="23">
        <v>1</v>
      </c>
      <c r="G1170" s="23">
        <v>1</v>
      </c>
      <c r="H1170" s="23">
        <v>2048</v>
      </c>
      <c r="I1170" s="43">
        <v>103</v>
      </c>
      <c r="J1170" s="24">
        <v>210.4681389</v>
      </c>
      <c r="K1170" s="24">
        <v>1.425268797</v>
      </c>
      <c r="L1170" s="24">
        <v>0.701622039</v>
      </c>
      <c r="M1170" s="24">
        <v>72.26707006</v>
      </c>
      <c r="N1170" s="24">
        <v>1509.189007</v>
      </c>
      <c r="O1170" s="44">
        <v>11.90375839</v>
      </c>
      <c r="P1170" s="44">
        <v>10.93657197</v>
      </c>
      <c r="Q1170" s="25">
        <f>Table753523[[#This Row], [Total Latency (sec)]]*1000</f>
      </c>
      <c r="R1170" s="25">
        <f>Table753523[[#This Row], [Total Latency (ms)]]-Table753523[[#This Row], [Prefill Latency (ms)]]</f>
      </c>
      <c r="S1170" s="26">
        <f>Table753523[[#This Row], [Output tokens generated]]*1000/Table753523[[#This Row], [Total Latency (ms)]]/Table753523[[#This Row], [No. H200 GPU on single server]]</f>
      </c>
      <c r="T1170" s="26">
        <f>Table753523[[#This Row], [Input tokens]]*1000/(989.5*10^12)*(2*10^9*Table753523[[#This Row], [Active Parameters per GPU (BN)]])</f>
      </c>
      <c r="U1170" s="27">
        <f>Table753523[[#This Row], [Active Parameters per GPU (BN)]]*10^9*2/4800/1024^3*1000</f>
      </c>
      <c r="V1170" s="27">
        <f>1979/2*10^12*Table753523[[#This Row], [No. H200 GPU on single server]]/2/70/10^9</f>
      </c>
      <c r="W1170" s="46">
        <f>(Table753523[[#This Row], [Input tokens]]+Table753523[[#This Row], [Output tokens generated]])/Table753523[[#This Row], [Total Latency (ms)]]*1000</f>
      </c>
      <c r="X1170" s="47">
        <f>Table753523[[#This Row], [Total throughput]]/Table753523[[#This Row], [Estimated Max throughput tokens/s]]</f>
      </c>
      <c r="Y1170" s="20">
        <f>2*Table753523[[#This Row], [Active Parameters per GPU (BN)]]*Table753523[[#This Row], [Input tokens]]*10^9/Table753523[[#This Row], [Prefill Latency (ms)]]/10^12*1000</f>
      </c>
      <c r="Z117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0" s="47">
        <f>Table753523[[#This Row], [Expected Prefill latency (ms)]]/Table753523[[#This Row], [Prefill Latency (ms)]]</f>
      </c>
      <c r="AB1170" s="30">
        <f>Table753523[[#This Row], [Expected TPOT (ms)]]/Table753523[[#This Row], [TPOT (ms)]]</f>
      </c>
      <c r="AC1170" s="50">
        <f>Table753523[[#This Row], [Prefill TFLOPS]]/989.5</f>
      </c>
      <c r="AD1170" s="32">
        <f>Table753523[[#This Row], [Decode TFLOPS]]/1979</f>
      </c>
      <c r="AE11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1" customHeight="1" ht="17.25">
      <c r="A1171" s="20">
        <v>8</v>
      </c>
      <c r="B1171" s="34">
        <v>70</v>
      </c>
      <c r="C1171" s="35">
        <f>Table753523[[#This Row], [Active Parameters (BN)]]/8</f>
      </c>
      <c r="D1171" s="20">
        <v>2048</v>
      </c>
      <c r="E1171" s="20">
        <v>128</v>
      </c>
      <c r="F1171" s="23">
        <v>2</v>
      </c>
      <c r="G1171" s="23">
        <v>2</v>
      </c>
      <c r="H1171" s="23">
        <v>4096</v>
      </c>
      <c r="I1171" s="43">
        <v>234</v>
      </c>
      <c r="J1171" s="24">
        <v>235.727821</v>
      </c>
      <c r="K1171" s="24">
        <v>1.72129959</v>
      </c>
      <c r="L1171" s="24">
        <v>1.161912785</v>
      </c>
      <c r="M1171" s="24">
        <v>135.9437958</v>
      </c>
      <c r="N1171" s="24">
        <v>2515.541179</v>
      </c>
      <c r="O1171" s="44">
        <v>11.84489073</v>
      </c>
      <c r="P1171" s="44">
        <v>11.32829046</v>
      </c>
      <c r="Q1171" s="25">
        <f>Table753523[[#This Row], [Total Latency (sec)]]*1000</f>
      </c>
      <c r="R1171" s="25">
        <f>Table753523[[#This Row], [Total Latency (ms)]]-Table753523[[#This Row], [Prefill Latency (ms)]]</f>
      </c>
      <c r="S1171" s="26">
        <f>Table753523[[#This Row], [Output tokens generated]]*1000/Table753523[[#This Row], [Total Latency (ms)]]/Table753523[[#This Row], [No. H200 GPU on single server]]</f>
      </c>
      <c r="T1171" s="26">
        <f>Table753523[[#This Row], [Input tokens]]*1000/(989.5*10^12)*(2*10^9*Table753523[[#This Row], [Active Parameters per GPU (BN)]])</f>
      </c>
      <c r="U1171" s="27">
        <f>Table753523[[#This Row], [Active Parameters per GPU (BN)]]*10^9*2/4800/1024^3*1000</f>
      </c>
      <c r="V1171" s="27">
        <f>1979/2*10^12*Table753523[[#This Row], [No. H200 GPU on single server]]/2/70/10^9</f>
      </c>
      <c r="W1171" s="46">
        <f>(Table753523[[#This Row], [Input tokens]]+Table753523[[#This Row], [Output tokens generated]])/Table753523[[#This Row], [Total Latency (ms)]]*1000</f>
      </c>
      <c r="X1171" s="47">
        <f>Table753523[[#This Row], [Total throughput]]/Table753523[[#This Row], [Estimated Max throughput tokens/s]]</f>
      </c>
      <c r="Y1171" s="20">
        <f>2*Table753523[[#This Row], [Active Parameters per GPU (BN)]]*Table753523[[#This Row], [Input tokens]]*10^9/Table753523[[#This Row], [Prefill Latency (ms)]]/10^12*1000</f>
      </c>
      <c r="Z117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1" s="47">
        <f>Table753523[[#This Row], [Expected Prefill latency (ms)]]/Table753523[[#This Row], [Prefill Latency (ms)]]</f>
      </c>
      <c r="AB1171" s="30">
        <f>Table753523[[#This Row], [Expected TPOT (ms)]]/Table753523[[#This Row], [TPOT (ms)]]</f>
      </c>
      <c r="AC1171" s="50">
        <f>Table753523[[#This Row], [Prefill TFLOPS]]/989.5</f>
      </c>
      <c r="AD1171" s="32">
        <f>Table753523[[#This Row], [Decode TFLOPS]]/1979</f>
      </c>
      <c r="AE11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2" customHeight="1" ht="17.25">
      <c r="A1172" s="20">
        <v>8</v>
      </c>
      <c r="B1172" s="34">
        <v>70</v>
      </c>
      <c r="C1172" s="35">
        <f>Table753523[[#This Row], [Active Parameters (BN)]]/8</f>
      </c>
      <c r="D1172" s="20">
        <v>2048</v>
      </c>
      <c r="E1172" s="20">
        <v>128</v>
      </c>
      <c r="F1172" s="23">
        <v>4</v>
      </c>
      <c r="G1172" s="23">
        <v>4</v>
      </c>
      <c r="H1172" s="23">
        <v>8192</v>
      </c>
      <c r="I1172" s="43">
        <v>495</v>
      </c>
      <c r="J1172" s="24">
        <v>428.666746</v>
      </c>
      <c r="K1172" s="24">
        <v>1.864739951</v>
      </c>
      <c r="L1172" s="24">
        <v>2.145071219</v>
      </c>
      <c r="M1172" s="24">
        <v>265.4525634</v>
      </c>
      <c r="N1172" s="24">
        <v>4658.55842</v>
      </c>
      <c r="O1172" s="44">
        <v>10.73479917</v>
      </c>
      <c r="P1172" s="44">
        <v>10.5337069</v>
      </c>
      <c r="Q1172" s="25">
        <f>Table753523[[#This Row], [Total Latency (sec)]]*1000</f>
      </c>
      <c r="R1172" s="25">
        <f>Table753523[[#This Row], [Total Latency (ms)]]-Table753523[[#This Row], [Prefill Latency (ms)]]</f>
      </c>
      <c r="S1172" s="26">
        <f>Table753523[[#This Row], [Output tokens generated]]*1000/Table753523[[#This Row], [Total Latency (ms)]]/Table753523[[#This Row], [No. H200 GPU on single server]]</f>
      </c>
      <c r="T1172" s="26">
        <f>Table753523[[#This Row], [Input tokens]]*1000/(989.5*10^12)*(2*10^9*Table753523[[#This Row], [Active Parameters per GPU (BN)]])</f>
      </c>
      <c r="U1172" s="27">
        <f>Table753523[[#This Row], [Active Parameters per GPU (BN)]]*10^9*2/4800/1024^3*1000</f>
      </c>
      <c r="V1172" s="27">
        <f>1979/2*10^12*Table753523[[#This Row], [No. H200 GPU on single server]]/2/70/10^9</f>
      </c>
      <c r="W1172" s="46">
        <f>(Table753523[[#This Row], [Input tokens]]+Table753523[[#This Row], [Output tokens generated]])/Table753523[[#This Row], [Total Latency (ms)]]*1000</f>
      </c>
      <c r="X1172" s="47">
        <f>Table753523[[#This Row], [Total throughput]]/Table753523[[#This Row], [Estimated Max throughput tokens/s]]</f>
      </c>
      <c r="Y1172" s="20">
        <f>2*Table753523[[#This Row], [Active Parameters per GPU (BN)]]*Table753523[[#This Row], [Input tokens]]*10^9/Table753523[[#This Row], [Prefill Latency (ms)]]/10^12*1000</f>
      </c>
      <c r="Z117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2" s="47">
        <f>Table753523[[#This Row], [Expected Prefill latency (ms)]]/Table753523[[#This Row], [Prefill Latency (ms)]]</f>
      </c>
      <c r="AB1172" s="30">
        <f>Table753523[[#This Row], [Expected TPOT (ms)]]/Table753523[[#This Row], [TPOT (ms)]]</f>
      </c>
      <c r="AC1172" s="50">
        <f>Table753523[[#This Row], [Prefill TFLOPS]]/989.5</f>
      </c>
      <c r="AD1172" s="32">
        <f>Table753523[[#This Row], [Decode TFLOPS]]/1979</f>
      </c>
      <c r="AE11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3" customHeight="1" ht="17.25">
      <c r="A1173" s="20">
        <v>8</v>
      </c>
      <c r="B1173" s="34">
        <v>70</v>
      </c>
      <c r="C1173" s="35">
        <f>Table753523[[#This Row], [Active Parameters (BN)]]/8</f>
      </c>
      <c r="D1173" s="20">
        <v>2048</v>
      </c>
      <c r="E1173" s="20">
        <v>128</v>
      </c>
      <c r="F1173" s="23">
        <v>8</v>
      </c>
      <c r="G1173" s="23">
        <v>8</v>
      </c>
      <c r="H1173" s="23">
        <v>16384</v>
      </c>
      <c r="I1173" s="43">
        <v>989</v>
      </c>
      <c r="J1173" s="24">
        <v>688.3556096</v>
      </c>
      <c r="K1173" s="24">
        <v>2.199312195</v>
      </c>
      <c r="L1173" s="24">
        <v>3.63750086</v>
      </c>
      <c r="M1173" s="24">
        <v>449.6860438</v>
      </c>
      <c r="N1173" s="24">
        <v>7899.287804</v>
      </c>
      <c r="O1173" s="44">
        <v>11.42349689</v>
      </c>
      <c r="P1173" s="44">
        <v>11.10459885</v>
      </c>
      <c r="Q1173" s="25">
        <f>Table753523[[#This Row], [Total Latency (sec)]]*1000</f>
      </c>
      <c r="R1173" s="25">
        <f>Table753523[[#This Row], [Total Latency (ms)]]-Table753523[[#This Row], [Prefill Latency (ms)]]</f>
      </c>
      <c r="S1173" s="26">
        <f>Table753523[[#This Row], [Output tokens generated]]*1000/Table753523[[#This Row], [Total Latency (ms)]]/Table753523[[#This Row], [No. H200 GPU on single server]]</f>
      </c>
      <c r="T1173" s="26">
        <f>Table753523[[#This Row], [Input tokens]]*1000/(989.5*10^12)*(2*10^9*Table753523[[#This Row], [Active Parameters per GPU (BN)]])</f>
      </c>
      <c r="U1173" s="27">
        <f>Table753523[[#This Row], [Active Parameters per GPU (BN)]]*10^9*2/4800/1024^3*1000</f>
      </c>
      <c r="V1173" s="27">
        <f>1979/2*10^12*Table753523[[#This Row], [No. H200 GPU on single server]]/2/70/10^9</f>
      </c>
      <c r="W1173" s="46">
        <f>(Table753523[[#This Row], [Input tokens]]+Table753523[[#This Row], [Output tokens generated]])/Table753523[[#This Row], [Total Latency (ms)]]*1000</f>
      </c>
      <c r="X1173" s="47">
        <f>Table753523[[#This Row], [Total throughput]]/Table753523[[#This Row], [Estimated Max throughput tokens/s]]</f>
      </c>
      <c r="Y1173" s="20">
        <f>2*Table753523[[#This Row], [Active Parameters per GPU (BN)]]*Table753523[[#This Row], [Input tokens]]*10^9/Table753523[[#This Row], [Prefill Latency (ms)]]/10^12*1000</f>
      </c>
      <c r="Z117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3" s="47">
        <f>Table753523[[#This Row], [Expected Prefill latency (ms)]]/Table753523[[#This Row], [Prefill Latency (ms)]]</f>
      </c>
      <c r="AB1173" s="30">
        <f>Table753523[[#This Row], [Expected TPOT (ms)]]/Table753523[[#This Row], [TPOT (ms)]]</f>
      </c>
      <c r="AC1173" s="50">
        <f>Table753523[[#This Row], [Prefill TFLOPS]]/989.5</f>
      </c>
      <c r="AD1173" s="32">
        <f>Table753523[[#This Row], [Decode TFLOPS]]/1979</f>
      </c>
      <c r="AE11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4" customHeight="1" ht="17.25">
      <c r="A1174" s="20">
        <v>8</v>
      </c>
      <c r="B1174" s="34">
        <v>70</v>
      </c>
      <c r="C1174" s="35">
        <f>Table753523[[#This Row], [Active Parameters (BN)]]/8</f>
      </c>
      <c r="D1174" s="20">
        <v>2048</v>
      </c>
      <c r="E1174" s="20">
        <v>128</v>
      </c>
      <c r="F1174" s="23">
        <v>16</v>
      </c>
      <c r="G1174" s="23">
        <v>16</v>
      </c>
      <c r="H1174" s="23">
        <v>32768</v>
      </c>
      <c r="I1174" s="43">
        <v>1843</v>
      </c>
      <c r="J1174" s="24">
        <v>1425.263193</v>
      </c>
      <c r="K1174" s="24">
        <v>3.100161879</v>
      </c>
      <c r="L1174" s="24">
        <v>5.161020819</v>
      </c>
      <c r="M1174" s="24">
        <v>594.4850856</v>
      </c>
      <c r="N1174" s="24">
        <v>11164.25572</v>
      </c>
      <c r="O1174" s="44">
        <v>13.01611183</v>
      </c>
      <c r="P1174" s="44">
        <v>12.46709475</v>
      </c>
      <c r="Q1174" s="25">
        <f>Table753523[[#This Row], [Total Latency (sec)]]*1000</f>
      </c>
      <c r="R1174" s="25">
        <f>Table753523[[#This Row], [Total Latency (ms)]]-Table753523[[#This Row], [Prefill Latency (ms)]]</f>
      </c>
      <c r="S1174" s="26">
        <f>Table753523[[#This Row], [Output tokens generated]]*1000/Table753523[[#This Row], [Total Latency (ms)]]/Table753523[[#This Row], [No. H200 GPU on single server]]</f>
      </c>
      <c r="T1174" s="26">
        <f>Table753523[[#This Row], [Input tokens]]*1000/(989.5*10^12)*(2*10^9*Table753523[[#This Row], [Active Parameters per GPU (BN)]])</f>
      </c>
      <c r="U1174" s="27">
        <f>Table753523[[#This Row], [Active Parameters per GPU (BN)]]*10^9*2/4800/1024^3*1000</f>
      </c>
      <c r="V1174" s="27">
        <f>1979/2*10^12*Table753523[[#This Row], [No. H200 GPU on single server]]/2/70/10^9</f>
      </c>
      <c r="W1174" s="46">
        <f>(Table753523[[#This Row], [Input tokens]]+Table753523[[#This Row], [Output tokens generated]])/Table753523[[#This Row], [Total Latency (ms)]]*1000</f>
      </c>
      <c r="X1174" s="47">
        <f>Table753523[[#This Row], [Total throughput]]/Table753523[[#This Row], [Estimated Max throughput tokens/s]]</f>
      </c>
      <c r="Y1174" s="20">
        <f>2*Table753523[[#This Row], [Active Parameters per GPU (BN)]]*Table753523[[#This Row], [Input tokens]]*10^9/Table753523[[#This Row], [Prefill Latency (ms)]]/10^12*1000</f>
      </c>
      <c r="Z117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4" s="47">
        <f>Table753523[[#This Row], [Expected Prefill latency (ms)]]/Table753523[[#This Row], [Prefill Latency (ms)]]</f>
      </c>
      <c r="AB1174" s="30">
        <f>Table753523[[#This Row], [Expected TPOT (ms)]]/Table753523[[#This Row], [TPOT (ms)]]</f>
      </c>
      <c r="AC1174" s="50">
        <f>Table753523[[#This Row], [Prefill TFLOPS]]/989.5</f>
      </c>
      <c r="AD1174" s="32">
        <f>Table753523[[#This Row], [Decode TFLOPS]]/1979</f>
      </c>
      <c r="AE11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5" customHeight="1" ht="17.25">
      <c r="A1175" s="20">
        <v>8</v>
      </c>
      <c r="B1175" s="34">
        <v>70</v>
      </c>
      <c r="C1175" s="35">
        <f>Table753523[[#This Row], [Active Parameters (BN)]]/8</f>
      </c>
      <c r="D1175" s="20">
        <v>2048</v>
      </c>
      <c r="E1175" s="20">
        <v>256</v>
      </c>
      <c r="F1175" s="23">
        <v>1</v>
      </c>
      <c r="G1175" s="23">
        <v>1</v>
      </c>
      <c r="H1175" s="23">
        <v>2048</v>
      </c>
      <c r="I1175" s="43">
        <v>106</v>
      </c>
      <c r="J1175" s="24">
        <v>250.158157</v>
      </c>
      <c r="K1175" s="24">
        <v>1.499618259</v>
      </c>
      <c r="L1175" s="24">
        <v>0.666836373</v>
      </c>
      <c r="M1175" s="24">
        <v>70.68465549</v>
      </c>
      <c r="N1175" s="24">
        <v>1436.365546</v>
      </c>
      <c r="O1175" s="44">
        <v>11.89408758</v>
      </c>
      <c r="P1175" s="44">
        <v>10.95445328</v>
      </c>
      <c r="Q1175" s="25">
        <f>Table753523[[#This Row], [Total Latency (sec)]]*1000</f>
      </c>
      <c r="R1175" s="25">
        <f>Table753523[[#This Row], [Total Latency (ms)]]-Table753523[[#This Row], [Prefill Latency (ms)]]</f>
      </c>
      <c r="S1175" s="26">
        <f>Table753523[[#This Row], [Output tokens generated]]*1000/Table753523[[#This Row], [Total Latency (ms)]]/Table753523[[#This Row], [No. H200 GPU on single server]]</f>
      </c>
      <c r="T1175" s="26">
        <f>Table753523[[#This Row], [Input tokens]]*1000/(989.5*10^12)*(2*10^9*Table753523[[#This Row], [Active Parameters per GPU (BN)]])</f>
      </c>
      <c r="U1175" s="27">
        <f>Table753523[[#This Row], [Active Parameters per GPU (BN)]]*10^9*2/4800/1024^3*1000</f>
      </c>
      <c r="V1175" s="27">
        <f>1979/2*10^12*Table753523[[#This Row], [No. H200 GPU on single server]]/2/70/10^9</f>
      </c>
      <c r="W1175" s="46">
        <f>(Table753523[[#This Row], [Input tokens]]+Table753523[[#This Row], [Output tokens generated]])/Table753523[[#This Row], [Total Latency (ms)]]*1000</f>
      </c>
      <c r="X1175" s="47">
        <f>Table753523[[#This Row], [Total throughput]]/Table753523[[#This Row], [Estimated Max throughput tokens/s]]</f>
      </c>
      <c r="Y1175" s="20">
        <f>2*Table753523[[#This Row], [Active Parameters per GPU (BN)]]*Table753523[[#This Row], [Input tokens]]*10^9/Table753523[[#This Row], [Prefill Latency (ms)]]/10^12*1000</f>
      </c>
      <c r="Z117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5" s="47">
        <f>Table753523[[#This Row], [Expected Prefill latency (ms)]]/Table753523[[#This Row], [Prefill Latency (ms)]]</f>
      </c>
      <c r="AB1175" s="30">
        <f>Table753523[[#This Row], [Expected TPOT (ms)]]/Table753523[[#This Row], [TPOT (ms)]]</f>
      </c>
      <c r="AC1175" s="50">
        <f>Table753523[[#This Row], [Prefill TFLOPS]]/989.5</f>
      </c>
      <c r="AD1175" s="32">
        <f>Table753523[[#This Row], [Decode TFLOPS]]/1979</f>
      </c>
      <c r="AE11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6" customHeight="1" ht="17.25">
      <c r="A1176" s="20">
        <v>8</v>
      </c>
      <c r="B1176" s="34">
        <v>70</v>
      </c>
      <c r="C1176" s="35">
        <f>Table753523[[#This Row], [Active Parameters (BN)]]/8</f>
      </c>
      <c r="D1176" s="20">
        <v>2048</v>
      </c>
      <c r="E1176" s="20">
        <v>256</v>
      </c>
      <c r="F1176" s="23">
        <v>2</v>
      </c>
      <c r="G1176" s="23">
        <v>2</v>
      </c>
      <c r="H1176" s="23">
        <v>4096</v>
      </c>
      <c r="I1176" s="43">
        <v>369</v>
      </c>
      <c r="J1176" s="24">
        <v>290.4430635</v>
      </c>
      <c r="K1176" s="24">
        <v>3.142699603</v>
      </c>
      <c r="L1176" s="24">
        <v>0.636395537</v>
      </c>
      <c r="M1176" s="24">
        <v>117.4149765</v>
      </c>
      <c r="N1176" s="24">
        <v>1420.753035</v>
      </c>
      <c r="O1176" s="44">
        <v>11.47263231</v>
      </c>
      <c r="P1176" s="44">
        <v>11.0178976</v>
      </c>
      <c r="Q1176" s="25">
        <f>Table753523[[#This Row], [Total Latency (sec)]]*1000</f>
      </c>
      <c r="R1176" s="25">
        <f>Table753523[[#This Row], [Total Latency (ms)]]-Table753523[[#This Row], [Prefill Latency (ms)]]</f>
      </c>
      <c r="S1176" s="26">
        <f>Table753523[[#This Row], [Output tokens generated]]*1000/Table753523[[#This Row], [Total Latency (ms)]]/Table753523[[#This Row], [No. H200 GPU on single server]]</f>
      </c>
      <c r="T1176" s="26">
        <f>Table753523[[#This Row], [Input tokens]]*1000/(989.5*10^12)*(2*10^9*Table753523[[#This Row], [Active Parameters per GPU (BN)]])</f>
      </c>
      <c r="U1176" s="27">
        <f>Table753523[[#This Row], [Active Parameters per GPU (BN)]]*10^9*2/4800/1024^3*1000</f>
      </c>
      <c r="V1176" s="27">
        <f>1979/2*10^12*Table753523[[#This Row], [No. H200 GPU on single server]]/2/70/10^9</f>
      </c>
      <c r="W1176" s="46">
        <f>(Table753523[[#This Row], [Input tokens]]+Table753523[[#This Row], [Output tokens generated]])/Table753523[[#This Row], [Total Latency (ms)]]*1000</f>
      </c>
      <c r="X1176" s="47">
        <f>Table753523[[#This Row], [Total throughput]]/Table753523[[#This Row], [Estimated Max throughput tokens/s]]</f>
      </c>
      <c r="Y1176" s="20">
        <f>2*Table753523[[#This Row], [Active Parameters per GPU (BN)]]*Table753523[[#This Row], [Input tokens]]*10^9/Table753523[[#This Row], [Prefill Latency (ms)]]/10^12*1000</f>
      </c>
      <c r="Z117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6" s="47">
        <f>Table753523[[#This Row], [Expected Prefill latency (ms)]]/Table753523[[#This Row], [Prefill Latency (ms)]]</f>
      </c>
      <c r="AB1176" s="30">
        <f>Table753523[[#This Row], [Expected TPOT (ms)]]/Table753523[[#This Row], [TPOT (ms)]]</f>
      </c>
      <c r="AC1176" s="50">
        <f>Table753523[[#This Row], [Prefill TFLOPS]]/989.5</f>
      </c>
      <c r="AD1176" s="32">
        <f>Table753523[[#This Row], [Decode TFLOPS]]/1979</f>
      </c>
      <c r="AE11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7" customHeight="1" ht="17.25">
      <c r="A1177" s="20">
        <v>8</v>
      </c>
      <c r="B1177" s="34">
        <v>70</v>
      </c>
      <c r="C1177" s="35">
        <f>Table753523[[#This Row], [Active Parameters (BN)]]/8</f>
      </c>
      <c r="D1177" s="20">
        <v>2048</v>
      </c>
      <c r="E1177" s="20">
        <v>256</v>
      </c>
      <c r="F1177" s="23">
        <v>4</v>
      </c>
      <c r="G1177" s="23">
        <v>4</v>
      </c>
      <c r="H1177" s="23">
        <v>8192</v>
      </c>
      <c r="I1177" s="43">
        <v>729</v>
      </c>
      <c r="J1177" s="24">
        <v>416.6631985</v>
      </c>
      <c r="K1177" s="24">
        <v>3.250297912</v>
      </c>
      <c r="L1177" s="24">
        <v>1.230656422</v>
      </c>
      <c r="M1177" s="24">
        <v>224.287133</v>
      </c>
      <c r="N1177" s="24">
        <v>2744.671486</v>
      </c>
      <c r="O1177" s="44">
        <v>10.8936098</v>
      </c>
      <c r="P1177" s="44">
        <v>10.68399074</v>
      </c>
      <c r="Q1177" s="25">
        <f>Table753523[[#This Row], [Total Latency (sec)]]*1000</f>
      </c>
      <c r="R1177" s="25">
        <f>Table753523[[#This Row], [Total Latency (ms)]]-Table753523[[#This Row], [Prefill Latency (ms)]]</f>
      </c>
      <c r="S1177" s="26">
        <f>Table753523[[#This Row], [Output tokens generated]]*1000/Table753523[[#This Row], [Total Latency (ms)]]/Table753523[[#This Row], [No. H200 GPU on single server]]</f>
      </c>
      <c r="T1177" s="26">
        <f>Table753523[[#This Row], [Input tokens]]*1000/(989.5*10^12)*(2*10^9*Table753523[[#This Row], [Active Parameters per GPU (BN)]])</f>
      </c>
      <c r="U1177" s="27">
        <f>Table753523[[#This Row], [Active Parameters per GPU (BN)]]*10^9*2/4800/1024^3*1000</f>
      </c>
      <c r="V1177" s="27">
        <f>1979/2*10^12*Table753523[[#This Row], [No. H200 GPU on single server]]/2/70/10^9</f>
      </c>
      <c r="W1177" s="46">
        <f>(Table753523[[#This Row], [Input tokens]]+Table753523[[#This Row], [Output tokens generated]])/Table753523[[#This Row], [Total Latency (ms)]]*1000</f>
      </c>
      <c r="X1177" s="47">
        <f>Table753523[[#This Row], [Total throughput]]/Table753523[[#This Row], [Estimated Max throughput tokens/s]]</f>
      </c>
      <c r="Y1177" s="20">
        <f>2*Table753523[[#This Row], [Active Parameters per GPU (BN)]]*Table753523[[#This Row], [Input tokens]]*10^9/Table753523[[#This Row], [Prefill Latency (ms)]]/10^12*1000</f>
      </c>
      <c r="Z117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7" s="47">
        <f>Table753523[[#This Row], [Expected Prefill latency (ms)]]/Table753523[[#This Row], [Prefill Latency (ms)]]</f>
      </c>
      <c r="AB1177" s="30">
        <f>Table753523[[#This Row], [Expected TPOT (ms)]]/Table753523[[#This Row], [TPOT (ms)]]</f>
      </c>
      <c r="AC1177" s="50">
        <f>Table753523[[#This Row], [Prefill TFLOPS]]/989.5</f>
      </c>
      <c r="AD1177" s="32">
        <f>Table753523[[#This Row], [Decode TFLOPS]]/1979</f>
      </c>
      <c r="AE11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8" customHeight="1" ht="17.25">
      <c r="A1178" s="20">
        <v>8</v>
      </c>
      <c r="B1178" s="34">
        <v>70</v>
      </c>
      <c r="C1178" s="35">
        <f>Table753523[[#This Row], [Active Parameters (BN)]]/8</f>
      </c>
      <c r="D1178" s="20">
        <v>2048</v>
      </c>
      <c r="E1178" s="20">
        <v>256</v>
      </c>
      <c r="F1178" s="23">
        <v>8</v>
      </c>
      <c r="G1178" s="23">
        <v>8</v>
      </c>
      <c r="H1178" s="23">
        <v>16384</v>
      </c>
      <c r="I1178" s="43">
        <v>1584</v>
      </c>
      <c r="J1178" s="24">
        <v>688.8673365</v>
      </c>
      <c r="K1178" s="24">
        <v>3.553932862</v>
      </c>
      <c r="L1178" s="24">
        <v>2.25102733</v>
      </c>
      <c r="M1178" s="24">
        <v>445.7034113</v>
      </c>
      <c r="N1178" s="24">
        <v>5055.807382</v>
      </c>
      <c r="O1178" s="44">
        <v>11.4002101</v>
      </c>
      <c r="P1178" s="44">
        <v>10.87323623</v>
      </c>
      <c r="Q1178" s="25">
        <f>Table753523[[#This Row], [Total Latency (sec)]]*1000</f>
      </c>
      <c r="R1178" s="25">
        <f>Table753523[[#This Row], [Total Latency (ms)]]-Table753523[[#This Row], [Prefill Latency (ms)]]</f>
      </c>
      <c r="S1178" s="26">
        <f>Table753523[[#This Row], [Output tokens generated]]*1000/Table753523[[#This Row], [Total Latency (ms)]]/Table753523[[#This Row], [No. H200 GPU on single server]]</f>
      </c>
      <c r="T1178" s="26">
        <f>Table753523[[#This Row], [Input tokens]]*1000/(989.5*10^12)*(2*10^9*Table753523[[#This Row], [Active Parameters per GPU (BN)]])</f>
      </c>
      <c r="U1178" s="27">
        <f>Table753523[[#This Row], [Active Parameters per GPU (BN)]]*10^9*2/4800/1024^3*1000</f>
      </c>
      <c r="V1178" s="27">
        <f>1979/2*10^12*Table753523[[#This Row], [No. H200 GPU on single server]]/2/70/10^9</f>
      </c>
      <c r="W1178" s="46">
        <f>(Table753523[[#This Row], [Input tokens]]+Table753523[[#This Row], [Output tokens generated]])/Table753523[[#This Row], [Total Latency (ms)]]*1000</f>
      </c>
      <c r="X1178" s="47">
        <f>Table753523[[#This Row], [Total throughput]]/Table753523[[#This Row], [Estimated Max throughput tokens/s]]</f>
      </c>
      <c r="Y1178" s="20">
        <f>2*Table753523[[#This Row], [Active Parameters per GPU (BN)]]*Table753523[[#This Row], [Input tokens]]*10^9/Table753523[[#This Row], [Prefill Latency (ms)]]/10^12*1000</f>
      </c>
      <c r="Z117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8" s="47">
        <f>Table753523[[#This Row], [Expected Prefill latency (ms)]]/Table753523[[#This Row], [Prefill Latency (ms)]]</f>
      </c>
      <c r="AB1178" s="30">
        <f>Table753523[[#This Row], [Expected TPOT (ms)]]/Table753523[[#This Row], [TPOT (ms)]]</f>
      </c>
      <c r="AC1178" s="50">
        <f>Table753523[[#This Row], [Prefill TFLOPS]]/989.5</f>
      </c>
      <c r="AD1178" s="32">
        <f>Table753523[[#This Row], [Decode TFLOPS]]/1979</f>
      </c>
      <c r="AE11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79" customHeight="1" ht="17.25">
      <c r="A1179" s="20">
        <v>8</v>
      </c>
      <c r="B1179" s="34">
        <v>70</v>
      </c>
      <c r="C1179" s="35">
        <f>Table753523[[#This Row], [Active Parameters (BN)]]/8</f>
      </c>
      <c r="D1179" s="20">
        <v>2048</v>
      </c>
      <c r="E1179" s="20">
        <v>256</v>
      </c>
      <c r="F1179" s="23">
        <v>16</v>
      </c>
      <c r="G1179" s="23">
        <v>16</v>
      </c>
      <c r="H1179" s="23">
        <v>32768</v>
      </c>
      <c r="I1179" s="43">
        <v>3085</v>
      </c>
      <c r="J1179" s="24">
        <v>1521.658451</v>
      </c>
      <c r="K1179" s="24">
        <v>4.700835373</v>
      </c>
      <c r="L1179" s="24">
        <v>3.403650358</v>
      </c>
      <c r="M1179" s="24">
        <v>656.2663346</v>
      </c>
      <c r="N1179" s="24">
        <v>7626.942268</v>
      </c>
      <c r="O1179" s="44">
        <v>12.84758851</v>
      </c>
      <c r="P1179" s="44">
        <v>12.15329058</v>
      </c>
      <c r="Q1179" s="25">
        <f>Table753523[[#This Row], [Total Latency (sec)]]*1000</f>
      </c>
      <c r="R1179" s="25">
        <f>Table753523[[#This Row], [Total Latency (ms)]]-Table753523[[#This Row], [Prefill Latency (ms)]]</f>
      </c>
      <c r="S1179" s="26">
        <f>Table753523[[#This Row], [Output tokens generated]]*1000/Table753523[[#This Row], [Total Latency (ms)]]/Table753523[[#This Row], [No. H200 GPU on single server]]</f>
      </c>
      <c r="T1179" s="26">
        <f>Table753523[[#This Row], [Input tokens]]*1000/(989.5*10^12)*(2*10^9*Table753523[[#This Row], [Active Parameters per GPU (BN)]])</f>
      </c>
      <c r="U1179" s="27">
        <f>Table753523[[#This Row], [Active Parameters per GPU (BN)]]*10^9*2/4800/1024^3*1000</f>
      </c>
      <c r="V1179" s="27">
        <f>1979/2*10^12*Table753523[[#This Row], [No. H200 GPU on single server]]/2/70/10^9</f>
      </c>
      <c r="W1179" s="46">
        <f>(Table753523[[#This Row], [Input tokens]]+Table753523[[#This Row], [Output tokens generated]])/Table753523[[#This Row], [Total Latency (ms)]]*1000</f>
      </c>
      <c r="X1179" s="47">
        <f>Table753523[[#This Row], [Total throughput]]/Table753523[[#This Row], [Estimated Max throughput tokens/s]]</f>
      </c>
      <c r="Y1179" s="20">
        <f>2*Table753523[[#This Row], [Active Parameters per GPU (BN)]]*Table753523[[#This Row], [Input tokens]]*10^9/Table753523[[#This Row], [Prefill Latency (ms)]]/10^12*1000</f>
      </c>
      <c r="Z117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79" s="47">
        <f>Table753523[[#This Row], [Expected Prefill latency (ms)]]/Table753523[[#This Row], [Prefill Latency (ms)]]</f>
      </c>
      <c r="AB1179" s="30">
        <f>Table753523[[#This Row], [Expected TPOT (ms)]]/Table753523[[#This Row], [TPOT (ms)]]</f>
      </c>
      <c r="AC1179" s="50">
        <f>Table753523[[#This Row], [Prefill TFLOPS]]/989.5</f>
      </c>
      <c r="AD1179" s="32">
        <f>Table753523[[#This Row], [Decode TFLOPS]]/1979</f>
      </c>
      <c r="AE11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0" customHeight="1" ht="17.25">
      <c r="A1180" s="20">
        <v>8</v>
      </c>
      <c r="B1180" s="34">
        <v>70</v>
      </c>
      <c r="C1180" s="35">
        <f>Table753523[[#This Row], [Active Parameters (BN)]]/8</f>
      </c>
      <c r="D1180" s="20">
        <v>2048</v>
      </c>
      <c r="E1180" s="20">
        <v>512</v>
      </c>
      <c r="F1180" s="23">
        <v>1</v>
      </c>
      <c r="G1180" s="23">
        <v>1</v>
      </c>
      <c r="H1180" s="23">
        <v>2048</v>
      </c>
      <c r="I1180" s="43">
        <v>129</v>
      </c>
      <c r="J1180" s="24">
        <v>263.952633</v>
      </c>
      <c r="K1180" s="24">
        <v>1.765127646</v>
      </c>
      <c r="L1180" s="24">
        <v>0.566531266</v>
      </c>
      <c r="M1180" s="24">
        <v>73.08253332</v>
      </c>
      <c r="N1180" s="24">
        <v>1233.338566</v>
      </c>
      <c r="O1180" s="44">
        <v>11.72306405</v>
      </c>
      <c r="P1180" s="44">
        <v>10.95872321</v>
      </c>
      <c r="Q1180" s="25">
        <f>Table753523[[#This Row], [Total Latency (sec)]]*1000</f>
      </c>
      <c r="R1180" s="25">
        <f>Table753523[[#This Row], [Total Latency (ms)]]-Table753523[[#This Row], [Prefill Latency (ms)]]</f>
      </c>
      <c r="S1180" s="26">
        <f>Table753523[[#This Row], [Output tokens generated]]*1000/Table753523[[#This Row], [Total Latency (ms)]]/Table753523[[#This Row], [No. H200 GPU on single server]]</f>
      </c>
      <c r="T1180" s="26">
        <f>Table753523[[#This Row], [Input tokens]]*1000/(989.5*10^12)*(2*10^9*Table753523[[#This Row], [Active Parameters per GPU (BN)]])</f>
      </c>
      <c r="U1180" s="27">
        <f>Table753523[[#This Row], [Active Parameters per GPU (BN)]]*10^9*2/4800/1024^3*1000</f>
      </c>
      <c r="V1180" s="27">
        <f>1979/2*10^12*Table753523[[#This Row], [No. H200 GPU on single server]]/2/70/10^9</f>
      </c>
      <c r="W1180" s="46">
        <f>(Table753523[[#This Row], [Input tokens]]+Table753523[[#This Row], [Output tokens generated]])/Table753523[[#This Row], [Total Latency (ms)]]*1000</f>
      </c>
      <c r="X1180" s="47">
        <f>Table753523[[#This Row], [Total throughput]]/Table753523[[#This Row], [Estimated Max throughput tokens/s]]</f>
      </c>
      <c r="Y1180" s="20">
        <f>2*Table753523[[#This Row], [Active Parameters per GPU (BN)]]*Table753523[[#This Row], [Input tokens]]*10^9/Table753523[[#This Row], [Prefill Latency (ms)]]/10^12*1000</f>
      </c>
      <c r="Z118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0" s="47">
        <f>Table753523[[#This Row], [Expected Prefill latency (ms)]]/Table753523[[#This Row], [Prefill Latency (ms)]]</f>
      </c>
      <c r="AB1180" s="30">
        <f>Table753523[[#This Row], [Expected TPOT (ms)]]/Table753523[[#This Row], [TPOT (ms)]]</f>
      </c>
      <c r="AC1180" s="50">
        <f>Table753523[[#This Row], [Prefill TFLOPS]]/989.5</f>
      </c>
      <c r="AD1180" s="32">
        <f>Table753523[[#This Row], [Decode TFLOPS]]/1979</f>
      </c>
      <c r="AE11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1" customHeight="1" ht="17.25">
      <c r="A1181" s="20">
        <v>8</v>
      </c>
      <c r="B1181" s="34">
        <v>70</v>
      </c>
      <c r="C1181" s="35">
        <f>Table753523[[#This Row], [Active Parameters (BN)]]/8</f>
      </c>
      <c r="D1181" s="20">
        <v>2048</v>
      </c>
      <c r="E1181" s="20">
        <v>512</v>
      </c>
      <c r="F1181" s="23">
        <v>2</v>
      </c>
      <c r="G1181" s="23">
        <v>2</v>
      </c>
      <c r="H1181" s="23">
        <v>4096</v>
      </c>
      <c r="I1181" s="43">
        <v>422</v>
      </c>
      <c r="J1181" s="24">
        <v>307.0131985</v>
      </c>
      <c r="K1181" s="24">
        <v>3.763408883</v>
      </c>
      <c r="L1181" s="24">
        <v>0.531433087</v>
      </c>
      <c r="M1181" s="24">
        <v>112.1323813</v>
      </c>
      <c r="N1181" s="24">
        <v>1200.507343</v>
      </c>
      <c r="O1181" s="44">
        <v>11.47774421</v>
      </c>
      <c r="P1181" s="44">
        <v>10.99778682</v>
      </c>
      <c r="Q1181" s="25">
        <f>Table753523[[#This Row], [Total Latency (sec)]]*1000</f>
      </c>
      <c r="R1181" s="25">
        <f>Table753523[[#This Row], [Total Latency (ms)]]-Table753523[[#This Row], [Prefill Latency (ms)]]</f>
      </c>
      <c r="S1181" s="26">
        <f>Table753523[[#This Row], [Output tokens generated]]*1000/Table753523[[#This Row], [Total Latency (ms)]]/Table753523[[#This Row], [No. H200 GPU on single server]]</f>
      </c>
      <c r="T1181" s="26">
        <f>Table753523[[#This Row], [Input tokens]]*1000/(989.5*10^12)*(2*10^9*Table753523[[#This Row], [Active Parameters per GPU (BN)]])</f>
      </c>
      <c r="U1181" s="27">
        <f>Table753523[[#This Row], [Active Parameters per GPU (BN)]]*10^9*2/4800/1024^3*1000</f>
      </c>
      <c r="V1181" s="27">
        <f>1979/2*10^12*Table753523[[#This Row], [No. H200 GPU on single server]]/2/70/10^9</f>
      </c>
      <c r="W1181" s="46">
        <f>(Table753523[[#This Row], [Input tokens]]+Table753523[[#This Row], [Output tokens generated]])/Table753523[[#This Row], [Total Latency (ms)]]*1000</f>
      </c>
      <c r="X1181" s="47">
        <f>Table753523[[#This Row], [Total throughput]]/Table753523[[#This Row], [Estimated Max throughput tokens/s]]</f>
      </c>
      <c r="Y1181" s="20">
        <f>2*Table753523[[#This Row], [Active Parameters per GPU (BN)]]*Table753523[[#This Row], [Input tokens]]*10^9/Table753523[[#This Row], [Prefill Latency (ms)]]/10^12*1000</f>
      </c>
      <c r="Z118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1" s="47">
        <f>Table753523[[#This Row], [Expected Prefill latency (ms)]]/Table753523[[#This Row], [Prefill Latency (ms)]]</f>
      </c>
      <c r="AB1181" s="30">
        <f>Table753523[[#This Row], [Expected TPOT (ms)]]/Table753523[[#This Row], [TPOT (ms)]]</f>
      </c>
      <c r="AC1181" s="50">
        <f>Table753523[[#This Row], [Prefill TFLOPS]]/989.5</f>
      </c>
      <c r="AD1181" s="32">
        <f>Table753523[[#This Row], [Decode TFLOPS]]/1979</f>
      </c>
      <c r="AE11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2" customHeight="1" ht="17.25">
      <c r="A1182" s="20">
        <v>8</v>
      </c>
      <c r="B1182" s="34">
        <v>70</v>
      </c>
      <c r="C1182" s="35">
        <f>Table753523[[#This Row], [Active Parameters (BN)]]/8</f>
      </c>
      <c r="D1182" s="20">
        <v>2048</v>
      </c>
      <c r="E1182" s="20">
        <v>512</v>
      </c>
      <c r="F1182" s="23">
        <v>4</v>
      </c>
      <c r="G1182" s="23">
        <v>4</v>
      </c>
      <c r="H1182" s="23">
        <v>8192</v>
      </c>
      <c r="I1182" s="43">
        <v>653</v>
      </c>
      <c r="J1182" s="24">
        <v>407.936234</v>
      </c>
      <c r="K1182" s="24">
        <v>3.095898502</v>
      </c>
      <c r="L1182" s="24">
        <v>1.292032022</v>
      </c>
      <c r="M1182" s="24">
        <v>210.9242275</v>
      </c>
      <c r="N1182" s="24">
        <v>2857.005808</v>
      </c>
      <c r="O1182" s="44">
        <v>10.9776025</v>
      </c>
      <c r="P1182" s="44">
        <v>10.74049263</v>
      </c>
      <c r="Q1182" s="25">
        <f>Table753523[[#This Row], [Total Latency (sec)]]*1000</f>
      </c>
      <c r="R1182" s="25">
        <f>Table753523[[#This Row], [Total Latency (ms)]]-Table753523[[#This Row], [Prefill Latency (ms)]]</f>
      </c>
      <c r="S1182" s="26">
        <f>Table753523[[#This Row], [Output tokens generated]]*1000/Table753523[[#This Row], [Total Latency (ms)]]/Table753523[[#This Row], [No. H200 GPU on single server]]</f>
      </c>
      <c r="T1182" s="26">
        <f>Table753523[[#This Row], [Input tokens]]*1000/(989.5*10^12)*(2*10^9*Table753523[[#This Row], [Active Parameters per GPU (BN)]])</f>
      </c>
      <c r="U1182" s="27">
        <f>Table753523[[#This Row], [Active Parameters per GPU (BN)]]*10^9*2/4800/1024^3*1000</f>
      </c>
      <c r="V1182" s="27">
        <f>1979/2*10^12*Table753523[[#This Row], [No. H200 GPU on single server]]/2/70/10^9</f>
      </c>
      <c r="W1182" s="46">
        <f>(Table753523[[#This Row], [Input tokens]]+Table753523[[#This Row], [Output tokens generated]])/Table753523[[#This Row], [Total Latency (ms)]]*1000</f>
      </c>
      <c r="X1182" s="47">
        <f>Table753523[[#This Row], [Total throughput]]/Table753523[[#This Row], [Estimated Max throughput tokens/s]]</f>
      </c>
      <c r="Y1182" s="20">
        <f>2*Table753523[[#This Row], [Active Parameters per GPU (BN)]]*Table753523[[#This Row], [Input tokens]]*10^9/Table753523[[#This Row], [Prefill Latency (ms)]]/10^12*1000</f>
      </c>
      <c r="Z118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2" s="47">
        <f>Table753523[[#This Row], [Expected Prefill latency (ms)]]/Table753523[[#This Row], [Prefill Latency (ms)]]</f>
      </c>
      <c r="AB1182" s="30">
        <f>Table753523[[#This Row], [Expected TPOT (ms)]]/Table753523[[#This Row], [TPOT (ms)]]</f>
      </c>
      <c r="AC1182" s="50">
        <f>Table753523[[#This Row], [Prefill TFLOPS]]/989.5</f>
      </c>
      <c r="AD1182" s="32">
        <f>Table753523[[#This Row], [Decode TFLOPS]]/1979</f>
      </c>
      <c r="AE11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3" customHeight="1" ht="17.25">
      <c r="A1183" s="20">
        <v>8</v>
      </c>
      <c r="B1183" s="34">
        <v>70</v>
      </c>
      <c r="C1183" s="35">
        <f>Table753523[[#This Row], [Active Parameters (BN)]]/8</f>
      </c>
      <c r="D1183" s="20">
        <v>2048</v>
      </c>
      <c r="E1183" s="20">
        <v>512</v>
      </c>
      <c r="F1183" s="23">
        <v>8</v>
      </c>
      <c r="G1183" s="23">
        <v>8</v>
      </c>
      <c r="H1183" s="23">
        <v>16384</v>
      </c>
      <c r="I1183" s="43">
        <v>1907</v>
      </c>
      <c r="J1183" s="24">
        <v>686.7545844</v>
      </c>
      <c r="K1183" s="24">
        <v>6.343352866</v>
      </c>
      <c r="L1183" s="24">
        <v>1.261162696</v>
      </c>
      <c r="M1183" s="24">
        <v>300.6296576</v>
      </c>
      <c r="N1183" s="24">
        <v>2883.490858</v>
      </c>
      <c r="O1183" s="44">
        <v>11.39027966</v>
      </c>
      <c r="P1183" s="44">
        <v>10.87934966</v>
      </c>
      <c r="Q1183" s="25">
        <f>Table753523[[#This Row], [Total Latency (sec)]]*1000</f>
      </c>
      <c r="R1183" s="25">
        <f>Table753523[[#This Row], [Total Latency (ms)]]-Table753523[[#This Row], [Prefill Latency (ms)]]</f>
      </c>
      <c r="S1183" s="26">
        <f>Table753523[[#This Row], [Output tokens generated]]*1000/Table753523[[#This Row], [Total Latency (ms)]]/Table753523[[#This Row], [No. H200 GPU on single server]]</f>
      </c>
      <c r="T1183" s="26">
        <f>Table753523[[#This Row], [Input tokens]]*1000/(989.5*10^12)*(2*10^9*Table753523[[#This Row], [Active Parameters per GPU (BN)]])</f>
      </c>
      <c r="U1183" s="27">
        <f>Table753523[[#This Row], [Active Parameters per GPU (BN)]]*10^9*2/4800/1024^3*1000</f>
      </c>
      <c r="V1183" s="27">
        <f>1979/2*10^12*Table753523[[#This Row], [No. H200 GPU on single server]]/2/70/10^9</f>
      </c>
      <c r="W1183" s="46">
        <f>(Table753523[[#This Row], [Input tokens]]+Table753523[[#This Row], [Output tokens generated]])/Table753523[[#This Row], [Total Latency (ms)]]*1000</f>
      </c>
      <c r="X1183" s="47">
        <f>Table753523[[#This Row], [Total throughput]]/Table753523[[#This Row], [Estimated Max throughput tokens/s]]</f>
      </c>
      <c r="Y1183" s="20">
        <f>2*Table753523[[#This Row], [Active Parameters per GPU (BN)]]*Table753523[[#This Row], [Input tokens]]*10^9/Table753523[[#This Row], [Prefill Latency (ms)]]/10^12*1000</f>
      </c>
      <c r="Z118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3" s="47">
        <f>Table753523[[#This Row], [Expected Prefill latency (ms)]]/Table753523[[#This Row], [Prefill Latency (ms)]]</f>
      </c>
      <c r="AB1183" s="30">
        <f>Table753523[[#This Row], [Expected TPOT (ms)]]/Table753523[[#This Row], [TPOT (ms)]]</f>
      </c>
      <c r="AC1183" s="50">
        <f>Table753523[[#This Row], [Prefill TFLOPS]]/989.5</f>
      </c>
      <c r="AD1183" s="32">
        <f>Table753523[[#This Row], [Decode TFLOPS]]/1979</f>
      </c>
      <c r="AE11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4" customHeight="1" ht="17.25">
      <c r="A1184" s="20">
        <v>8</v>
      </c>
      <c r="B1184" s="34">
        <v>70</v>
      </c>
      <c r="C1184" s="35">
        <f>Table753523[[#This Row], [Active Parameters (BN)]]/8</f>
      </c>
      <c r="D1184" s="20">
        <v>2048</v>
      </c>
      <c r="E1184" s="20">
        <v>512</v>
      </c>
      <c r="F1184" s="23">
        <v>16</v>
      </c>
      <c r="G1184" s="23">
        <v>16</v>
      </c>
      <c r="H1184" s="23">
        <v>32768</v>
      </c>
      <c r="I1184" s="43">
        <v>3874</v>
      </c>
      <c r="J1184" s="24">
        <v>1432.507258</v>
      </c>
      <c r="K1184" s="24">
        <v>7.195928677</v>
      </c>
      <c r="L1184" s="24">
        <v>2.223479514</v>
      </c>
      <c r="M1184" s="24">
        <v>538.3599774</v>
      </c>
      <c r="N1184" s="24">
        <v>5092.046023</v>
      </c>
      <c r="O1184" s="44">
        <v>12.46445858</v>
      </c>
      <c r="P1184" s="44">
        <v>11.55659378</v>
      </c>
      <c r="Q1184" s="25">
        <f>Table753523[[#This Row], [Total Latency (sec)]]*1000</f>
      </c>
      <c r="R1184" s="25">
        <f>Table753523[[#This Row], [Total Latency (ms)]]-Table753523[[#This Row], [Prefill Latency (ms)]]</f>
      </c>
      <c r="S1184" s="26">
        <f>Table753523[[#This Row], [Output tokens generated]]*1000/Table753523[[#This Row], [Total Latency (ms)]]/Table753523[[#This Row], [No. H200 GPU on single server]]</f>
      </c>
      <c r="T1184" s="26">
        <f>Table753523[[#This Row], [Input tokens]]*1000/(989.5*10^12)*(2*10^9*Table753523[[#This Row], [Active Parameters per GPU (BN)]])</f>
      </c>
      <c r="U1184" s="27">
        <f>Table753523[[#This Row], [Active Parameters per GPU (BN)]]*10^9*2/4800/1024^3*1000</f>
      </c>
      <c r="V1184" s="27">
        <f>1979/2*10^12*Table753523[[#This Row], [No. H200 GPU on single server]]/2/70/10^9</f>
      </c>
      <c r="W1184" s="46">
        <f>(Table753523[[#This Row], [Input tokens]]+Table753523[[#This Row], [Output tokens generated]])/Table753523[[#This Row], [Total Latency (ms)]]*1000</f>
      </c>
      <c r="X1184" s="47">
        <f>Table753523[[#This Row], [Total throughput]]/Table753523[[#This Row], [Estimated Max throughput tokens/s]]</f>
      </c>
      <c r="Y1184" s="20">
        <f>2*Table753523[[#This Row], [Active Parameters per GPU (BN)]]*Table753523[[#This Row], [Input tokens]]*10^9/Table753523[[#This Row], [Prefill Latency (ms)]]/10^12*1000</f>
      </c>
      <c r="Z118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4" s="47">
        <f>Table753523[[#This Row], [Expected Prefill latency (ms)]]/Table753523[[#This Row], [Prefill Latency (ms)]]</f>
      </c>
      <c r="AB1184" s="30">
        <f>Table753523[[#This Row], [Expected TPOT (ms)]]/Table753523[[#This Row], [TPOT (ms)]]</f>
      </c>
      <c r="AC1184" s="50">
        <f>Table753523[[#This Row], [Prefill TFLOPS]]/989.5</f>
      </c>
      <c r="AD1184" s="32">
        <f>Table753523[[#This Row], [Decode TFLOPS]]/1979</f>
      </c>
      <c r="AE11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5" customHeight="1" ht="17.25">
      <c r="A1185" s="20">
        <v>8</v>
      </c>
      <c r="B1185" s="34">
        <v>70</v>
      </c>
      <c r="C1185" s="35">
        <f>Table753523[[#This Row], [Active Parameters (BN)]]/8</f>
      </c>
      <c r="D1185" s="20">
        <v>2048</v>
      </c>
      <c r="E1185" s="20">
        <v>1024</v>
      </c>
      <c r="F1185" s="23">
        <v>1</v>
      </c>
      <c r="G1185" s="23">
        <v>1</v>
      </c>
      <c r="H1185" s="23">
        <v>2048</v>
      </c>
      <c r="I1185" s="43">
        <v>105</v>
      </c>
      <c r="J1185" s="24">
        <v>248.108374</v>
      </c>
      <c r="K1185" s="24">
        <v>1.487655208</v>
      </c>
      <c r="L1185" s="24">
        <v>0.672198769</v>
      </c>
      <c r="M1185" s="24">
        <v>70.58087078</v>
      </c>
      <c r="N1185" s="24">
        <v>1447.24395</v>
      </c>
      <c r="O1185" s="44">
        <v>11.91285462</v>
      </c>
      <c r="P1185" s="44">
        <v>10.96184557</v>
      </c>
      <c r="Q1185" s="25">
        <f>Table753523[[#This Row], [Total Latency (sec)]]*1000</f>
      </c>
      <c r="R1185" s="25">
        <f>Table753523[[#This Row], [Total Latency (ms)]]-Table753523[[#This Row], [Prefill Latency (ms)]]</f>
      </c>
      <c r="S1185" s="26">
        <f>Table753523[[#This Row], [Output tokens generated]]*1000/Table753523[[#This Row], [Total Latency (ms)]]/Table753523[[#This Row], [No. H200 GPU on single server]]</f>
      </c>
      <c r="T1185" s="26">
        <f>Table753523[[#This Row], [Input tokens]]*1000/(989.5*10^12)*(2*10^9*Table753523[[#This Row], [Active Parameters per GPU (BN)]])</f>
      </c>
      <c r="U1185" s="27">
        <f>Table753523[[#This Row], [Active Parameters per GPU (BN)]]*10^9*2/4800/1024^3*1000</f>
      </c>
      <c r="V1185" s="27">
        <f>1979/2*10^12*Table753523[[#This Row], [No. H200 GPU on single server]]/2/70/10^9</f>
      </c>
      <c r="W1185" s="46">
        <f>(Table753523[[#This Row], [Input tokens]]+Table753523[[#This Row], [Output tokens generated]])/Table753523[[#This Row], [Total Latency (ms)]]*1000</f>
      </c>
      <c r="X1185" s="47">
        <f>Table753523[[#This Row], [Total throughput]]/Table753523[[#This Row], [Estimated Max throughput tokens/s]]</f>
      </c>
      <c r="Y1185" s="20">
        <f>2*Table753523[[#This Row], [Active Parameters per GPU (BN)]]*Table753523[[#This Row], [Input tokens]]*10^9/Table753523[[#This Row], [Prefill Latency (ms)]]/10^12*1000</f>
      </c>
      <c r="Z118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5" s="47">
        <f>Table753523[[#This Row], [Expected Prefill latency (ms)]]/Table753523[[#This Row], [Prefill Latency (ms)]]</f>
      </c>
      <c r="AB1185" s="30">
        <f>Table753523[[#This Row], [Expected TPOT (ms)]]/Table753523[[#This Row], [TPOT (ms)]]</f>
      </c>
      <c r="AC1185" s="50">
        <f>Table753523[[#This Row], [Prefill TFLOPS]]/989.5</f>
      </c>
      <c r="AD1185" s="32">
        <f>Table753523[[#This Row], [Decode TFLOPS]]/1979</f>
      </c>
      <c r="AE11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6" customHeight="1" ht="17.25">
      <c r="A1186" s="20">
        <v>8</v>
      </c>
      <c r="B1186" s="34">
        <v>70</v>
      </c>
      <c r="C1186" s="35">
        <f>Table753523[[#This Row], [Active Parameters (BN)]]/8</f>
      </c>
      <c r="D1186" s="20">
        <v>2048</v>
      </c>
      <c r="E1186" s="20">
        <v>1024</v>
      </c>
      <c r="F1186" s="23">
        <v>2</v>
      </c>
      <c r="G1186" s="23">
        <v>2</v>
      </c>
      <c r="H1186" s="23">
        <v>4096</v>
      </c>
      <c r="I1186" s="43">
        <v>420</v>
      </c>
      <c r="J1186" s="24">
        <v>287.4529255</v>
      </c>
      <c r="K1186" s="24">
        <v>3.786760395</v>
      </c>
      <c r="L1186" s="24">
        <v>0.528155941</v>
      </c>
      <c r="M1186" s="24">
        <v>110.9127476</v>
      </c>
      <c r="N1186" s="24">
        <v>1192.576115</v>
      </c>
      <c r="O1186" s="44">
        <v>11.49432533</v>
      </c>
      <c r="P1186" s="44">
        <v>10.99591831</v>
      </c>
      <c r="Q1186" s="25">
        <f>Table753523[[#This Row], [Total Latency (sec)]]*1000</f>
      </c>
      <c r="R1186" s="25">
        <f>Table753523[[#This Row], [Total Latency (ms)]]-Table753523[[#This Row], [Prefill Latency (ms)]]</f>
      </c>
      <c r="S1186" s="26">
        <f>Table753523[[#This Row], [Output tokens generated]]*1000/Table753523[[#This Row], [Total Latency (ms)]]/Table753523[[#This Row], [No. H200 GPU on single server]]</f>
      </c>
      <c r="T1186" s="26">
        <f>Table753523[[#This Row], [Input tokens]]*1000/(989.5*10^12)*(2*10^9*Table753523[[#This Row], [Active Parameters per GPU (BN)]])</f>
      </c>
      <c r="U1186" s="27">
        <f>Table753523[[#This Row], [Active Parameters per GPU (BN)]]*10^9*2/4800/1024^3*1000</f>
      </c>
      <c r="V1186" s="27">
        <f>1979/2*10^12*Table753523[[#This Row], [No. H200 GPU on single server]]/2/70/10^9</f>
      </c>
      <c r="W1186" s="46">
        <f>(Table753523[[#This Row], [Input tokens]]+Table753523[[#This Row], [Output tokens generated]])/Table753523[[#This Row], [Total Latency (ms)]]*1000</f>
      </c>
      <c r="X1186" s="47">
        <f>Table753523[[#This Row], [Total throughput]]/Table753523[[#This Row], [Estimated Max throughput tokens/s]]</f>
      </c>
      <c r="Y1186" s="20">
        <f>2*Table753523[[#This Row], [Active Parameters per GPU (BN)]]*Table753523[[#This Row], [Input tokens]]*10^9/Table753523[[#This Row], [Prefill Latency (ms)]]/10^12*1000</f>
      </c>
      <c r="Z118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6" s="47">
        <f>Table753523[[#This Row], [Expected Prefill latency (ms)]]/Table753523[[#This Row], [Prefill Latency (ms)]]</f>
      </c>
      <c r="AB1186" s="30">
        <f>Table753523[[#This Row], [Expected TPOT (ms)]]/Table753523[[#This Row], [TPOT (ms)]]</f>
      </c>
      <c r="AC1186" s="50">
        <f>Table753523[[#This Row], [Prefill TFLOPS]]/989.5</f>
      </c>
      <c r="AD1186" s="32">
        <f>Table753523[[#This Row], [Decode TFLOPS]]/1979</f>
      </c>
      <c r="AE11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7" customHeight="1" ht="17.25">
      <c r="A1187" s="20">
        <v>8</v>
      </c>
      <c r="B1187" s="34">
        <v>70</v>
      </c>
      <c r="C1187" s="35">
        <f>Table753523[[#This Row], [Active Parameters (BN)]]/8</f>
      </c>
      <c r="D1187" s="20">
        <v>2048</v>
      </c>
      <c r="E1187" s="20">
        <v>1024</v>
      </c>
      <c r="F1187" s="23">
        <v>4</v>
      </c>
      <c r="G1187" s="23">
        <v>4</v>
      </c>
      <c r="H1187" s="23">
        <v>8192</v>
      </c>
      <c r="I1187" s="43">
        <v>1389</v>
      </c>
      <c r="J1187" s="24">
        <v>429.6375478</v>
      </c>
      <c r="K1187" s="24">
        <v>11.69408769</v>
      </c>
      <c r="L1187" s="24">
        <v>0.34205319</v>
      </c>
      <c r="M1187" s="24">
        <v>118.7779703</v>
      </c>
      <c r="N1187" s="24">
        <v>819.3029035</v>
      </c>
      <c r="O1187" s="44">
        <v>10.87203554</v>
      </c>
      <c r="P1187" s="44">
        <v>10.81655919</v>
      </c>
      <c r="Q1187" s="25">
        <f>Table753523[[#This Row], [Total Latency (sec)]]*1000</f>
      </c>
      <c r="R1187" s="25">
        <f>Table753523[[#This Row], [Total Latency (ms)]]-Table753523[[#This Row], [Prefill Latency (ms)]]</f>
      </c>
      <c r="S1187" s="26">
        <f>Table753523[[#This Row], [Output tokens generated]]*1000/Table753523[[#This Row], [Total Latency (ms)]]/Table753523[[#This Row], [No. H200 GPU on single server]]</f>
      </c>
      <c r="T1187" s="26">
        <f>Table753523[[#This Row], [Input tokens]]*1000/(989.5*10^12)*(2*10^9*Table753523[[#This Row], [Active Parameters per GPU (BN)]])</f>
      </c>
      <c r="U1187" s="27">
        <f>Table753523[[#This Row], [Active Parameters per GPU (BN)]]*10^9*2/4800/1024^3*1000</f>
      </c>
      <c r="V1187" s="27">
        <f>1979/2*10^12*Table753523[[#This Row], [No. H200 GPU on single server]]/2/70/10^9</f>
      </c>
      <c r="W1187" s="46">
        <f>(Table753523[[#This Row], [Input tokens]]+Table753523[[#This Row], [Output tokens generated]])/Table753523[[#This Row], [Total Latency (ms)]]*1000</f>
      </c>
      <c r="X1187" s="47">
        <f>Table753523[[#This Row], [Total throughput]]/Table753523[[#This Row], [Estimated Max throughput tokens/s]]</f>
      </c>
      <c r="Y1187" s="20">
        <f>2*Table753523[[#This Row], [Active Parameters per GPU (BN)]]*Table753523[[#This Row], [Input tokens]]*10^9/Table753523[[#This Row], [Prefill Latency (ms)]]/10^12*1000</f>
      </c>
      <c r="Z118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7" s="47">
        <f>Table753523[[#This Row], [Expected Prefill latency (ms)]]/Table753523[[#This Row], [Prefill Latency (ms)]]</f>
      </c>
      <c r="AB1187" s="30">
        <f>Table753523[[#This Row], [Expected TPOT (ms)]]/Table753523[[#This Row], [TPOT (ms)]]</f>
      </c>
      <c r="AC1187" s="50">
        <f>Table753523[[#This Row], [Prefill TFLOPS]]/989.5</f>
      </c>
      <c r="AD1187" s="32">
        <f>Table753523[[#This Row], [Decode TFLOPS]]/1979</f>
      </c>
      <c r="AE11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8" customHeight="1" ht="17.25">
      <c r="A1188" s="20">
        <v>8</v>
      </c>
      <c r="B1188" s="34">
        <v>70</v>
      </c>
      <c r="C1188" s="35">
        <f>Table753523[[#This Row], [Active Parameters (BN)]]/8</f>
      </c>
      <c r="D1188" s="20">
        <v>2048</v>
      </c>
      <c r="E1188" s="20">
        <v>1024</v>
      </c>
      <c r="F1188" s="23">
        <v>8</v>
      </c>
      <c r="G1188" s="23">
        <v>8</v>
      </c>
      <c r="H1188" s="23">
        <v>16384</v>
      </c>
      <c r="I1188" s="43">
        <v>3002</v>
      </c>
      <c r="J1188" s="24">
        <v>687.3865734</v>
      </c>
      <c r="K1188" s="24">
        <v>12.09424713</v>
      </c>
      <c r="L1188" s="24">
        <v>0.661471517</v>
      </c>
      <c r="M1188" s="24">
        <v>248.2171868</v>
      </c>
      <c r="N1188" s="24">
        <v>1602.910854</v>
      </c>
      <c r="O1188" s="44">
        <v>11.51702821</v>
      </c>
      <c r="P1188" s="44">
        <v>11.02421891</v>
      </c>
      <c r="Q1188" s="25">
        <f>Table753523[[#This Row], [Total Latency (sec)]]*1000</f>
      </c>
      <c r="R1188" s="25">
        <f>Table753523[[#This Row], [Total Latency (ms)]]-Table753523[[#This Row], [Prefill Latency (ms)]]</f>
      </c>
      <c r="S1188" s="26">
        <f>Table753523[[#This Row], [Output tokens generated]]*1000/Table753523[[#This Row], [Total Latency (ms)]]/Table753523[[#This Row], [No. H200 GPU on single server]]</f>
      </c>
      <c r="T1188" s="26">
        <f>Table753523[[#This Row], [Input tokens]]*1000/(989.5*10^12)*(2*10^9*Table753523[[#This Row], [Active Parameters per GPU (BN)]])</f>
      </c>
      <c r="U1188" s="27">
        <f>Table753523[[#This Row], [Active Parameters per GPU (BN)]]*10^9*2/4800/1024^3*1000</f>
      </c>
      <c r="V1188" s="27">
        <f>1979/2*10^12*Table753523[[#This Row], [No. H200 GPU on single server]]/2/70/10^9</f>
      </c>
      <c r="W1188" s="46">
        <f>(Table753523[[#This Row], [Input tokens]]+Table753523[[#This Row], [Output tokens generated]])/Table753523[[#This Row], [Total Latency (ms)]]*1000</f>
      </c>
      <c r="X1188" s="47">
        <f>Table753523[[#This Row], [Total throughput]]/Table753523[[#This Row], [Estimated Max throughput tokens/s]]</f>
      </c>
      <c r="Y1188" s="20">
        <f>2*Table753523[[#This Row], [Active Parameters per GPU (BN)]]*Table753523[[#This Row], [Input tokens]]*10^9/Table753523[[#This Row], [Prefill Latency (ms)]]/10^12*1000</f>
      </c>
      <c r="Z118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8" s="47">
        <f>Table753523[[#This Row], [Expected Prefill latency (ms)]]/Table753523[[#This Row], [Prefill Latency (ms)]]</f>
      </c>
      <c r="AB1188" s="30">
        <f>Table753523[[#This Row], [Expected TPOT (ms)]]/Table753523[[#This Row], [TPOT (ms)]]</f>
      </c>
      <c r="AC1188" s="50">
        <f>Table753523[[#This Row], [Prefill TFLOPS]]/989.5</f>
      </c>
      <c r="AD1188" s="32">
        <f>Table753523[[#This Row], [Decode TFLOPS]]/1979</f>
      </c>
      <c r="AE11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89" customHeight="1" ht="17.25">
      <c r="A1189" s="20">
        <v>8</v>
      </c>
      <c r="B1189" s="34">
        <v>70</v>
      </c>
      <c r="C1189" s="35">
        <f>Table753523[[#This Row], [Active Parameters (BN)]]/8</f>
      </c>
      <c r="D1189" s="20">
        <v>2048</v>
      </c>
      <c r="E1189" s="20">
        <v>1024</v>
      </c>
      <c r="F1189" s="23">
        <v>16</v>
      </c>
      <c r="G1189" s="23">
        <v>16</v>
      </c>
      <c r="H1189" s="23">
        <v>32768</v>
      </c>
      <c r="I1189" s="43">
        <v>8036</v>
      </c>
      <c r="J1189" s="24">
        <v>1430.207502</v>
      </c>
      <c r="K1189" s="24">
        <v>12.77964111</v>
      </c>
      <c r="L1189" s="24">
        <v>1.25199134</v>
      </c>
      <c r="M1189" s="24">
        <v>628.8126506</v>
      </c>
      <c r="N1189" s="24">
        <v>3192.890915</v>
      </c>
      <c r="O1189" s="44">
        <v>12.39459494</v>
      </c>
      <c r="P1189" s="44">
        <v>11.26291705</v>
      </c>
      <c r="Q1189" s="25">
        <f>Table753523[[#This Row], [Total Latency (sec)]]*1000</f>
      </c>
      <c r="R1189" s="25">
        <f>Table753523[[#This Row], [Total Latency (ms)]]-Table753523[[#This Row], [Prefill Latency (ms)]]</f>
      </c>
      <c r="S1189" s="26">
        <f>Table753523[[#This Row], [Output tokens generated]]*1000/Table753523[[#This Row], [Total Latency (ms)]]/Table753523[[#This Row], [No. H200 GPU on single server]]</f>
      </c>
      <c r="T1189" s="26">
        <f>Table753523[[#This Row], [Input tokens]]*1000/(989.5*10^12)*(2*10^9*Table753523[[#This Row], [Active Parameters per GPU (BN)]])</f>
      </c>
      <c r="U1189" s="27">
        <f>Table753523[[#This Row], [Active Parameters per GPU (BN)]]*10^9*2/4800/1024^3*1000</f>
      </c>
      <c r="V1189" s="27">
        <f>1979/2*10^12*Table753523[[#This Row], [No. H200 GPU on single server]]/2/70/10^9</f>
      </c>
      <c r="W1189" s="46">
        <f>(Table753523[[#This Row], [Input tokens]]+Table753523[[#This Row], [Output tokens generated]])/Table753523[[#This Row], [Total Latency (ms)]]*1000</f>
      </c>
      <c r="X1189" s="47">
        <f>Table753523[[#This Row], [Total throughput]]/Table753523[[#This Row], [Estimated Max throughput tokens/s]]</f>
      </c>
      <c r="Y1189" s="20">
        <f>2*Table753523[[#This Row], [Active Parameters per GPU (BN)]]*Table753523[[#This Row], [Input tokens]]*10^9/Table753523[[#This Row], [Prefill Latency (ms)]]/10^12*1000</f>
      </c>
      <c r="Z118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89" s="47">
        <f>Table753523[[#This Row], [Expected Prefill latency (ms)]]/Table753523[[#This Row], [Prefill Latency (ms)]]</f>
      </c>
      <c r="AB1189" s="30">
        <f>Table753523[[#This Row], [Expected TPOT (ms)]]/Table753523[[#This Row], [TPOT (ms)]]</f>
      </c>
      <c r="AC1189" s="50">
        <f>Table753523[[#This Row], [Prefill TFLOPS]]/989.5</f>
      </c>
      <c r="AD1189" s="32">
        <f>Table753523[[#This Row], [Decode TFLOPS]]/1979</f>
      </c>
      <c r="AE11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0" customHeight="1" ht="17.25">
      <c r="A1190" s="20">
        <v>8</v>
      </c>
      <c r="B1190" s="34">
        <v>70</v>
      </c>
      <c r="C1190" s="35">
        <f>Table753523[[#This Row], [Active Parameters (BN)]]/8</f>
      </c>
      <c r="D1190" s="20">
        <v>2048</v>
      </c>
      <c r="E1190" s="20">
        <v>2048</v>
      </c>
      <c r="F1190" s="23">
        <v>1</v>
      </c>
      <c r="G1190" s="23">
        <v>1</v>
      </c>
      <c r="H1190" s="23">
        <v>2048</v>
      </c>
      <c r="I1190" s="43">
        <v>129</v>
      </c>
      <c r="J1190" s="24">
        <v>248.777688</v>
      </c>
      <c r="K1190" s="24">
        <v>1.749918762</v>
      </c>
      <c r="L1190" s="24">
        <v>0.571455099</v>
      </c>
      <c r="M1190" s="24">
        <v>73.71770782</v>
      </c>
      <c r="N1190" s="24">
        <v>1244.057751</v>
      </c>
      <c r="O1190" s="44">
        <v>11.72382716</v>
      </c>
      <c r="P1190" s="44">
        <v>10.96043926</v>
      </c>
      <c r="Q1190" s="25">
        <f>Table753523[[#This Row], [Total Latency (sec)]]*1000</f>
      </c>
      <c r="R1190" s="25">
        <f>Table753523[[#This Row], [Total Latency (ms)]]-Table753523[[#This Row], [Prefill Latency (ms)]]</f>
      </c>
      <c r="S1190" s="26">
        <f>Table753523[[#This Row], [Output tokens generated]]*1000/Table753523[[#This Row], [Total Latency (ms)]]/Table753523[[#This Row], [No. H200 GPU on single server]]</f>
      </c>
      <c r="T1190" s="26">
        <f>Table753523[[#This Row], [Input tokens]]*1000/(989.5*10^12)*(2*10^9*Table753523[[#This Row], [Active Parameters per GPU (BN)]])</f>
      </c>
      <c r="U1190" s="27">
        <f>Table753523[[#This Row], [Active Parameters per GPU (BN)]]*10^9*2/4800/1024^3*1000</f>
      </c>
      <c r="V1190" s="27">
        <f>1979/2*10^12*Table753523[[#This Row], [No. H200 GPU on single server]]/2/70/10^9</f>
      </c>
      <c r="W1190" s="46">
        <f>(Table753523[[#This Row], [Input tokens]]+Table753523[[#This Row], [Output tokens generated]])/Table753523[[#This Row], [Total Latency (ms)]]*1000</f>
      </c>
      <c r="X1190" s="47">
        <f>Table753523[[#This Row], [Total throughput]]/Table753523[[#This Row], [Estimated Max throughput tokens/s]]</f>
      </c>
      <c r="Y1190" s="20">
        <f>2*Table753523[[#This Row], [Active Parameters per GPU (BN)]]*Table753523[[#This Row], [Input tokens]]*10^9/Table753523[[#This Row], [Prefill Latency (ms)]]/10^12*1000</f>
      </c>
      <c r="Z1190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0" s="47">
        <f>Table753523[[#This Row], [Expected Prefill latency (ms)]]/Table753523[[#This Row], [Prefill Latency (ms)]]</f>
      </c>
      <c r="AB1190" s="30">
        <f>Table753523[[#This Row], [Expected TPOT (ms)]]/Table753523[[#This Row], [TPOT (ms)]]</f>
      </c>
      <c r="AC1190" s="50">
        <f>Table753523[[#This Row], [Prefill TFLOPS]]/989.5</f>
      </c>
      <c r="AD1190" s="32">
        <f>Table753523[[#This Row], [Decode TFLOPS]]/1979</f>
      </c>
      <c r="AE11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1" customHeight="1" ht="17.25">
      <c r="A1191" s="20">
        <v>8</v>
      </c>
      <c r="B1191" s="34">
        <v>70</v>
      </c>
      <c r="C1191" s="35">
        <f>Table753523[[#This Row], [Active Parameters (BN)]]/8</f>
      </c>
      <c r="D1191" s="20">
        <v>2048</v>
      </c>
      <c r="E1191" s="20">
        <v>2048</v>
      </c>
      <c r="F1191" s="23">
        <v>2</v>
      </c>
      <c r="G1191" s="23">
        <v>2</v>
      </c>
      <c r="H1191" s="23">
        <v>4096</v>
      </c>
      <c r="I1191" s="43">
        <v>423</v>
      </c>
      <c r="J1191" s="24">
        <v>286.6920335</v>
      </c>
      <c r="K1191" s="24">
        <v>3.743987953</v>
      </c>
      <c r="L1191" s="24">
        <v>0.534189753</v>
      </c>
      <c r="M1191" s="24">
        <v>112.9811328</v>
      </c>
      <c r="N1191" s="24">
        <v>1207.001747</v>
      </c>
      <c r="O1191" s="44">
        <v>11.48653049</v>
      </c>
      <c r="P1191" s="44">
        <v>11.00972353</v>
      </c>
      <c r="Q1191" s="25">
        <f>Table753523[[#This Row], [Total Latency (sec)]]*1000</f>
      </c>
      <c r="R1191" s="25">
        <f>Table753523[[#This Row], [Total Latency (ms)]]-Table753523[[#This Row], [Prefill Latency (ms)]]</f>
      </c>
      <c r="S1191" s="26">
        <f>Table753523[[#This Row], [Output tokens generated]]*1000/Table753523[[#This Row], [Total Latency (ms)]]/Table753523[[#This Row], [No. H200 GPU on single server]]</f>
      </c>
      <c r="T1191" s="26">
        <f>Table753523[[#This Row], [Input tokens]]*1000/(989.5*10^12)*(2*10^9*Table753523[[#This Row], [Active Parameters per GPU (BN)]])</f>
      </c>
      <c r="U1191" s="27">
        <f>Table753523[[#This Row], [Active Parameters per GPU (BN)]]*10^9*2/4800/1024^3*1000</f>
      </c>
      <c r="V1191" s="27">
        <f>1979/2*10^12*Table753523[[#This Row], [No. H200 GPU on single server]]/2/70/10^9</f>
      </c>
      <c r="W1191" s="46">
        <f>(Table753523[[#This Row], [Input tokens]]+Table753523[[#This Row], [Output tokens generated]])/Table753523[[#This Row], [Total Latency (ms)]]*1000</f>
      </c>
      <c r="X1191" s="47">
        <f>Table753523[[#This Row], [Total throughput]]/Table753523[[#This Row], [Estimated Max throughput tokens/s]]</f>
      </c>
      <c r="Y1191" s="20">
        <f>2*Table753523[[#This Row], [Active Parameters per GPU (BN)]]*Table753523[[#This Row], [Input tokens]]*10^9/Table753523[[#This Row], [Prefill Latency (ms)]]/10^12*1000</f>
      </c>
      <c r="Z1191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1" s="47">
        <f>Table753523[[#This Row], [Expected Prefill latency (ms)]]/Table753523[[#This Row], [Prefill Latency (ms)]]</f>
      </c>
      <c r="AB1191" s="30">
        <f>Table753523[[#This Row], [Expected TPOT (ms)]]/Table753523[[#This Row], [TPOT (ms)]]</f>
      </c>
      <c r="AC1191" s="50">
        <f>Table753523[[#This Row], [Prefill TFLOPS]]/989.5</f>
      </c>
      <c r="AD1191" s="32">
        <f>Table753523[[#This Row], [Decode TFLOPS]]/1979</f>
      </c>
      <c r="AE11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2" customHeight="1" ht="17.25">
      <c r="A1192" s="20">
        <v>8</v>
      </c>
      <c r="B1192" s="34">
        <v>70</v>
      </c>
      <c r="C1192" s="35">
        <f>Table753523[[#This Row], [Active Parameters (BN)]]/8</f>
      </c>
      <c r="D1192" s="20">
        <v>2048</v>
      </c>
      <c r="E1192" s="20">
        <v>2048</v>
      </c>
      <c r="F1192" s="23">
        <v>4</v>
      </c>
      <c r="G1192" s="23">
        <v>4</v>
      </c>
      <c r="H1192" s="23">
        <v>8192</v>
      </c>
      <c r="I1192" s="43">
        <v>809</v>
      </c>
      <c r="J1192" s="24">
        <v>410.157431</v>
      </c>
      <c r="K1192" s="24">
        <v>3.8566934</v>
      </c>
      <c r="L1192" s="24">
        <v>1.037157893</v>
      </c>
      <c r="M1192" s="24">
        <v>209.7651838</v>
      </c>
      <c r="N1192" s="24">
        <v>2333.864548</v>
      </c>
      <c r="O1192" s="44">
        <v>10.9274699</v>
      </c>
      <c r="P1192" s="44">
        <v>10.72112363</v>
      </c>
      <c r="Q1192" s="25">
        <f>Table753523[[#This Row], [Total Latency (sec)]]*1000</f>
      </c>
      <c r="R1192" s="25">
        <f>Table753523[[#This Row], [Total Latency (ms)]]-Table753523[[#This Row], [Prefill Latency (ms)]]</f>
      </c>
      <c r="S1192" s="26">
        <f>Table753523[[#This Row], [Output tokens generated]]*1000/Table753523[[#This Row], [Total Latency (ms)]]/Table753523[[#This Row], [No. H200 GPU on single server]]</f>
      </c>
      <c r="T1192" s="26">
        <f>Table753523[[#This Row], [Input tokens]]*1000/(989.5*10^12)*(2*10^9*Table753523[[#This Row], [Active Parameters per GPU (BN)]])</f>
      </c>
      <c r="U1192" s="27">
        <f>Table753523[[#This Row], [Active Parameters per GPU (BN)]]*10^9*2/4800/1024^3*1000</f>
      </c>
      <c r="V1192" s="27">
        <f>1979/2*10^12*Table753523[[#This Row], [No. H200 GPU on single server]]/2/70/10^9</f>
      </c>
      <c r="W1192" s="46">
        <f>(Table753523[[#This Row], [Input tokens]]+Table753523[[#This Row], [Output tokens generated]])/Table753523[[#This Row], [Total Latency (ms)]]*1000</f>
      </c>
      <c r="X1192" s="47">
        <f>Table753523[[#This Row], [Total throughput]]/Table753523[[#This Row], [Estimated Max throughput tokens/s]]</f>
      </c>
      <c r="Y1192" s="20">
        <f>2*Table753523[[#This Row], [Active Parameters per GPU (BN)]]*Table753523[[#This Row], [Input tokens]]*10^9/Table753523[[#This Row], [Prefill Latency (ms)]]/10^12*1000</f>
      </c>
      <c r="Z1192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2" s="47">
        <f>Table753523[[#This Row], [Expected Prefill latency (ms)]]/Table753523[[#This Row], [Prefill Latency (ms)]]</f>
      </c>
      <c r="AB1192" s="30">
        <f>Table753523[[#This Row], [Expected TPOT (ms)]]/Table753523[[#This Row], [TPOT (ms)]]</f>
      </c>
      <c r="AC1192" s="50">
        <f>Table753523[[#This Row], [Prefill TFLOPS]]/989.5</f>
      </c>
      <c r="AD1192" s="32">
        <f>Table753523[[#This Row], [Decode TFLOPS]]/1979</f>
      </c>
      <c r="AE11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3" customHeight="1" ht="17.25">
      <c r="A1193" s="20">
        <v>8</v>
      </c>
      <c r="B1193" s="34">
        <v>70</v>
      </c>
      <c r="C1193" s="35">
        <f>Table753523[[#This Row], [Active Parameters (BN)]]/8</f>
      </c>
      <c r="D1193" s="20">
        <v>2048</v>
      </c>
      <c r="E1193" s="20">
        <v>2048</v>
      </c>
      <c r="F1193" s="23">
        <v>8</v>
      </c>
      <c r="G1193" s="23">
        <v>8</v>
      </c>
      <c r="H1193" s="23">
        <v>16384</v>
      </c>
      <c r="I1193" s="43">
        <v>3427</v>
      </c>
      <c r="J1193" s="24">
        <v>757.5778275</v>
      </c>
      <c r="K1193" s="24">
        <v>23.23362003</v>
      </c>
      <c r="L1193" s="24">
        <v>0.344328606</v>
      </c>
      <c r="M1193" s="24">
        <v>147.5017667</v>
      </c>
      <c r="N1193" s="24">
        <v>852.686752</v>
      </c>
      <c r="O1193" s="44">
        <v>10.89476388</v>
      </c>
      <c r="P1193" s="44">
        <v>10.81531365</v>
      </c>
      <c r="Q1193" s="25">
        <f>Table753523[[#This Row], [Total Latency (sec)]]*1000</f>
      </c>
      <c r="R1193" s="25">
        <f>Table753523[[#This Row], [Total Latency (ms)]]-Table753523[[#This Row], [Prefill Latency (ms)]]</f>
      </c>
      <c r="S1193" s="26">
        <f>Table753523[[#This Row], [Output tokens generated]]*1000/Table753523[[#This Row], [Total Latency (ms)]]/Table753523[[#This Row], [No. H200 GPU on single server]]</f>
      </c>
      <c r="T1193" s="26">
        <f>Table753523[[#This Row], [Input tokens]]*1000/(989.5*10^12)*(2*10^9*Table753523[[#This Row], [Active Parameters per GPU (BN)]])</f>
      </c>
      <c r="U1193" s="27">
        <f>Table753523[[#This Row], [Active Parameters per GPU (BN)]]*10^9*2/4800/1024^3*1000</f>
      </c>
      <c r="V1193" s="27">
        <f>1979/2*10^12*Table753523[[#This Row], [No. H200 GPU on single server]]/2/70/10^9</f>
      </c>
      <c r="W1193" s="46">
        <f>(Table753523[[#This Row], [Input tokens]]+Table753523[[#This Row], [Output tokens generated]])/Table753523[[#This Row], [Total Latency (ms)]]*1000</f>
      </c>
      <c r="X1193" s="47">
        <f>Table753523[[#This Row], [Total throughput]]/Table753523[[#This Row], [Estimated Max throughput tokens/s]]</f>
      </c>
      <c r="Y1193" s="20">
        <f>2*Table753523[[#This Row], [Active Parameters per GPU (BN)]]*Table753523[[#This Row], [Input tokens]]*10^9/Table753523[[#This Row], [Prefill Latency (ms)]]/10^12*1000</f>
      </c>
      <c r="Z1193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3" s="47">
        <f>Table753523[[#This Row], [Expected Prefill latency (ms)]]/Table753523[[#This Row], [Prefill Latency (ms)]]</f>
      </c>
      <c r="AB1193" s="30">
        <f>Table753523[[#This Row], [Expected TPOT (ms)]]/Table753523[[#This Row], [TPOT (ms)]]</f>
      </c>
      <c r="AC1193" s="50">
        <f>Table753523[[#This Row], [Prefill TFLOPS]]/989.5</f>
      </c>
      <c r="AD1193" s="32">
        <f>Table753523[[#This Row], [Decode TFLOPS]]/1979</f>
      </c>
      <c r="AE11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4" customHeight="1" ht="17.25">
      <c r="A1194" s="20">
        <v>8</v>
      </c>
      <c r="B1194" s="34">
        <v>70</v>
      </c>
      <c r="C1194" s="35">
        <f>Table753523[[#This Row], [Active Parameters (BN)]]/8</f>
      </c>
      <c r="D1194" s="20">
        <v>2048</v>
      </c>
      <c r="E1194" s="20">
        <v>2048</v>
      </c>
      <c r="F1194" s="23">
        <v>16</v>
      </c>
      <c r="G1194" s="23">
        <v>16</v>
      </c>
      <c r="H1194" s="23">
        <v>32768</v>
      </c>
      <c r="I1194" s="43">
        <v>12294</v>
      </c>
      <c r="J1194" s="24">
        <v>1230.856988</v>
      </c>
      <c r="K1194" s="24">
        <v>23.58841557</v>
      </c>
      <c r="L1194" s="24">
        <v>0.678299056</v>
      </c>
      <c r="M1194" s="24">
        <v>521.1880368</v>
      </c>
      <c r="N1194" s="24">
        <v>1910.344502</v>
      </c>
      <c r="O1194" s="44">
        <v>13.43593399</v>
      </c>
      <c r="P1194" s="44">
        <v>11.27303295</v>
      </c>
      <c r="Q1194" s="25">
        <f>Table753523[[#This Row], [Total Latency (sec)]]*1000</f>
      </c>
      <c r="R1194" s="25">
        <f>Table753523[[#This Row], [Total Latency (ms)]]-Table753523[[#This Row], [Prefill Latency (ms)]]</f>
      </c>
      <c r="S1194" s="26">
        <f>Table753523[[#This Row], [Output tokens generated]]*1000/Table753523[[#This Row], [Total Latency (ms)]]/Table753523[[#This Row], [No. H200 GPU on single server]]</f>
      </c>
      <c r="T1194" s="26">
        <f>Table753523[[#This Row], [Input tokens]]*1000/(989.5*10^12)*(2*10^9*Table753523[[#This Row], [Active Parameters per GPU (BN)]])</f>
      </c>
      <c r="U1194" s="27">
        <f>Table753523[[#This Row], [Active Parameters per GPU (BN)]]*10^9*2/4800/1024^3*1000</f>
      </c>
      <c r="V1194" s="27">
        <f>1979/2*10^12*Table753523[[#This Row], [No. H200 GPU on single server]]/2/70/10^9</f>
      </c>
      <c r="W1194" s="46">
        <f>(Table753523[[#This Row], [Input tokens]]+Table753523[[#This Row], [Output tokens generated]])/Table753523[[#This Row], [Total Latency (ms)]]*1000</f>
      </c>
      <c r="X1194" s="47">
        <f>Table753523[[#This Row], [Total throughput]]/Table753523[[#This Row], [Estimated Max throughput tokens/s]]</f>
      </c>
      <c r="Y1194" s="20">
        <f>2*Table753523[[#This Row], [Active Parameters per GPU (BN)]]*Table753523[[#This Row], [Input tokens]]*10^9/Table753523[[#This Row], [Prefill Latency (ms)]]/10^12*1000</f>
      </c>
      <c r="Z1194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4" s="47">
        <f>Table753523[[#This Row], [Expected Prefill latency (ms)]]/Table753523[[#This Row], [Prefill Latency (ms)]]</f>
      </c>
      <c r="AB1194" s="30">
        <f>Table753523[[#This Row], [Expected TPOT (ms)]]/Table753523[[#This Row], [TPOT (ms)]]</f>
      </c>
      <c r="AC1194" s="50">
        <f>Table753523[[#This Row], [Prefill TFLOPS]]/989.5</f>
      </c>
      <c r="AD1194" s="32">
        <f>Table753523[[#This Row], [Decode TFLOPS]]/1979</f>
      </c>
      <c r="AE11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5" customHeight="1" ht="17.25">
      <c r="A1195" s="20">
        <v>8</v>
      </c>
      <c r="B1195" s="34">
        <v>70</v>
      </c>
      <c r="C1195" s="35">
        <f>Table753523[[#This Row], [Active Parameters (BN)]]/8</f>
      </c>
      <c r="D1195" s="20">
        <v>2048</v>
      </c>
      <c r="E1195" s="20">
        <v>4096</v>
      </c>
      <c r="F1195" s="23">
        <v>1</v>
      </c>
      <c r="G1195" s="23">
        <v>1</v>
      </c>
      <c r="H1195" s="23">
        <v>2048</v>
      </c>
      <c r="I1195" s="43">
        <v>113</v>
      </c>
      <c r="J1195" s="24">
        <v>214.604008</v>
      </c>
      <c r="K1195" s="24">
        <v>1.541707596</v>
      </c>
      <c r="L1195" s="24">
        <v>0.648631428</v>
      </c>
      <c r="M1195" s="24">
        <v>73.29535139</v>
      </c>
      <c r="N1195" s="24">
        <v>1401.692516</v>
      </c>
      <c r="O1195" s="44">
        <v>11.84371454</v>
      </c>
      <c r="P1195" s="44">
        <v>10.95399212</v>
      </c>
      <c r="Q1195" s="25">
        <f>Table753523[[#This Row], [Total Latency (sec)]]*1000</f>
      </c>
      <c r="R1195" s="25">
        <f>Table753523[[#This Row], [Total Latency (ms)]]-Table753523[[#This Row], [Prefill Latency (ms)]]</f>
      </c>
      <c r="S1195" s="26">
        <f>Table753523[[#This Row], [Output tokens generated]]*1000/Table753523[[#This Row], [Total Latency (ms)]]/Table753523[[#This Row], [No. H200 GPU on single server]]</f>
      </c>
      <c r="T1195" s="26">
        <f>Table753523[[#This Row], [Input tokens]]*1000/(989.5*10^12)*(2*10^9*Table753523[[#This Row], [Active Parameters per GPU (BN)]])</f>
      </c>
      <c r="U1195" s="27">
        <f>Table753523[[#This Row], [Active Parameters per GPU (BN)]]*10^9*2/4800/1024^3*1000</f>
      </c>
      <c r="V1195" s="27">
        <f>1979/2*10^12*Table753523[[#This Row], [No. H200 GPU on single server]]/2/70/10^9</f>
      </c>
      <c r="W1195" s="46">
        <f>(Table753523[[#This Row], [Input tokens]]+Table753523[[#This Row], [Output tokens generated]])/Table753523[[#This Row], [Total Latency (ms)]]*1000</f>
      </c>
      <c r="X1195" s="47">
        <f>Table753523[[#This Row], [Total throughput]]/Table753523[[#This Row], [Estimated Max throughput tokens/s]]</f>
      </c>
      <c r="Y1195" s="20">
        <f>2*Table753523[[#This Row], [Active Parameters per GPU (BN)]]*Table753523[[#This Row], [Input tokens]]*10^9/Table753523[[#This Row], [Prefill Latency (ms)]]/10^12*1000</f>
      </c>
      <c r="Z1195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5" s="47">
        <f>Table753523[[#This Row], [Expected Prefill latency (ms)]]/Table753523[[#This Row], [Prefill Latency (ms)]]</f>
      </c>
      <c r="AB1195" s="30">
        <f>Table753523[[#This Row], [Expected TPOT (ms)]]/Table753523[[#This Row], [TPOT (ms)]]</f>
      </c>
      <c r="AC1195" s="50">
        <f>Table753523[[#This Row], [Prefill TFLOPS]]/989.5</f>
      </c>
      <c r="AD1195" s="32">
        <f>Table753523[[#This Row], [Decode TFLOPS]]/1979</f>
      </c>
      <c r="AE11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6" customHeight="1" ht="17.25">
      <c r="A1196" s="20">
        <v>8</v>
      </c>
      <c r="B1196" s="34">
        <v>70</v>
      </c>
      <c r="C1196" s="35">
        <f>Table753523[[#This Row], [Active Parameters (BN)]]/8</f>
      </c>
      <c r="D1196" s="20">
        <v>2048</v>
      </c>
      <c r="E1196" s="20">
        <v>4096</v>
      </c>
      <c r="F1196" s="23">
        <v>2</v>
      </c>
      <c r="G1196" s="23">
        <v>2</v>
      </c>
      <c r="H1196" s="23">
        <v>4096</v>
      </c>
      <c r="I1196" s="43">
        <v>439</v>
      </c>
      <c r="J1196" s="24">
        <v>307.4988186</v>
      </c>
      <c r="K1196" s="24">
        <v>3.766315258</v>
      </c>
      <c r="L1196" s="24">
        <v>0.531022993</v>
      </c>
      <c r="M1196" s="24">
        <v>116.5595469</v>
      </c>
      <c r="N1196" s="24">
        <v>1204.094636</v>
      </c>
      <c r="O1196" s="44">
        <v>11.42406803</v>
      </c>
      <c r="P1196" s="44">
        <v>11.01119852</v>
      </c>
      <c r="Q1196" s="25">
        <f>Table753523[[#This Row], [Total Latency (sec)]]*1000</f>
      </c>
      <c r="R1196" s="25">
        <f>Table753523[[#This Row], [Total Latency (ms)]]-Table753523[[#This Row], [Prefill Latency (ms)]]</f>
      </c>
      <c r="S1196" s="26">
        <f>Table753523[[#This Row], [Output tokens generated]]*1000/Table753523[[#This Row], [Total Latency (ms)]]/Table753523[[#This Row], [No. H200 GPU on single server]]</f>
      </c>
      <c r="T1196" s="26">
        <f>Table753523[[#This Row], [Input tokens]]*1000/(989.5*10^12)*(2*10^9*Table753523[[#This Row], [Active Parameters per GPU (BN)]])</f>
      </c>
      <c r="U1196" s="27">
        <f>Table753523[[#This Row], [Active Parameters per GPU (BN)]]*10^9*2/4800/1024^3*1000</f>
      </c>
      <c r="V1196" s="27">
        <f>1979/2*10^12*Table753523[[#This Row], [No. H200 GPU on single server]]/2/70/10^9</f>
      </c>
      <c r="W1196" s="46">
        <f>(Table753523[[#This Row], [Input tokens]]+Table753523[[#This Row], [Output tokens generated]])/Table753523[[#This Row], [Total Latency (ms)]]*1000</f>
      </c>
      <c r="X1196" s="47">
        <f>Table753523[[#This Row], [Total throughput]]/Table753523[[#This Row], [Estimated Max throughput tokens/s]]</f>
      </c>
      <c r="Y1196" s="20">
        <f>2*Table753523[[#This Row], [Active Parameters per GPU (BN)]]*Table753523[[#This Row], [Input tokens]]*10^9/Table753523[[#This Row], [Prefill Latency (ms)]]/10^12*1000</f>
      </c>
      <c r="Z1196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6" s="47">
        <f>Table753523[[#This Row], [Expected Prefill latency (ms)]]/Table753523[[#This Row], [Prefill Latency (ms)]]</f>
      </c>
      <c r="AB1196" s="30">
        <f>Table753523[[#This Row], [Expected TPOT (ms)]]/Table753523[[#This Row], [TPOT (ms)]]</f>
      </c>
      <c r="AC1196" s="50">
        <f>Table753523[[#This Row], [Prefill TFLOPS]]/989.5</f>
      </c>
      <c r="AD1196" s="32">
        <f>Table753523[[#This Row], [Decode TFLOPS]]/1979</f>
      </c>
      <c r="AE11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7" customHeight="1" ht="17.25">
      <c r="A1197" s="20">
        <v>8</v>
      </c>
      <c r="B1197" s="34">
        <v>70</v>
      </c>
      <c r="C1197" s="35">
        <f>Table753523[[#This Row], [Active Parameters (BN)]]/8</f>
      </c>
      <c r="D1197" s="20">
        <v>2048</v>
      </c>
      <c r="E1197" s="20">
        <v>4096</v>
      </c>
      <c r="F1197" s="23">
        <v>4</v>
      </c>
      <c r="G1197" s="23">
        <v>4</v>
      </c>
      <c r="H1197" s="23">
        <v>8192</v>
      </c>
      <c r="I1197" s="43">
        <v>799</v>
      </c>
      <c r="J1197" s="24">
        <v>340.4246185</v>
      </c>
      <c r="K1197" s="24">
        <v>3.839620148</v>
      </c>
      <c r="L1197" s="24">
        <v>1.041769718</v>
      </c>
      <c r="M1197" s="24">
        <v>208.0935012</v>
      </c>
      <c r="N1197" s="24">
        <v>2341.637884</v>
      </c>
      <c r="O1197" s="44">
        <v>11.3323154</v>
      </c>
      <c r="P1197" s="44">
        <v>10.97673664</v>
      </c>
      <c r="Q1197" s="25">
        <f>Table753523[[#This Row], [Total Latency (sec)]]*1000</f>
      </c>
      <c r="R1197" s="25">
        <f>Table753523[[#This Row], [Total Latency (ms)]]-Table753523[[#This Row], [Prefill Latency (ms)]]</f>
      </c>
      <c r="S1197" s="26">
        <f>Table753523[[#This Row], [Output tokens generated]]*1000/Table753523[[#This Row], [Total Latency (ms)]]/Table753523[[#This Row], [No. H200 GPU on single server]]</f>
      </c>
      <c r="T1197" s="26">
        <f>Table753523[[#This Row], [Input tokens]]*1000/(989.5*10^12)*(2*10^9*Table753523[[#This Row], [Active Parameters per GPU (BN)]])</f>
      </c>
      <c r="U1197" s="27">
        <f>Table753523[[#This Row], [Active Parameters per GPU (BN)]]*10^9*2/4800/1024^3*1000</f>
      </c>
      <c r="V1197" s="27">
        <f>1979/2*10^12*Table753523[[#This Row], [No. H200 GPU on single server]]/2/70/10^9</f>
      </c>
      <c r="W1197" s="46">
        <f>(Table753523[[#This Row], [Input tokens]]+Table753523[[#This Row], [Output tokens generated]])/Table753523[[#This Row], [Total Latency (ms)]]*1000</f>
      </c>
      <c r="X1197" s="47">
        <f>Table753523[[#This Row], [Total throughput]]/Table753523[[#This Row], [Estimated Max throughput tokens/s]]</f>
      </c>
      <c r="Y1197" s="20">
        <f>2*Table753523[[#This Row], [Active Parameters per GPU (BN)]]*Table753523[[#This Row], [Input tokens]]*10^9/Table753523[[#This Row], [Prefill Latency (ms)]]/10^12*1000</f>
      </c>
      <c r="Z1197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7" s="47">
        <f>Table753523[[#This Row], [Expected Prefill latency (ms)]]/Table753523[[#This Row], [Prefill Latency (ms)]]</f>
      </c>
      <c r="AB1197" s="30">
        <f>Table753523[[#This Row], [Expected TPOT (ms)]]/Table753523[[#This Row], [TPOT (ms)]]</f>
      </c>
      <c r="AC1197" s="50">
        <f>Table753523[[#This Row], [Prefill TFLOPS]]/989.5</f>
      </c>
      <c r="AD1197" s="32">
        <f>Table753523[[#This Row], [Decode TFLOPS]]/1979</f>
      </c>
      <c r="AE11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8" customHeight="1" ht="17.25">
      <c r="A1198" s="20">
        <v>8</v>
      </c>
      <c r="B1198" s="34">
        <v>70</v>
      </c>
      <c r="C1198" s="35">
        <f>Table753523[[#This Row], [Active Parameters (BN)]]/8</f>
      </c>
      <c r="D1198" s="20">
        <v>2048</v>
      </c>
      <c r="E1198" s="20">
        <v>4096</v>
      </c>
      <c r="F1198" s="23">
        <v>8</v>
      </c>
      <c r="G1198" s="23">
        <v>8</v>
      </c>
      <c r="H1198" s="23">
        <v>16384</v>
      </c>
      <c r="I1198" s="43">
        <v>5526</v>
      </c>
      <c r="J1198" s="24">
        <v>880.3227386</v>
      </c>
      <c r="K1198" s="24">
        <v>45.81455591</v>
      </c>
      <c r="L1198" s="24">
        <v>0.174616993</v>
      </c>
      <c r="M1198" s="24">
        <v>120.6166881</v>
      </c>
      <c r="N1198" s="24">
        <v>478.2322903</v>
      </c>
      <c r="O1198" s="44">
        <v>10.85363901</v>
      </c>
      <c r="P1198" s="44">
        <v>10.85178958</v>
      </c>
      <c r="Q1198" s="25">
        <f>Table753523[[#This Row], [Total Latency (sec)]]*1000</f>
      </c>
      <c r="R1198" s="25">
        <f>Table753523[[#This Row], [Total Latency (ms)]]-Table753523[[#This Row], [Prefill Latency (ms)]]</f>
      </c>
      <c r="S1198" s="26">
        <f>Table753523[[#This Row], [Output tokens generated]]*1000/Table753523[[#This Row], [Total Latency (ms)]]/Table753523[[#This Row], [No. H200 GPU on single server]]</f>
      </c>
      <c r="T1198" s="26">
        <f>Table753523[[#This Row], [Input tokens]]*1000/(989.5*10^12)*(2*10^9*Table753523[[#This Row], [Active Parameters per GPU (BN)]])</f>
      </c>
      <c r="U1198" s="27">
        <f>Table753523[[#This Row], [Active Parameters per GPU (BN)]]*10^9*2/4800/1024^3*1000</f>
      </c>
      <c r="V1198" s="27">
        <f>1979/2*10^12*Table753523[[#This Row], [No. H200 GPU on single server]]/2/70/10^9</f>
      </c>
      <c r="W1198" s="46">
        <f>(Table753523[[#This Row], [Input tokens]]+Table753523[[#This Row], [Output tokens generated]])/Table753523[[#This Row], [Total Latency (ms)]]*1000</f>
      </c>
      <c r="X1198" s="47">
        <f>Table753523[[#This Row], [Total throughput]]/Table753523[[#This Row], [Estimated Max throughput tokens/s]]</f>
      </c>
      <c r="Y1198" s="20">
        <f>2*Table753523[[#This Row], [Active Parameters per GPU (BN)]]*Table753523[[#This Row], [Input tokens]]*10^9/Table753523[[#This Row], [Prefill Latency (ms)]]/10^12*1000</f>
      </c>
      <c r="Z1198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8" s="47">
        <f>Table753523[[#This Row], [Expected Prefill latency (ms)]]/Table753523[[#This Row], [Prefill Latency (ms)]]</f>
      </c>
      <c r="AB1198" s="30">
        <f>Table753523[[#This Row], [Expected TPOT (ms)]]/Table753523[[#This Row], [TPOT (ms)]]</f>
      </c>
      <c r="AC1198" s="50">
        <f>Table753523[[#This Row], [Prefill TFLOPS]]/989.5</f>
      </c>
      <c r="AD1198" s="32">
        <f>Table753523[[#This Row], [Decode TFLOPS]]/1979</f>
      </c>
      <c r="AE11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199" customHeight="1" ht="17.25">
      <c r="A1199" s="20">
        <v>8</v>
      </c>
      <c r="B1199" s="34">
        <v>70</v>
      </c>
      <c r="C1199" s="35">
        <f>Table753523[[#This Row], [Active Parameters (BN)]]/8</f>
      </c>
      <c r="D1199" s="20">
        <v>2048</v>
      </c>
      <c r="E1199" s="20">
        <v>4096</v>
      </c>
      <c r="F1199" s="23">
        <v>16</v>
      </c>
      <c r="G1199" s="23">
        <v>16</v>
      </c>
      <c r="H1199" s="23">
        <v>32768</v>
      </c>
      <c r="I1199" s="43">
        <v>22249</v>
      </c>
      <c r="J1199" s="24">
        <v>1435.110345</v>
      </c>
      <c r="K1199" s="24">
        <v>46.2642917</v>
      </c>
      <c r="L1199" s="24">
        <v>0.345839078</v>
      </c>
      <c r="M1199" s="24">
        <v>480.9108533</v>
      </c>
      <c r="N1199" s="24">
        <v>1189.189286</v>
      </c>
      <c r="O1199" s="44">
        <v>12.45704982</v>
      </c>
      <c r="P1199" s="44">
        <v>11.01919341</v>
      </c>
      <c r="Q1199" s="25">
        <f>Table753523[[#This Row], [Total Latency (sec)]]*1000</f>
      </c>
      <c r="R1199" s="25">
        <f>Table753523[[#This Row], [Total Latency (ms)]]-Table753523[[#This Row], [Prefill Latency (ms)]]</f>
      </c>
      <c r="S1199" s="26">
        <f>Table753523[[#This Row], [Output tokens generated]]*1000/Table753523[[#This Row], [Total Latency (ms)]]/Table753523[[#This Row], [No. H200 GPU on single server]]</f>
      </c>
      <c r="T1199" s="26">
        <f>Table753523[[#This Row], [Input tokens]]*1000/(989.5*10^12)*(2*10^9*Table753523[[#This Row], [Active Parameters per GPU (BN)]])</f>
      </c>
      <c r="U1199" s="27">
        <f>Table753523[[#This Row], [Active Parameters per GPU (BN)]]*10^9*2/4800/1024^3*1000</f>
      </c>
      <c r="V1199" s="27">
        <f>1979/2*10^12*Table753523[[#This Row], [No. H200 GPU on single server]]/2/70/10^9</f>
      </c>
      <c r="W1199" s="46">
        <f>(Table753523[[#This Row], [Input tokens]]+Table753523[[#This Row], [Output tokens generated]])/Table753523[[#This Row], [Total Latency (ms)]]*1000</f>
      </c>
      <c r="X1199" s="47">
        <f>Table753523[[#This Row], [Total throughput]]/Table753523[[#This Row], [Estimated Max throughput tokens/s]]</f>
      </c>
      <c r="Y1199" s="20">
        <f>2*Table753523[[#This Row], [Active Parameters per GPU (BN)]]*Table753523[[#This Row], [Input tokens]]*10^9/Table753523[[#This Row], [Prefill Latency (ms)]]/10^12*1000</f>
      </c>
      <c r="Z1199" s="26">
        <f>2*Table753523[[#This Row], [Active Parameters per GPU (BN)]]*Table753523[[#This Row], [Output tokens generated]]*10^9/(Table753523[[#This Row], [Total Latency (ms)]]-Table753523[[#This Row], [Prefill Latency (ms)]])/10^12*1000</f>
      </c>
      <c r="AA1199" s="47">
        <f>Table753523[[#This Row], [Expected Prefill latency (ms)]]/Table753523[[#This Row], [Prefill Latency (ms)]]</f>
      </c>
      <c r="AB1199" s="30">
        <f>Table753523[[#This Row], [Expected TPOT (ms)]]/Table753523[[#This Row], [TPOT (ms)]]</f>
      </c>
      <c r="AC1199" s="50">
        <f>Table753523[[#This Row], [Prefill TFLOPS]]/989.5</f>
      </c>
      <c r="AD1199" s="32">
        <f>Table753523[[#This Row], [Decode TFLOPS]]/1979</f>
      </c>
      <c r="AE11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0" customHeight="1" ht="17.25">
      <c r="A1200" s="20">
        <v>8</v>
      </c>
      <c r="B1200" s="34">
        <v>70</v>
      </c>
      <c r="C1200" s="35">
        <f>Table753523[[#This Row], [Active Parameters (BN)]]/8</f>
      </c>
      <c r="D1200" s="20">
        <v>4096</v>
      </c>
      <c r="E1200" s="20">
        <v>2</v>
      </c>
      <c r="F1200" s="23">
        <v>1</v>
      </c>
      <c r="G1200" s="23">
        <v>1</v>
      </c>
      <c r="H1200" s="23">
        <v>4096</v>
      </c>
      <c r="I1200" s="43">
        <v>2</v>
      </c>
      <c r="J1200" s="24">
        <v>400.062543</v>
      </c>
      <c r="K1200" s="24">
        <v>0.412833623</v>
      </c>
      <c r="L1200" s="24">
        <v>2.422283323</v>
      </c>
      <c r="M1200" s="24">
        <v>4.844566645</v>
      </c>
      <c r="N1200" s="24">
        <v>9926.517056</v>
      </c>
      <c r="O1200" s="44">
        <v>12.28496595</v>
      </c>
      <c r="P1200" s="44">
        <v>12.20381097</v>
      </c>
      <c r="Q1200" s="25">
        <f>Table753523[[#This Row], [Total Latency (sec)]]*1000</f>
      </c>
      <c r="R1200" s="25">
        <f>Table753523[[#This Row], [Total Latency (ms)]]-Table753523[[#This Row], [Prefill Latency (ms)]]</f>
      </c>
      <c r="S1200" s="26">
        <f>Table753523[[#This Row], [Output tokens generated]]*1000/Table753523[[#This Row], [Total Latency (ms)]]/Table753523[[#This Row], [No. H200 GPU on single server]]</f>
      </c>
      <c r="T1200" s="26">
        <f>Table753523[[#This Row], [Input tokens]]*1000/(989.5*10^12)*(2*10^9*Table753523[[#This Row], [Active Parameters per GPU (BN)]])</f>
      </c>
      <c r="U1200" s="27">
        <f>Table753523[[#This Row], [Active Parameters per GPU (BN)]]*10^9*2/4800/1024^3*1000</f>
      </c>
      <c r="V1200" s="27">
        <f>1979/2*10^12*Table753523[[#This Row], [No. H200 GPU on single server]]/2/70/10^9</f>
      </c>
      <c r="W1200" s="46">
        <f>(Table753523[[#This Row], [Input tokens]]+Table753523[[#This Row], [Output tokens generated]])/Table753523[[#This Row], [Total Latency (ms)]]*1000</f>
      </c>
      <c r="X1200" s="47">
        <f>Table753523[[#This Row], [Total throughput]]/Table753523[[#This Row], [Estimated Max throughput tokens/s]]</f>
      </c>
      <c r="Y1200" s="20">
        <f>2*Table753523[[#This Row], [Active Parameters per GPU (BN)]]*Table753523[[#This Row], [Input tokens]]*10^9/Table753523[[#This Row], [Prefill Latency (ms)]]/10^12*1000</f>
      </c>
      <c r="Z120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0" s="47">
        <f>Table753523[[#This Row], [Expected Prefill latency (ms)]]/Table753523[[#This Row], [Prefill Latency (ms)]]</f>
      </c>
      <c r="AB1200" s="30">
        <f>Table753523[[#This Row], [Expected TPOT (ms)]]/Table753523[[#This Row], [TPOT (ms)]]</f>
      </c>
      <c r="AC1200" s="50">
        <f>Table753523[[#This Row], [Prefill TFLOPS]]/989.5</f>
      </c>
      <c r="AD1200" s="32">
        <f>Table753523[[#This Row], [Decode TFLOPS]]/1979</f>
      </c>
      <c r="AE12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1" customHeight="1" ht="17.25">
      <c r="A1201" s="20">
        <v>8</v>
      </c>
      <c r="B1201" s="34">
        <v>70</v>
      </c>
      <c r="C1201" s="35">
        <f>Table753523[[#This Row], [Active Parameters (BN)]]/8</f>
      </c>
      <c r="D1201" s="20">
        <v>4096</v>
      </c>
      <c r="E1201" s="20">
        <v>2</v>
      </c>
      <c r="F1201" s="23">
        <v>2</v>
      </c>
      <c r="G1201" s="23">
        <v>2</v>
      </c>
      <c r="H1201" s="23">
        <v>8192</v>
      </c>
      <c r="I1201" s="43">
        <v>4</v>
      </c>
      <c r="J1201" s="24">
        <v>512.4984775</v>
      </c>
      <c r="K1201" s="24">
        <v>0.583360183</v>
      </c>
      <c r="L1201" s="24">
        <v>3.428413626</v>
      </c>
      <c r="M1201" s="24">
        <v>6.856827252</v>
      </c>
      <c r="N1201" s="24">
        <v>14049.63904</v>
      </c>
      <c r="O1201" s="44">
        <v>12.95329601</v>
      </c>
      <c r="P1201" s="44">
        <v>12.82040699</v>
      </c>
      <c r="Q1201" s="25">
        <f>Table753523[[#This Row], [Total Latency (sec)]]*1000</f>
      </c>
      <c r="R1201" s="25">
        <f>Table753523[[#This Row], [Total Latency (ms)]]-Table753523[[#This Row], [Prefill Latency (ms)]]</f>
      </c>
      <c r="S1201" s="26">
        <f>Table753523[[#This Row], [Output tokens generated]]*1000/Table753523[[#This Row], [Total Latency (ms)]]/Table753523[[#This Row], [No. H200 GPU on single server]]</f>
      </c>
      <c r="T1201" s="26">
        <f>Table753523[[#This Row], [Input tokens]]*1000/(989.5*10^12)*(2*10^9*Table753523[[#This Row], [Active Parameters per GPU (BN)]])</f>
      </c>
      <c r="U1201" s="27">
        <f>Table753523[[#This Row], [Active Parameters per GPU (BN)]]*10^9*2/4800/1024^3*1000</f>
      </c>
      <c r="V1201" s="27">
        <f>1979/2*10^12*Table753523[[#This Row], [No. H200 GPU on single server]]/2/70/10^9</f>
      </c>
      <c r="W1201" s="46">
        <f>(Table753523[[#This Row], [Input tokens]]+Table753523[[#This Row], [Output tokens generated]])/Table753523[[#This Row], [Total Latency (ms)]]*1000</f>
      </c>
      <c r="X1201" s="47">
        <f>Table753523[[#This Row], [Total throughput]]/Table753523[[#This Row], [Estimated Max throughput tokens/s]]</f>
      </c>
      <c r="Y1201" s="20">
        <f>2*Table753523[[#This Row], [Active Parameters per GPU (BN)]]*Table753523[[#This Row], [Input tokens]]*10^9/Table753523[[#This Row], [Prefill Latency (ms)]]/10^12*1000</f>
      </c>
      <c r="Z120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1" s="47">
        <f>Table753523[[#This Row], [Expected Prefill latency (ms)]]/Table753523[[#This Row], [Prefill Latency (ms)]]</f>
      </c>
      <c r="AB1201" s="30">
        <f>Table753523[[#This Row], [Expected TPOT (ms)]]/Table753523[[#This Row], [TPOT (ms)]]</f>
      </c>
      <c r="AC1201" s="50">
        <f>Table753523[[#This Row], [Prefill TFLOPS]]/989.5</f>
      </c>
      <c r="AD1201" s="32">
        <f>Table753523[[#This Row], [Decode TFLOPS]]/1979</f>
      </c>
      <c r="AE12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2" customHeight="1" ht="17.25">
      <c r="A1202" s="20">
        <v>8</v>
      </c>
      <c r="B1202" s="34">
        <v>70</v>
      </c>
      <c r="C1202" s="35">
        <f>Table753523[[#This Row], [Active Parameters (BN)]]/8</f>
      </c>
      <c r="D1202" s="20">
        <v>4096</v>
      </c>
      <c r="E1202" s="20">
        <v>2</v>
      </c>
      <c r="F1202" s="23">
        <v>4</v>
      </c>
      <c r="G1202" s="23">
        <v>4</v>
      </c>
      <c r="H1202" s="23">
        <v>16384</v>
      </c>
      <c r="I1202" s="43">
        <v>8</v>
      </c>
      <c r="J1202" s="24">
        <v>801.1210728</v>
      </c>
      <c r="K1202" s="24">
        <v>0.928492331</v>
      </c>
      <c r="L1202" s="24">
        <v>4.308059277</v>
      </c>
      <c r="M1202" s="24">
        <v>8.616118553</v>
      </c>
      <c r="N1202" s="24">
        <v>17654.42692</v>
      </c>
      <c r="O1202" s="44">
        <v>12.52101126</v>
      </c>
      <c r="P1202" s="44">
        <v>12.28182751</v>
      </c>
      <c r="Q1202" s="25">
        <f>Table753523[[#This Row], [Total Latency (sec)]]*1000</f>
      </c>
      <c r="R1202" s="25">
        <f>Table753523[[#This Row], [Total Latency (ms)]]-Table753523[[#This Row], [Prefill Latency (ms)]]</f>
      </c>
      <c r="S1202" s="26">
        <f>Table753523[[#This Row], [Output tokens generated]]*1000/Table753523[[#This Row], [Total Latency (ms)]]/Table753523[[#This Row], [No. H200 GPU on single server]]</f>
      </c>
      <c r="T1202" s="26">
        <f>Table753523[[#This Row], [Input tokens]]*1000/(989.5*10^12)*(2*10^9*Table753523[[#This Row], [Active Parameters per GPU (BN)]])</f>
      </c>
      <c r="U1202" s="27">
        <f>Table753523[[#This Row], [Active Parameters per GPU (BN)]]*10^9*2/4800/1024^3*1000</f>
      </c>
      <c r="V1202" s="27">
        <f>1979/2*10^12*Table753523[[#This Row], [No. H200 GPU on single server]]/2/70/10^9</f>
      </c>
      <c r="W1202" s="46">
        <f>(Table753523[[#This Row], [Input tokens]]+Table753523[[#This Row], [Output tokens generated]])/Table753523[[#This Row], [Total Latency (ms)]]*1000</f>
      </c>
      <c r="X1202" s="47">
        <f>Table753523[[#This Row], [Total throughput]]/Table753523[[#This Row], [Estimated Max throughput tokens/s]]</f>
      </c>
      <c r="Y1202" s="20">
        <f>2*Table753523[[#This Row], [Active Parameters per GPU (BN)]]*Table753523[[#This Row], [Input tokens]]*10^9/Table753523[[#This Row], [Prefill Latency (ms)]]/10^12*1000</f>
      </c>
      <c r="Z120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2" s="47">
        <f>Table753523[[#This Row], [Expected Prefill latency (ms)]]/Table753523[[#This Row], [Prefill Latency (ms)]]</f>
      </c>
      <c r="AB1202" s="30">
        <f>Table753523[[#This Row], [Expected TPOT (ms)]]/Table753523[[#This Row], [TPOT (ms)]]</f>
      </c>
      <c r="AC1202" s="50">
        <f>Table753523[[#This Row], [Prefill TFLOPS]]/989.5</f>
      </c>
      <c r="AD1202" s="32">
        <f>Table753523[[#This Row], [Decode TFLOPS]]/1979</f>
      </c>
      <c r="AE12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3" customHeight="1" ht="17.25">
      <c r="A1203" s="20">
        <v>8</v>
      </c>
      <c r="B1203" s="34">
        <v>70</v>
      </c>
      <c r="C1203" s="35">
        <f>Table753523[[#This Row], [Active Parameters (BN)]]/8</f>
      </c>
      <c r="D1203" s="20">
        <v>4096</v>
      </c>
      <c r="E1203" s="20">
        <v>2</v>
      </c>
      <c r="F1203" s="23">
        <v>8</v>
      </c>
      <c r="G1203" s="23">
        <v>8</v>
      </c>
      <c r="H1203" s="23">
        <v>32768</v>
      </c>
      <c r="I1203" s="43">
        <v>16</v>
      </c>
      <c r="J1203" s="24">
        <v>1570.05499</v>
      </c>
      <c r="K1203" s="24">
        <v>1.665840513</v>
      </c>
      <c r="L1203" s="24">
        <v>4.802380502</v>
      </c>
      <c r="M1203" s="24">
        <v>9.604761005</v>
      </c>
      <c r="N1203" s="24">
        <v>19680.1553</v>
      </c>
      <c r="O1203" s="44">
        <v>13.67338328</v>
      </c>
      <c r="P1203" s="44">
        <v>13.2479896</v>
      </c>
      <c r="Q1203" s="25">
        <f>Table753523[[#This Row], [Total Latency (sec)]]*1000</f>
      </c>
      <c r="R1203" s="25">
        <f>Table753523[[#This Row], [Total Latency (ms)]]-Table753523[[#This Row], [Prefill Latency (ms)]]</f>
      </c>
      <c r="S1203" s="26">
        <f>Table753523[[#This Row], [Output tokens generated]]*1000/Table753523[[#This Row], [Total Latency (ms)]]/Table753523[[#This Row], [No. H200 GPU on single server]]</f>
      </c>
      <c r="T1203" s="26">
        <f>Table753523[[#This Row], [Input tokens]]*1000/(989.5*10^12)*(2*10^9*Table753523[[#This Row], [Active Parameters per GPU (BN)]])</f>
      </c>
      <c r="U1203" s="27">
        <f>Table753523[[#This Row], [Active Parameters per GPU (BN)]]*10^9*2/4800/1024^3*1000</f>
      </c>
      <c r="V1203" s="27">
        <f>1979/2*10^12*Table753523[[#This Row], [No. H200 GPU on single server]]/2/70/10^9</f>
      </c>
      <c r="W1203" s="46">
        <f>(Table753523[[#This Row], [Input tokens]]+Table753523[[#This Row], [Output tokens generated]])/Table753523[[#This Row], [Total Latency (ms)]]*1000</f>
      </c>
      <c r="X1203" s="47">
        <f>Table753523[[#This Row], [Total throughput]]/Table753523[[#This Row], [Estimated Max throughput tokens/s]]</f>
      </c>
      <c r="Y1203" s="20">
        <f>2*Table753523[[#This Row], [Active Parameters per GPU (BN)]]*Table753523[[#This Row], [Input tokens]]*10^9/Table753523[[#This Row], [Prefill Latency (ms)]]/10^12*1000</f>
      </c>
      <c r="Z120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3" s="47">
        <f>Table753523[[#This Row], [Expected Prefill latency (ms)]]/Table753523[[#This Row], [Prefill Latency (ms)]]</f>
      </c>
      <c r="AB1203" s="30">
        <f>Table753523[[#This Row], [Expected TPOT (ms)]]/Table753523[[#This Row], [TPOT (ms)]]</f>
      </c>
      <c r="AC1203" s="50">
        <f>Table753523[[#This Row], [Prefill TFLOPS]]/989.5</f>
      </c>
      <c r="AD1203" s="32">
        <f>Table753523[[#This Row], [Decode TFLOPS]]/1979</f>
      </c>
      <c r="AE12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4" customHeight="1" ht="17.25">
      <c r="A1204" s="20">
        <v>8</v>
      </c>
      <c r="B1204" s="34">
        <v>70</v>
      </c>
      <c r="C1204" s="35">
        <f>Table753523[[#This Row], [Active Parameters (BN)]]/8</f>
      </c>
      <c r="D1204" s="20">
        <v>4096</v>
      </c>
      <c r="E1204" s="20">
        <v>2</v>
      </c>
      <c r="F1204" s="23">
        <v>16</v>
      </c>
      <c r="G1204" s="23">
        <v>16</v>
      </c>
      <c r="H1204" s="23">
        <v>65536</v>
      </c>
      <c r="I1204" s="43">
        <v>32</v>
      </c>
      <c r="J1204" s="24">
        <v>2493.951266</v>
      </c>
      <c r="K1204" s="24">
        <v>3.248093894</v>
      </c>
      <c r="L1204" s="24">
        <v>4.925965973</v>
      </c>
      <c r="M1204" s="24">
        <v>9.851931947</v>
      </c>
      <c r="N1204" s="24">
        <v>20186.60856</v>
      </c>
      <c r="O1204" s="44">
        <v>601.6289593</v>
      </c>
      <c r="P1204" s="44">
        <v>600.8111032</v>
      </c>
      <c r="Q1204" s="25">
        <f>Table753523[[#This Row], [Total Latency (sec)]]*1000</f>
      </c>
      <c r="R1204" s="25">
        <f>Table753523[[#This Row], [Total Latency (ms)]]-Table753523[[#This Row], [Prefill Latency (ms)]]</f>
      </c>
      <c r="S1204" s="26">
        <f>Table753523[[#This Row], [Output tokens generated]]*1000/Table753523[[#This Row], [Total Latency (ms)]]/Table753523[[#This Row], [No. H200 GPU on single server]]</f>
      </c>
      <c r="T1204" s="26">
        <f>Table753523[[#This Row], [Input tokens]]*1000/(989.5*10^12)*(2*10^9*Table753523[[#This Row], [Active Parameters per GPU (BN)]])</f>
      </c>
      <c r="U1204" s="27">
        <f>Table753523[[#This Row], [Active Parameters per GPU (BN)]]*10^9*2/4800/1024^3*1000</f>
      </c>
      <c r="V1204" s="27">
        <f>1979/2*10^12*Table753523[[#This Row], [No. H200 GPU on single server]]/2/70/10^9</f>
      </c>
      <c r="W1204" s="46">
        <f>(Table753523[[#This Row], [Input tokens]]+Table753523[[#This Row], [Output tokens generated]])/Table753523[[#This Row], [Total Latency (ms)]]*1000</f>
      </c>
      <c r="X1204" s="47">
        <f>Table753523[[#This Row], [Total throughput]]/Table753523[[#This Row], [Estimated Max throughput tokens/s]]</f>
      </c>
      <c r="Y1204" s="20">
        <f>2*Table753523[[#This Row], [Active Parameters per GPU (BN)]]*Table753523[[#This Row], [Input tokens]]*10^9/Table753523[[#This Row], [Prefill Latency (ms)]]/10^12*1000</f>
      </c>
      <c r="Z120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4" s="47">
        <f>Table753523[[#This Row], [Expected Prefill latency (ms)]]/Table753523[[#This Row], [Prefill Latency (ms)]]</f>
      </c>
      <c r="AB1204" s="30">
        <f>Table753523[[#This Row], [Expected TPOT (ms)]]/Table753523[[#This Row], [TPOT (ms)]]</f>
      </c>
      <c r="AC1204" s="50">
        <f>Table753523[[#This Row], [Prefill TFLOPS]]/989.5</f>
      </c>
      <c r="AD1204" s="32">
        <f>Table753523[[#This Row], [Decode TFLOPS]]/1979</f>
      </c>
      <c r="AE12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5" customHeight="1" ht="17.25">
      <c r="A1205" s="20">
        <v>8</v>
      </c>
      <c r="B1205" s="34">
        <v>70</v>
      </c>
      <c r="C1205" s="35">
        <f>Table753523[[#This Row], [Active Parameters (BN)]]/8</f>
      </c>
      <c r="D1205" s="20">
        <v>4096</v>
      </c>
      <c r="E1205" s="20">
        <v>4</v>
      </c>
      <c r="F1205" s="23">
        <v>1</v>
      </c>
      <c r="G1205" s="23">
        <v>1</v>
      </c>
      <c r="H1205" s="23">
        <v>4096</v>
      </c>
      <c r="I1205" s="43">
        <v>4</v>
      </c>
      <c r="J1205" s="24">
        <v>339.030628</v>
      </c>
      <c r="K1205" s="24">
        <v>0.373201231</v>
      </c>
      <c r="L1205" s="24">
        <v>2.679519565</v>
      </c>
      <c r="M1205" s="24">
        <v>10.71807826</v>
      </c>
      <c r="N1205" s="24">
        <v>10986.03021</v>
      </c>
      <c r="O1205" s="44">
        <v>11.23224501</v>
      </c>
      <c r="P1205" s="44">
        <v>11.20611032</v>
      </c>
      <c r="Q1205" s="25">
        <f>Table753523[[#This Row], [Total Latency (sec)]]*1000</f>
      </c>
      <c r="R1205" s="25">
        <f>Table753523[[#This Row], [Total Latency (ms)]]-Table753523[[#This Row], [Prefill Latency (ms)]]</f>
      </c>
      <c r="S1205" s="26">
        <f>Table753523[[#This Row], [Output tokens generated]]*1000/Table753523[[#This Row], [Total Latency (ms)]]/Table753523[[#This Row], [No. H200 GPU on single server]]</f>
      </c>
      <c r="T1205" s="26">
        <f>Table753523[[#This Row], [Input tokens]]*1000/(989.5*10^12)*(2*10^9*Table753523[[#This Row], [Active Parameters per GPU (BN)]])</f>
      </c>
      <c r="U1205" s="27">
        <f>Table753523[[#This Row], [Active Parameters per GPU (BN)]]*10^9*2/4800/1024^3*1000</f>
      </c>
      <c r="V1205" s="27">
        <f>1979/2*10^12*Table753523[[#This Row], [No. H200 GPU on single server]]/2/70/10^9</f>
      </c>
      <c r="W1205" s="46">
        <f>(Table753523[[#This Row], [Input tokens]]+Table753523[[#This Row], [Output tokens generated]])/Table753523[[#This Row], [Total Latency (ms)]]*1000</f>
      </c>
      <c r="X1205" s="47">
        <f>Table753523[[#This Row], [Total throughput]]/Table753523[[#This Row], [Estimated Max throughput tokens/s]]</f>
      </c>
      <c r="Y1205" s="20">
        <f>2*Table753523[[#This Row], [Active Parameters per GPU (BN)]]*Table753523[[#This Row], [Input tokens]]*10^9/Table753523[[#This Row], [Prefill Latency (ms)]]/10^12*1000</f>
      </c>
      <c r="Z120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5" s="47">
        <f>Table753523[[#This Row], [Expected Prefill latency (ms)]]/Table753523[[#This Row], [Prefill Latency (ms)]]</f>
      </c>
      <c r="AB1205" s="30">
        <f>Table753523[[#This Row], [Expected TPOT (ms)]]/Table753523[[#This Row], [TPOT (ms)]]</f>
      </c>
      <c r="AC1205" s="50">
        <f>Table753523[[#This Row], [Prefill TFLOPS]]/989.5</f>
      </c>
      <c r="AD1205" s="32">
        <f>Table753523[[#This Row], [Decode TFLOPS]]/1979</f>
      </c>
      <c r="AE12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6" customHeight="1" ht="17.25">
      <c r="A1206" s="20">
        <v>8</v>
      </c>
      <c r="B1206" s="34">
        <v>70</v>
      </c>
      <c r="C1206" s="35">
        <f>Table753523[[#This Row], [Active Parameters (BN)]]/8</f>
      </c>
      <c r="D1206" s="20">
        <v>4096</v>
      </c>
      <c r="E1206" s="20">
        <v>4</v>
      </c>
      <c r="F1206" s="23">
        <v>2</v>
      </c>
      <c r="G1206" s="23">
        <v>2</v>
      </c>
      <c r="H1206" s="23">
        <v>8192</v>
      </c>
      <c r="I1206" s="43">
        <v>8</v>
      </c>
      <c r="J1206" s="24">
        <v>462.9996794</v>
      </c>
      <c r="K1206" s="24">
        <v>0.544317792</v>
      </c>
      <c r="L1206" s="24">
        <v>3.674324134</v>
      </c>
      <c r="M1206" s="24">
        <v>14.69729654</v>
      </c>
      <c r="N1206" s="24">
        <v>15064.72895</v>
      </c>
      <c r="O1206" s="44">
        <v>12.03333451</v>
      </c>
      <c r="P1206" s="44">
        <v>11.98866781</v>
      </c>
      <c r="Q1206" s="25">
        <f>Table753523[[#This Row], [Total Latency (sec)]]*1000</f>
      </c>
      <c r="R1206" s="25">
        <f>Table753523[[#This Row], [Total Latency (ms)]]-Table753523[[#This Row], [Prefill Latency (ms)]]</f>
      </c>
      <c r="S1206" s="26">
        <f>Table753523[[#This Row], [Output tokens generated]]*1000/Table753523[[#This Row], [Total Latency (ms)]]/Table753523[[#This Row], [No. H200 GPU on single server]]</f>
      </c>
      <c r="T1206" s="26">
        <f>Table753523[[#This Row], [Input tokens]]*1000/(989.5*10^12)*(2*10^9*Table753523[[#This Row], [Active Parameters per GPU (BN)]])</f>
      </c>
      <c r="U1206" s="27">
        <f>Table753523[[#This Row], [Active Parameters per GPU (BN)]]*10^9*2/4800/1024^3*1000</f>
      </c>
      <c r="V1206" s="27">
        <f>1979/2*10^12*Table753523[[#This Row], [No. H200 GPU on single server]]/2/70/10^9</f>
      </c>
      <c r="W1206" s="46">
        <f>(Table753523[[#This Row], [Input tokens]]+Table753523[[#This Row], [Output tokens generated]])/Table753523[[#This Row], [Total Latency (ms)]]*1000</f>
      </c>
      <c r="X1206" s="47">
        <f>Table753523[[#This Row], [Total throughput]]/Table753523[[#This Row], [Estimated Max throughput tokens/s]]</f>
      </c>
      <c r="Y1206" s="20">
        <f>2*Table753523[[#This Row], [Active Parameters per GPU (BN)]]*Table753523[[#This Row], [Input tokens]]*10^9/Table753523[[#This Row], [Prefill Latency (ms)]]/10^12*1000</f>
      </c>
      <c r="Z120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6" s="47">
        <f>Table753523[[#This Row], [Expected Prefill latency (ms)]]/Table753523[[#This Row], [Prefill Latency (ms)]]</f>
      </c>
      <c r="AB1206" s="30">
        <f>Table753523[[#This Row], [Expected TPOT (ms)]]/Table753523[[#This Row], [TPOT (ms)]]</f>
      </c>
      <c r="AC1206" s="50">
        <f>Table753523[[#This Row], [Prefill TFLOPS]]/989.5</f>
      </c>
      <c r="AD1206" s="32">
        <f>Table753523[[#This Row], [Decode TFLOPS]]/1979</f>
      </c>
      <c r="AE12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7" customHeight="1" ht="17.25">
      <c r="A1207" s="20">
        <v>8</v>
      </c>
      <c r="B1207" s="34">
        <v>70</v>
      </c>
      <c r="C1207" s="35">
        <f>Table753523[[#This Row], [Active Parameters (BN)]]/8</f>
      </c>
      <c r="D1207" s="20">
        <v>4096</v>
      </c>
      <c r="E1207" s="20">
        <v>4</v>
      </c>
      <c r="F1207" s="23">
        <v>4</v>
      </c>
      <c r="G1207" s="23">
        <v>4</v>
      </c>
      <c r="H1207" s="23">
        <v>16384</v>
      </c>
      <c r="I1207" s="43">
        <v>16</v>
      </c>
      <c r="J1207" s="24">
        <v>771.0291252</v>
      </c>
      <c r="K1207" s="24">
        <v>0.895086676</v>
      </c>
      <c r="L1207" s="24">
        <v>4.468840959</v>
      </c>
      <c r="M1207" s="24">
        <v>17.87536384</v>
      </c>
      <c r="N1207" s="24">
        <v>18322.24793</v>
      </c>
      <c r="O1207" s="44">
        <v>11.03660674</v>
      </c>
      <c r="P1207" s="44">
        <v>10.95559982</v>
      </c>
      <c r="Q1207" s="25">
        <f>Table753523[[#This Row], [Total Latency (sec)]]*1000</f>
      </c>
      <c r="R1207" s="25">
        <f>Table753523[[#This Row], [Total Latency (ms)]]-Table753523[[#This Row], [Prefill Latency (ms)]]</f>
      </c>
      <c r="S1207" s="26">
        <f>Table753523[[#This Row], [Output tokens generated]]*1000/Table753523[[#This Row], [Total Latency (ms)]]/Table753523[[#This Row], [No. H200 GPU on single server]]</f>
      </c>
      <c r="T1207" s="26">
        <f>Table753523[[#This Row], [Input tokens]]*1000/(989.5*10^12)*(2*10^9*Table753523[[#This Row], [Active Parameters per GPU (BN)]])</f>
      </c>
      <c r="U1207" s="27">
        <f>Table753523[[#This Row], [Active Parameters per GPU (BN)]]*10^9*2/4800/1024^3*1000</f>
      </c>
      <c r="V1207" s="27">
        <f>1979/2*10^12*Table753523[[#This Row], [No. H200 GPU on single server]]/2/70/10^9</f>
      </c>
      <c r="W1207" s="46">
        <f>(Table753523[[#This Row], [Input tokens]]+Table753523[[#This Row], [Output tokens generated]])/Table753523[[#This Row], [Total Latency (ms)]]*1000</f>
      </c>
      <c r="X1207" s="47">
        <f>Table753523[[#This Row], [Total throughput]]/Table753523[[#This Row], [Estimated Max throughput tokens/s]]</f>
      </c>
      <c r="Y1207" s="20">
        <f>2*Table753523[[#This Row], [Active Parameters per GPU (BN)]]*Table753523[[#This Row], [Input tokens]]*10^9/Table753523[[#This Row], [Prefill Latency (ms)]]/10^12*1000</f>
      </c>
      <c r="Z120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7" s="47">
        <f>Table753523[[#This Row], [Expected Prefill latency (ms)]]/Table753523[[#This Row], [Prefill Latency (ms)]]</f>
      </c>
      <c r="AB1207" s="30">
        <f>Table753523[[#This Row], [Expected TPOT (ms)]]/Table753523[[#This Row], [TPOT (ms)]]</f>
      </c>
      <c r="AC1207" s="50">
        <f>Table753523[[#This Row], [Prefill TFLOPS]]/989.5</f>
      </c>
      <c r="AD1207" s="32">
        <f>Table753523[[#This Row], [Decode TFLOPS]]/1979</f>
      </c>
      <c r="AE12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8" customHeight="1" ht="17.25">
      <c r="A1208" s="20">
        <v>8</v>
      </c>
      <c r="B1208" s="34">
        <v>70</v>
      </c>
      <c r="C1208" s="35">
        <f>Table753523[[#This Row], [Active Parameters (BN)]]/8</f>
      </c>
      <c r="D1208" s="20">
        <v>4096</v>
      </c>
      <c r="E1208" s="20">
        <v>4</v>
      </c>
      <c r="F1208" s="23">
        <v>8</v>
      </c>
      <c r="G1208" s="23">
        <v>8</v>
      </c>
      <c r="H1208" s="23">
        <v>32768</v>
      </c>
      <c r="I1208" s="43">
        <v>32</v>
      </c>
      <c r="J1208" s="24">
        <v>1267.89111</v>
      </c>
      <c r="K1208" s="24">
        <v>1.661925523</v>
      </c>
      <c r="L1208" s="24">
        <v>4.813693447</v>
      </c>
      <c r="M1208" s="24">
        <v>19.25477379</v>
      </c>
      <c r="N1208" s="24">
        <v>19736.14313</v>
      </c>
      <c r="O1208" s="44">
        <v>105.3448759</v>
      </c>
      <c r="P1208" s="44">
        <v>109.7634267</v>
      </c>
      <c r="Q1208" s="25">
        <f>Table753523[[#This Row], [Total Latency (sec)]]*1000</f>
      </c>
      <c r="R1208" s="25">
        <f>Table753523[[#This Row], [Total Latency (ms)]]-Table753523[[#This Row], [Prefill Latency (ms)]]</f>
      </c>
      <c r="S1208" s="26">
        <f>Table753523[[#This Row], [Output tokens generated]]*1000/Table753523[[#This Row], [Total Latency (ms)]]/Table753523[[#This Row], [No. H200 GPU on single server]]</f>
      </c>
      <c r="T1208" s="26">
        <f>Table753523[[#This Row], [Input tokens]]*1000/(989.5*10^12)*(2*10^9*Table753523[[#This Row], [Active Parameters per GPU (BN)]])</f>
      </c>
      <c r="U1208" s="27">
        <f>Table753523[[#This Row], [Active Parameters per GPU (BN)]]*10^9*2/4800/1024^3*1000</f>
      </c>
      <c r="V1208" s="27">
        <f>1979/2*10^12*Table753523[[#This Row], [No. H200 GPU on single server]]/2/70/10^9</f>
      </c>
      <c r="W1208" s="46">
        <f>(Table753523[[#This Row], [Input tokens]]+Table753523[[#This Row], [Output tokens generated]])/Table753523[[#This Row], [Total Latency (ms)]]*1000</f>
      </c>
      <c r="X1208" s="47">
        <f>Table753523[[#This Row], [Total throughput]]/Table753523[[#This Row], [Estimated Max throughput tokens/s]]</f>
      </c>
      <c r="Y1208" s="20">
        <f>2*Table753523[[#This Row], [Active Parameters per GPU (BN)]]*Table753523[[#This Row], [Input tokens]]*10^9/Table753523[[#This Row], [Prefill Latency (ms)]]/10^12*1000</f>
      </c>
      <c r="Z120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8" s="47">
        <f>Table753523[[#This Row], [Expected Prefill latency (ms)]]/Table753523[[#This Row], [Prefill Latency (ms)]]</f>
      </c>
      <c r="AB1208" s="30">
        <f>Table753523[[#This Row], [Expected TPOT (ms)]]/Table753523[[#This Row], [TPOT (ms)]]</f>
      </c>
      <c r="AC1208" s="50">
        <f>Table753523[[#This Row], [Prefill TFLOPS]]/989.5</f>
      </c>
      <c r="AD1208" s="32">
        <f>Table753523[[#This Row], [Decode TFLOPS]]/1979</f>
      </c>
      <c r="AE12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09" customHeight="1" ht="17.25">
      <c r="A1209" s="20">
        <v>8</v>
      </c>
      <c r="B1209" s="34">
        <v>70</v>
      </c>
      <c r="C1209" s="35">
        <f>Table753523[[#This Row], [Active Parameters (BN)]]/8</f>
      </c>
      <c r="D1209" s="20">
        <v>4096</v>
      </c>
      <c r="E1209" s="20">
        <v>4</v>
      </c>
      <c r="F1209" s="23">
        <v>16</v>
      </c>
      <c r="G1209" s="23">
        <v>16</v>
      </c>
      <c r="H1209" s="23">
        <v>65536</v>
      </c>
      <c r="I1209" s="43">
        <v>63</v>
      </c>
      <c r="J1209" s="24">
        <v>2750.03865</v>
      </c>
      <c r="K1209" s="24">
        <v>3.153003474</v>
      </c>
      <c r="L1209" s="24">
        <v>5.0745266</v>
      </c>
      <c r="M1209" s="24">
        <v>19.98094849</v>
      </c>
      <c r="N1209" s="24">
        <v>20805.2419</v>
      </c>
      <c r="O1209" s="44">
        <v>99.84218147</v>
      </c>
      <c r="P1209" s="44">
        <v>101.2460878</v>
      </c>
      <c r="Q1209" s="25">
        <f>Table753523[[#This Row], [Total Latency (sec)]]*1000</f>
      </c>
      <c r="R1209" s="25">
        <f>Table753523[[#This Row], [Total Latency (ms)]]-Table753523[[#This Row], [Prefill Latency (ms)]]</f>
      </c>
      <c r="S1209" s="26">
        <f>Table753523[[#This Row], [Output tokens generated]]*1000/Table753523[[#This Row], [Total Latency (ms)]]/Table753523[[#This Row], [No. H200 GPU on single server]]</f>
      </c>
      <c r="T1209" s="26">
        <f>Table753523[[#This Row], [Input tokens]]*1000/(989.5*10^12)*(2*10^9*Table753523[[#This Row], [Active Parameters per GPU (BN)]])</f>
      </c>
      <c r="U1209" s="27">
        <f>Table753523[[#This Row], [Active Parameters per GPU (BN)]]*10^9*2/4800/1024^3*1000</f>
      </c>
      <c r="V1209" s="27">
        <f>1979/2*10^12*Table753523[[#This Row], [No. H200 GPU on single server]]/2/70/10^9</f>
      </c>
      <c r="W1209" s="46">
        <f>(Table753523[[#This Row], [Input tokens]]+Table753523[[#This Row], [Output tokens generated]])/Table753523[[#This Row], [Total Latency (ms)]]*1000</f>
      </c>
      <c r="X1209" s="47">
        <f>Table753523[[#This Row], [Total throughput]]/Table753523[[#This Row], [Estimated Max throughput tokens/s]]</f>
      </c>
      <c r="Y1209" s="20">
        <f>2*Table753523[[#This Row], [Active Parameters per GPU (BN)]]*Table753523[[#This Row], [Input tokens]]*10^9/Table753523[[#This Row], [Prefill Latency (ms)]]/10^12*1000</f>
      </c>
      <c r="Z120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09" s="47">
        <f>Table753523[[#This Row], [Expected Prefill latency (ms)]]/Table753523[[#This Row], [Prefill Latency (ms)]]</f>
      </c>
      <c r="AB1209" s="30">
        <f>Table753523[[#This Row], [Expected TPOT (ms)]]/Table753523[[#This Row], [TPOT (ms)]]</f>
      </c>
      <c r="AC1209" s="50">
        <f>Table753523[[#This Row], [Prefill TFLOPS]]/989.5</f>
      </c>
      <c r="AD1209" s="32">
        <f>Table753523[[#This Row], [Decode TFLOPS]]/1979</f>
      </c>
      <c r="AE12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0" customHeight="1" ht="17.25">
      <c r="A1210" s="20">
        <v>8</v>
      </c>
      <c r="B1210" s="34">
        <v>70</v>
      </c>
      <c r="C1210" s="35">
        <f>Table753523[[#This Row], [Active Parameters (BN)]]/8</f>
      </c>
      <c r="D1210" s="20">
        <v>4096</v>
      </c>
      <c r="E1210" s="20">
        <v>8</v>
      </c>
      <c r="F1210" s="23">
        <v>1</v>
      </c>
      <c r="G1210" s="23">
        <v>1</v>
      </c>
      <c r="H1210" s="23">
        <v>4096</v>
      </c>
      <c r="I1210" s="43">
        <v>8</v>
      </c>
      <c r="J1210" s="24">
        <v>304.96409</v>
      </c>
      <c r="K1210" s="24">
        <v>0.382171364</v>
      </c>
      <c r="L1210" s="24">
        <v>2.616627236</v>
      </c>
      <c r="M1210" s="24">
        <v>20.93301789</v>
      </c>
      <c r="N1210" s="24">
        <v>10738.63818</v>
      </c>
      <c r="O1210" s="44">
        <v>10.94455229</v>
      </c>
      <c r="P1210" s="44">
        <v>10.93334314</v>
      </c>
      <c r="Q1210" s="25">
        <f>Table753523[[#This Row], [Total Latency (sec)]]*1000</f>
      </c>
      <c r="R1210" s="25">
        <f>Table753523[[#This Row], [Total Latency (ms)]]-Table753523[[#This Row], [Prefill Latency (ms)]]</f>
      </c>
      <c r="S1210" s="26">
        <f>Table753523[[#This Row], [Output tokens generated]]*1000/Table753523[[#This Row], [Total Latency (ms)]]/Table753523[[#This Row], [No. H200 GPU on single server]]</f>
      </c>
      <c r="T1210" s="26">
        <f>Table753523[[#This Row], [Input tokens]]*1000/(989.5*10^12)*(2*10^9*Table753523[[#This Row], [Active Parameters per GPU (BN)]])</f>
      </c>
      <c r="U1210" s="27">
        <f>Table753523[[#This Row], [Active Parameters per GPU (BN)]]*10^9*2/4800/1024^3*1000</f>
      </c>
      <c r="V1210" s="27">
        <f>1979/2*10^12*Table753523[[#This Row], [No. H200 GPU on single server]]/2/70/10^9</f>
      </c>
      <c r="W1210" s="46">
        <f>(Table753523[[#This Row], [Input tokens]]+Table753523[[#This Row], [Output tokens generated]])/Table753523[[#This Row], [Total Latency (ms)]]*1000</f>
      </c>
      <c r="X1210" s="47">
        <f>Table753523[[#This Row], [Total throughput]]/Table753523[[#This Row], [Estimated Max throughput tokens/s]]</f>
      </c>
      <c r="Y1210" s="20">
        <f>2*Table753523[[#This Row], [Active Parameters per GPU (BN)]]*Table753523[[#This Row], [Input tokens]]*10^9/Table753523[[#This Row], [Prefill Latency (ms)]]/10^12*1000</f>
      </c>
      <c r="Z12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0" s="47">
        <f>Table753523[[#This Row], [Expected Prefill latency (ms)]]/Table753523[[#This Row], [Prefill Latency (ms)]]</f>
      </c>
      <c r="AB1210" s="30">
        <f>Table753523[[#This Row], [Expected TPOT (ms)]]/Table753523[[#This Row], [TPOT (ms)]]</f>
      </c>
      <c r="AC1210" s="50">
        <f>Table753523[[#This Row], [Prefill TFLOPS]]/989.5</f>
      </c>
      <c r="AD1210" s="32">
        <f>Table753523[[#This Row], [Decode TFLOPS]]/1979</f>
      </c>
      <c r="AE12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1" customHeight="1" ht="17.25">
      <c r="A1211" s="20">
        <v>8</v>
      </c>
      <c r="B1211" s="34">
        <v>70</v>
      </c>
      <c r="C1211" s="35">
        <f>Table753523[[#This Row], [Active Parameters (BN)]]/8</f>
      </c>
      <c r="D1211" s="20">
        <v>4096</v>
      </c>
      <c r="E1211" s="20">
        <v>8</v>
      </c>
      <c r="F1211" s="23">
        <v>2</v>
      </c>
      <c r="G1211" s="23">
        <v>2</v>
      </c>
      <c r="H1211" s="23">
        <v>8192</v>
      </c>
      <c r="I1211" s="43">
        <v>16</v>
      </c>
      <c r="J1211" s="24">
        <v>404.7311925</v>
      </c>
      <c r="K1211" s="24">
        <v>0.630317291</v>
      </c>
      <c r="L1211" s="24">
        <v>3.173005133</v>
      </c>
      <c r="M1211" s="24">
        <v>25.38404107</v>
      </c>
      <c r="N1211" s="24">
        <v>13022.01307</v>
      </c>
      <c r="O1211" s="44">
        <v>22.85625671</v>
      </c>
      <c r="P1211" s="44">
        <v>22.8371855</v>
      </c>
      <c r="Q1211" s="25">
        <f>Table753523[[#This Row], [Total Latency (sec)]]*1000</f>
      </c>
      <c r="R1211" s="25">
        <f>Table753523[[#This Row], [Total Latency (ms)]]-Table753523[[#This Row], [Prefill Latency (ms)]]</f>
      </c>
      <c r="S1211" s="26">
        <f>Table753523[[#This Row], [Output tokens generated]]*1000/Table753523[[#This Row], [Total Latency (ms)]]/Table753523[[#This Row], [No. H200 GPU on single server]]</f>
      </c>
      <c r="T1211" s="26">
        <f>Table753523[[#This Row], [Input tokens]]*1000/(989.5*10^12)*(2*10^9*Table753523[[#This Row], [Active Parameters per GPU (BN)]])</f>
      </c>
      <c r="U1211" s="27">
        <f>Table753523[[#This Row], [Active Parameters per GPU (BN)]]*10^9*2/4800/1024^3*1000</f>
      </c>
      <c r="V1211" s="27">
        <f>1979/2*10^12*Table753523[[#This Row], [No. H200 GPU on single server]]/2/70/10^9</f>
      </c>
      <c r="W1211" s="46">
        <f>(Table753523[[#This Row], [Input tokens]]+Table753523[[#This Row], [Output tokens generated]])/Table753523[[#This Row], [Total Latency (ms)]]*1000</f>
      </c>
      <c r="X1211" s="47">
        <f>Table753523[[#This Row], [Total throughput]]/Table753523[[#This Row], [Estimated Max throughput tokens/s]]</f>
      </c>
      <c r="Y1211" s="20">
        <f>2*Table753523[[#This Row], [Active Parameters per GPU (BN)]]*Table753523[[#This Row], [Input tokens]]*10^9/Table753523[[#This Row], [Prefill Latency (ms)]]/10^12*1000</f>
      </c>
      <c r="Z12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1" s="47">
        <f>Table753523[[#This Row], [Expected Prefill latency (ms)]]/Table753523[[#This Row], [Prefill Latency (ms)]]</f>
      </c>
      <c r="AB1211" s="30">
        <f>Table753523[[#This Row], [Expected TPOT (ms)]]/Table753523[[#This Row], [TPOT (ms)]]</f>
      </c>
      <c r="AC1211" s="50">
        <f>Table753523[[#This Row], [Prefill TFLOPS]]/989.5</f>
      </c>
      <c r="AD1211" s="32">
        <f>Table753523[[#This Row], [Decode TFLOPS]]/1979</f>
      </c>
      <c r="AE12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2" customHeight="1" ht="17.25">
      <c r="A1212" s="20">
        <v>8</v>
      </c>
      <c r="B1212" s="34">
        <v>70</v>
      </c>
      <c r="C1212" s="35">
        <f>Table753523[[#This Row], [Active Parameters (BN)]]/8</f>
      </c>
      <c r="D1212" s="20">
        <v>4096</v>
      </c>
      <c r="E1212" s="20">
        <v>8</v>
      </c>
      <c r="F1212" s="23">
        <v>4</v>
      </c>
      <c r="G1212" s="23">
        <v>4</v>
      </c>
      <c r="H1212" s="23">
        <v>16384</v>
      </c>
      <c r="I1212" s="43">
        <v>32</v>
      </c>
      <c r="J1212" s="24">
        <v>669.1324588</v>
      </c>
      <c r="K1212" s="24">
        <v>0.956755371</v>
      </c>
      <c r="L1212" s="24">
        <v>4.180797016</v>
      </c>
      <c r="M1212" s="24">
        <v>33.44637613</v>
      </c>
      <c r="N1212" s="24">
        <v>17157.99095</v>
      </c>
      <c r="O1212" s="44">
        <v>26.59675296</v>
      </c>
      <c r="P1212" s="44">
        <v>26.56197922</v>
      </c>
      <c r="Q1212" s="25">
        <f>Table753523[[#This Row], [Total Latency (sec)]]*1000</f>
      </c>
      <c r="R1212" s="25">
        <f>Table753523[[#This Row], [Total Latency (ms)]]-Table753523[[#This Row], [Prefill Latency (ms)]]</f>
      </c>
      <c r="S1212" s="26">
        <f>Table753523[[#This Row], [Output tokens generated]]*1000/Table753523[[#This Row], [Total Latency (ms)]]/Table753523[[#This Row], [No. H200 GPU on single server]]</f>
      </c>
      <c r="T1212" s="26">
        <f>Table753523[[#This Row], [Input tokens]]*1000/(989.5*10^12)*(2*10^9*Table753523[[#This Row], [Active Parameters per GPU (BN)]])</f>
      </c>
      <c r="U1212" s="27">
        <f>Table753523[[#This Row], [Active Parameters per GPU (BN)]]*10^9*2/4800/1024^3*1000</f>
      </c>
      <c r="V1212" s="27">
        <f>1979/2*10^12*Table753523[[#This Row], [No. H200 GPU on single server]]/2/70/10^9</f>
      </c>
      <c r="W1212" s="46">
        <f>(Table753523[[#This Row], [Input tokens]]+Table753523[[#This Row], [Output tokens generated]])/Table753523[[#This Row], [Total Latency (ms)]]*1000</f>
      </c>
      <c r="X1212" s="47">
        <f>Table753523[[#This Row], [Total throughput]]/Table753523[[#This Row], [Estimated Max throughput tokens/s]]</f>
      </c>
      <c r="Y1212" s="20">
        <f>2*Table753523[[#This Row], [Active Parameters per GPU (BN)]]*Table753523[[#This Row], [Input tokens]]*10^9/Table753523[[#This Row], [Prefill Latency (ms)]]/10^12*1000</f>
      </c>
      <c r="Z12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2" s="47">
        <f>Table753523[[#This Row], [Expected Prefill latency (ms)]]/Table753523[[#This Row], [Prefill Latency (ms)]]</f>
      </c>
      <c r="AB1212" s="30">
        <f>Table753523[[#This Row], [Expected TPOT (ms)]]/Table753523[[#This Row], [TPOT (ms)]]</f>
      </c>
      <c r="AC1212" s="50">
        <f>Table753523[[#This Row], [Prefill TFLOPS]]/989.5</f>
      </c>
      <c r="AD1212" s="32">
        <f>Table753523[[#This Row], [Decode TFLOPS]]/1979</f>
      </c>
      <c r="AE12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3" customHeight="1" ht="17.25">
      <c r="A1213" s="20">
        <v>8</v>
      </c>
      <c r="B1213" s="34">
        <v>70</v>
      </c>
      <c r="C1213" s="35">
        <f>Table753523[[#This Row], [Active Parameters (BN)]]/8</f>
      </c>
      <c r="D1213" s="20">
        <v>4096</v>
      </c>
      <c r="E1213" s="20">
        <v>8</v>
      </c>
      <c r="F1213" s="23">
        <v>8</v>
      </c>
      <c r="G1213" s="23">
        <v>8</v>
      </c>
      <c r="H1213" s="23">
        <v>32768</v>
      </c>
      <c r="I1213" s="43">
        <v>64</v>
      </c>
      <c r="J1213" s="24">
        <v>1393.998242</v>
      </c>
      <c r="K1213" s="24">
        <v>1.705681735</v>
      </c>
      <c r="L1213" s="24">
        <v>4.690206758</v>
      </c>
      <c r="M1213" s="24">
        <v>37.52165406</v>
      </c>
      <c r="N1213" s="24">
        <v>19248.60853</v>
      </c>
      <c r="O1213" s="44">
        <v>29.63995362</v>
      </c>
      <c r="P1213" s="44">
        <v>30.11431971</v>
      </c>
      <c r="Q1213" s="25">
        <f>Table753523[[#This Row], [Total Latency (sec)]]*1000</f>
      </c>
      <c r="R1213" s="25">
        <f>Table753523[[#This Row], [Total Latency (ms)]]-Table753523[[#This Row], [Prefill Latency (ms)]]</f>
      </c>
      <c r="S1213" s="26">
        <f>Table753523[[#This Row], [Output tokens generated]]*1000/Table753523[[#This Row], [Total Latency (ms)]]/Table753523[[#This Row], [No. H200 GPU on single server]]</f>
      </c>
      <c r="T1213" s="26">
        <f>Table753523[[#This Row], [Input tokens]]*1000/(989.5*10^12)*(2*10^9*Table753523[[#This Row], [Active Parameters per GPU (BN)]])</f>
      </c>
      <c r="U1213" s="27">
        <f>Table753523[[#This Row], [Active Parameters per GPU (BN)]]*10^9*2/4800/1024^3*1000</f>
      </c>
      <c r="V1213" s="27">
        <f>1979/2*10^12*Table753523[[#This Row], [No. H200 GPU on single server]]/2/70/10^9</f>
      </c>
      <c r="W1213" s="46">
        <f>(Table753523[[#This Row], [Input tokens]]+Table753523[[#This Row], [Output tokens generated]])/Table753523[[#This Row], [Total Latency (ms)]]*1000</f>
      </c>
      <c r="X1213" s="47">
        <f>Table753523[[#This Row], [Total throughput]]/Table753523[[#This Row], [Estimated Max throughput tokens/s]]</f>
      </c>
      <c r="Y1213" s="20">
        <f>2*Table753523[[#This Row], [Active Parameters per GPU (BN)]]*Table753523[[#This Row], [Input tokens]]*10^9/Table753523[[#This Row], [Prefill Latency (ms)]]/10^12*1000</f>
      </c>
      <c r="Z12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3" s="47">
        <f>Table753523[[#This Row], [Expected Prefill latency (ms)]]/Table753523[[#This Row], [Prefill Latency (ms)]]</f>
      </c>
      <c r="AB1213" s="30">
        <f>Table753523[[#This Row], [Expected TPOT (ms)]]/Table753523[[#This Row], [TPOT (ms)]]</f>
      </c>
      <c r="AC1213" s="50">
        <f>Table753523[[#This Row], [Prefill TFLOPS]]/989.5</f>
      </c>
      <c r="AD1213" s="32">
        <f>Table753523[[#This Row], [Decode TFLOPS]]/1979</f>
      </c>
      <c r="AE12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4" customHeight="1" ht="17.25">
      <c r="A1214" s="20">
        <v>8</v>
      </c>
      <c r="B1214" s="34">
        <v>70</v>
      </c>
      <c r="C1214" s="35">
        <f>Table753523[[#This Row], [Active Parameters (BN)]]/8</f>
      </c>
      <c r="D1214" s="20">
        <v>4096</v>
      </c>
      <c r="E1214" s="20">
        <v>8</v>
      </c>
      <c r="F1214" s="23">
        <v>16</v>
      </c>
      <c r="G1214" s="23">
        <v>16</v>
      </c>
      <c r="H1214" s="23">
        <v>65536</v>
      </c>
      <c r="I1214" s="43">
        <v>125</v>
      </c>
      <c r="J1214" s="24">
        <v>2891.651622</v>
      </c>
      <c r="K1214" s="24">
        <v>3.202201946</v>
      </c>
      <c r="L1214" s="24">
        <v>4.996561825</v>
      </c>
      <c r="M1214" s="24">
        <v>39.03563926</v>
      </c>
      <c r="N1214" s="24">
        <v>20504.95287</v>
      </c>
      <c r="O1214" s="44">
        <v>33.75929764</v>
      </c>
      <c r="P1214" s="44">
        <v>33.30571285</v>
      </c>
      <c r="Q1214" s="25">
        <f>Table753523[[#This Row], [Total Latency (sec)]]*1000</f>
      </c>
      <c r="R1214" s="25">
        <f>Table753523[[#This Row], [Total Latency (ms)]]-Table753523[[#This Row], [Prefill Latency (ms)]]</f>
      </c>
      <c r="S1214" s="26">
        <f>Table753523[[#This Row], [Output tokens generated]]*1000/Table753523[[#This Row], [Total Latency (ms)]]/Table753523[[#This Row], [No. H200 GPU on single server]]</f>
      </c>
      <c r="T1214" s="26">
        <f>Table753523[[#This Row], [Input tokens]]*1000/(989.5*10^12)*(2*10^9*Table753523[[#This Row], [Active Parameters per GPU (BN)]])</f>
      </c>
      <c r="U1214" s="27">
        <f>Table753523[[#This Row], [Active Parameters per GPU (BN)]]*10^9*2/4800/1024^3*1000</f>
      </c>
      <c r="V1214" s="27">
        <f>1979/2*10^12*Table753523[[#This Row], [No. H200 GPU on single server]]/2/70/10^9</f>
      </c>
      <c r="W1214" s="46">
        <f>(Table753523[[#This Row], [Input tokens]]+Table753523[[#This Row], [Output tokens generated]])/Table753523[[#This Row], [Total Latency (ms)]]*1000</f>
      </c>
      <c r="X1214" s="47">
        <f>Table753523[[#This Row], [Total throughput]]/Table753523[[#This Row], [Estimated Max throughput tokens/s]]</f>
      </c>
      <c r="Y1214" s="20">
        <f>2*Table753523[[#This Row], [Active Parameters per GPU (BN)]]*Table753523[[#This Row], [Input tokens]]*10^9/Table753523[[#This Row], [Prefill Latency (ms)]]/10^12*1000</f>
      </c>
      <c r="Z12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4" s="47">
        <f>Table753523[[#This Row], [Expected Prefill latency (ms)]]/Table753523[[#This Row], [Prefill Latency (ms)]]</f>
      </c>
      <c r="AB1214" s="30">
        <f>Table753523[[#This Row], [Expected TPOT (ms)]]/Table753523[[#This Row], [TPOT (ms)]]</f>
      </c>
      <c r="AC1214" s="50">
        <f>Table753523[[#This Row], [Prefill TFLOPS]]/989.5</f>
      </c>
      <c r="AD1214" s="32">
        <f>Table753523[[#This Row], [Decode TFLOPS]]/1979</f>
      </c>
      <c r="AE12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5" customHeight="1" ht="17.25">
      <c r="A1215" s="20">
        <v>8</v>
      </c>
      <c r="B1215" s="34">
        <v>70</v>
      </c>
      <c r="C1215" s="35">
        <f>Table753523[[#This Row], [Active Parameters (BN)]]/8</f>
      </c>
      <c r="D1215" s="20">
        <v>4096</v>
      </c>
      <c r="E1215" s="20">
        <v>16</v>
      </c>
      <c r="F1215" s="23">
        <v>1</v>
      </c>
      <c r="G1215" s="23">
        <v>1</v>
      </c>
      <c r="H1215" s="23">
        <v>4096</v>
      </c>
      <c r="I1215" s="43">
        <v>8</v>
      </c>
      <c r="J1215" s="24">
        <v>445.62458</v>
      </c>
      <c r="K1215" s="24">
        <v>0.61136738</v>
      </c>
      <c r="L1215" s="24">
        <v>1.635677716</v>
      </c>
      <c r="M1215" s="24">
        <v>13.08542173</v>
      </c>
      <c r="N1215" s="24">
        <v>6712.821348</v>
      </c>
      <c r="O1215" s="44">
        <v>23.60698942</v>
      </c>
      <c r="P1215" s="44">
        <v>11.01100266</v>
      </c>
      <c r="Q1215" s="25">
        <f>Table753523[[#This Row], [Total Latency (sec)]]*1000</f>
      </c>
      <c r="R1215" s="25">
        <f>Table753523[[#This Row], [Total Latency (ms)]]-Table753523[[#This Row], [Prefill Latency (ms)]]</f>
      </c>
      <c r="S1215" s="26">
        <f>Table753523[[#This Row], [Output tokens generated]]*1000/Table753523[[#This Row], [Total Latency (ms)]]/Table753523[[#This Row], [No. H200 GPU on single server]]</f>
      </c>
      <c r="T1215" s="26">
        <f>Table753523[[#This Row], [Input tokens]]*1000/(989.5*10^12)*(2*10^9*Table753523[[#This Row], [Active Parameters per GPU (BN)]])</f>
      </c>
      <c r="U1215" s="27">
        <f>Table753523[[#This Row], [Active Parameters per GPU (BN)]]*10^9*2/4800/1024^3*1000</f>
      </c>
      <c r="V1215" s="27">
        <f>1979/2*10^12*Table753523[[#This Row], [No. H200 GPU on single server]]/2/70/10^9</f>
      </c>
      <c r="W1215" s="46">
        <f>(Table753523[[#This Row], [Input tokens]]+Table753523[[#This Row], [Output tokens generated]])/Table753523[[#This Row], [Total Latency (ms)]]*1000</f>
      </c>
      <c r="X1215" s="47">
        <f>Table753523[[#This Row], [Total throughput]]/Table753523[[#This Row], [Estimated Max throughput tokens/s]]</f>
      </c>
      <c r="Y1215" s="20">
        <f>2*Table753523[[#This Row], [Active Parameters per GPU (BN)]]*Table753523[[#This Row], [Input tokens]]*10^9/Table753523[[#This Row], [Prefill Latency (ms)]]/10^12*1000</f>
      </c>
      <c r="Z12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5" s="47">
        <f>Table753523[[#This Row], [Expected Prefill latency (ms)]]/Table753523[[#This Row], [Prefill Latency (ms)]]</f>
      </c>
      <c r="AB1215" s="30">
        <f>Table753523[[#This Row], [Expected TPOT (ms)]]/Table753523[[#This Row], [TPOT (ms)]]</f>
      </c>
      <c r="AC1215" s="50">
        <f>Table753523[[#This Row], [Prefill TFLOPS]]/989.5</f>
      </c>
      <c r="AD1215" s="32">
        <f>Table753523[[#This Row], [Decode TFLOPS]]/1979</f>
      </c>
      <c r="AE12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6" customHeight="1" ht="17.25">
      <c r="A1216" s="20">
        <v>8</v>
      </c>
      <c r="B1216" s="34">
        <v>70</v>
      </c>
      <c r="C1216" s="35">
        <f>Table753523[[#This Row], [Active Parameters (BN)]]/8</f>
      </c>
      <c r="D1216" s="20">
        <v>4096</v>
      </c>
      <c r="E1216" s="20">
        <v>16</v>
      </c>
      <c r="F1216" s="23">
        <v>2</v>
      </c>
      <c r="G1216" s="23">
        <v>2</v>
      </c>
      <c r="H1216" s="23">
        <v>8192</v>
      </c>
      <c r="I1216" s="43">
        <v>17</v>
      </c>
      <c r="J1216" s="24">
        <v>599.421194</v>
      </c>
      <c r="K1216" s="24">
        <v>0.825573984</v>
      </c>
      <c r="L1216" s="24">
        <v>2.422556959</v>
      </c>
      <c r="M1216" s="24">
        <v>20.59173415</v>
      </c>
      <c r="N1216" s="24">
        <v>9943.385037</v>
      </c>
      <c r="O1216" s="44">
        <v>22.72712567</v>
      </c>
      <c r="P1216" s="44">
        <v>11.3035777</v>
      </c>
      <c r="Q1216" s="25">
        <f>Table753523[[#This Row], [Total Latency (sec)]]*1000</f>
      </c>
      <c r="R1216" s="25">
        <f>Table753523[[#This Row], [Total Latency (ms)]]-Table753523[[#This Row], [Prefill Latency (ms)]]</f>
      </c>
      <c r="S1216" s="26">
        <f>Table753523[[#This Row], [Output tokens generated]]*1000/Table753523[[#This Row], [Total Latency (ms)]]/Table753523[[#This Row], [No. H200 GPU on single server]]</f>
      </c>
      <c r="T1216" s="26">
        <f>Table753523[[#This Row], [Input tokens]]*1000/(989.5*10^12)*(2*10^9*Table753523[[#This Row], [Active Parameters per GPU (BN)]])</f>
      </c>
      <c r="U1216" s="27">
        <f>Table753523[[#This Row], [Active Parameters per GPU (BN)]]*10^9*2/4800/1024^3*1000</f>
      </c>
      <c r="V1216" s="27">
        <f>1979/2*10^12*Table753523[[#This Row], [No. H200 GPU on single server]]/2/70/10^9</f>
      </c>
      <c r="W1216" s="46">
        <f>(Table753523[[#This Row], [Input tokens]]+Table753523[[#This Row], [Output tokens generated]])/Table753523[[#This Row], [Total Latency (ms)]]*1000</f>
      </c>
      <c r="X1216" s="47">
        <f>Table753523[[#This Row], [Total throughput]]/Table753523[[#This Row], [Estimated Max throughput tokens/s]]</f>
      </c>
      <c r="Y1216" s="20">
        <f>2*Table753523[[#This Row], [Active Parameters per GPU (BN)]]*Table753523[[#This Row], [Input tokens]]*10^9/Table753523[[#This Row], [Prefill Latency (ms)]]/10^12*1000</f>
      </c>
      <c r="Z12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6" s="47">
        <f>Table753523[[#This Row], [Expected Prefill latency (ms)]]/Table753523[[#This Row], [Prefill Latency (ms)]]</f>
      </c>
      <c r="AB1216" s="30">
        <f>Table753523[[#This Row], [Expected TPOT (ms)]]/Table753523[[#This Row], [TPOT (ms)]]</f>
      </c>
      <c r="AC1216" s="50">
        <f>Table753523[[#This Row], [Prefill TFLOPS]]/989.5</f>
      </c>
      <c r="AD1216" s="32">
        <f>Table753523[[#This Row], [Decode TFLOPS]]/1979</f>
      </c>
      <c r="AE12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7" customHeight="1" ht="17.25">
      <c r="A1217" s="20">
        <v>8</v>
      </c>
      <c r="B1217" s="34">
        <v>70</v>
      </c>
      <c r="C1217" s="35">
        <f>Table753523[[#This Row], [Active Parameters (BN)]]/8</f>
      </c>
      <c r="D1217" s="20">
        <v>4096</v>
      </c>
      <c r="E1217" s="20">
        <v>16</v>
      </c>
      <c r="F1217" s="23">
        <v>4</v>
      </c>
      <c r="G1217" s="23">
        <v>4</v>
      </c>
      <c r="H1217" s="23">
        <v>16384</v>
      </c>
      <c r="I1217" s="43">
        <v>49</v>
      </c>
      <c r="J1217" s="24">
        <v>902.7635572</v>
      </c>
      <c r="K1217" s="24">
        <v>1.138702947</v>
      </c>
      <c r="L1217" s="24">
        <v>3.512768638</v>
      </c>
      <c r="M1217" s="24">
        <v>43.03141582</v>
      </c>
      <c r="N1217" s="24">
        <v>14431.33176</v>
      </c>
      <c r="O1217" s="44">
        <v>16.17561167</v>
      </c>
      <c r="P1217" s="44">
        <v>11.29936719</v>
      </c>
      <c r="Q1217" s="25">
        <f>Table753523[[#This Row], [Total Latency (sec)]]*1000</f>
      </c>
      <c r="R1217" s="25">
        <f>Table753523[[#This Row], [Total Latency (ms)]]-Table753523[[#This Row], [Prefill Latency (ms)]]</f>
      </c>
      <c r="S1217" s="26">
        <f>Table753523[[#This Row], [Output tokens generated]]*1000/Table753523[[#This Row], [Total Latency (ms)]]/Table753523[[#This Row], [No. H200 GPU on single server]]</f>
      </c>
      <c r="T1217" s="26">
        <f>Table753523[[#This Row], [Input tokens]]*1000/(989.5*10^12)*(2*10^9*Table753523[[#This Row], [Active Parameters per GPU (BN)]])</f>
      </c>
      <c r="U1217" s="27">
        <f>Table753523[[#This Row], [Active Parameters per GPU (BN)]]*10^9*2/4800/1024^3*1000</f>
      </c>
      <c r="V1217" s="27">
        <f>1979/2*10^12*Table753523[[#This Row], [No. H200 GPU on single server]]/2/70/10^9</f>
      </c>
      <c r="W1217" s="46">
        <f>(Table753523[[#This Row], [Input tokens]]+Table753523[[#This Row], [Output tokens generated]])/Table753523[[#This Row], [Total Latency (ms)]]*1000</f>
      </c>
      <c r="X1217" s="47">
        <f>Table753523[[#This Row], [Total throughput]]/Table753523[[#This Row], [Estimated Max throughput tokens/s]]</f>
      </c>
      <c r="Y1217" s="20">
        <f>2*Table753523[[#This Row], [Active Parameters per GPU (BN)]]*Table753523[[#This Row], [Input tokens]]*10^9/Table753523[[#This Row], [Prefill Latency (ms)]]/10^12*1000</f>
      </c>
      <c r="Z12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7" s="47">
        <f>Table753523[[#This Row], [Expected Prefill latency (ms)]]/Table753523[[#This Row], [Prefill Latency (ms)]]</f>
      </c>
      <c r="AB1217" s="30">
        <f>Table753523[[#This Row], [Expected TPOT (ms)]]/Table753523[[#This Row], [TPOT (ms)]]</f>
      </c>
      <c r="AC1217" s="50">
        <f>Table753523[[#This Row], [Prefill TFLOPS]]/989.5</f>
      </c>
      <c r="AD1217" s="32">
        <f>Table753523[[#This Row], [Decode TFLOPS]]/1979</f>
      </c>
      <c r="AE12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8" customHeight="1" ht="17.25">
      <c r="A1218" s="20">
        <v>8</v>
      </c>
      <c r="B1218" s="34">
        <v>70</v>
      </c>
      <c r="C1218" s="35">
        <f>Table753523[[#This Row], [Active Parameters (BN)]]/8</f>
      </c>
      <c r="D1218" s="20">
        <v>4096</v>
      </c>
      <c r="E1218" s="20">
        <v>16</v>
      </c>
      <c r="F1218" s="23">
        <v>8</v>
      </c>
      <c r="G1218" s="23">
        <v>8</v>
      </c>
      <c r="H1218" s="23">
        <v>32768</v>
      </c>
      <c r="I1218" s="43">
        <v>105</v>
      </c>
      <c r="J1218" s="24">
        <v>1645.85399</v>
      </c>
      <c r="K1218" s="24">
        <v>1.891316251</v>
      </c>
      <c r="L1218" s="24">
        <v>4.229858436</v>
      </c>
      <c r="M1218" s="24">
        <v>55.51689198</v>
      </c>
      <c r="N1218" s="24">
        <v>17381.01705</v>
      </c>
      <c r="O1218" s="44">
        <v>15.60299111</v>
      </c>
      <c r="P1218" s="44">
        <v>11.5368225</v>
      </c>
      <c r="Q1218" s="25">
        <f>Table753523[[#This Row], [Total Latency (sec)]]*1000</f>
      </c>
      <c r="R1218" s="25">
        <f>Table753523[[#This Row], [Total Latency (ms)]]-Table753523[[#This Row], [Prefill Latency (ms)]]</f>
      </c>
      <c r="S1218" s="26">
        <f>Table753523[[#This Row], [Output tokens generated]]*1000/Table753523[[#This Row], [Total Latency (ms)]]/Table753523[[#This Row], [No. H200 GPU on single server]]</f>
      </c>
      <c r="T1218" s="26">
        <f>Table753523[[#This Row], [Input tokens]]*1000/(989.5*10^12)*(2*10^9*Table753523[[#This Row], [Active Parameters per GPU (BN)]])</f>
      </c>
      <c r="U1218" s="27">
        <f>Table753523[[#This Row], [Active Parameters per GPU (BN)]]*10^9*2/4800/1024^3*1000</f>
      </c>
      <c r="V1218" s="27">
        <f>1979/2*10^12*Table753523[[#This Row], [No. H200 GPU on single server]]/2/70/10^9</f>
      </c>
      <c r="W1218" s="46">
        <f>(Table753523[[#This Row], [Input tokens]]+Table753523[[#This Row], [Output tokens generated]])/Table753523[[#This Row], [Total Latency (ms)]]*1000</f>
      </c>
      <c r="X1218" s="47">
        <f>Table753523[[#This Row], [Total throughput]]/Table753523[[#This Row], [Estimated Max throughput tokens/s]]</f>
      </c>
      <c r="Y1218" s="20">
        <f>2*Table753523[[#This Row], [Active Parameters per GPU (BN)]]*Table753523[[#This Row], [Input tokens]]*10^9/Table753523[[#This Row], [Prefill Latency (ms)]]/10^12*1000</f>
      </c>
      <c r="Z12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8" s="47">
        <f>Table753523[[#This Row], [Expected Prefill latency (ms)]]/Table753523[[#This Row], [Prefill Latency (ms)]]</f>
      </c>
      <c r="AB1218" s="30">
        <f>Table753523[[#This Row], [Expected TPOT (ms)]]/Table753523[[#This Row], [TPOT (ms)]]</f>
      </c>
      <c r="AC1218" s="50">
        <f>Table753523[[#This Row], [Prefill TFLOPS]]/989.5</f>
      </c>
      <c r="AD1218" s="32">
        <f>Table753523[[#This Row], [Decode TFLOPS]]/1979</f>
      </c>
      <c r="AE12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19" customHeight="1" ht="17.25">
      <c r="A1219" s="20">
        <v>8</v>
      </c>
      <c r="B1219" s="34">
        <v>70</v>
      </c>
      <c r="C1219" s="35">
        <f>Table753523[[#This Row], [Active Parameters (BN)]]/8</f>
      </c>
      <c r="D1219" s="20">
        <v>4096</v>
      </c>
      <c r="E1219" s="20">
        <v>16</v>
      </c>
      <c r="F1219" s="23">
        <v>16</v>
      </c>
      <c r="G1219" s="23">
        <v>16</v>
      </c>
      <c r="H1219" s="23">
        <v>65536</v>
      </c>
      <c r="I1219" s="43">
        <v>203</v>
      </c>
      <c r="J1219" s="24">
        <v>3111.45926</v>
      </c>
      <c r="K1219" s="24">
        <v>3.393505399</v>
      </c>
      <c r="L1219" s="24">
        <v>4.714888624</v>
      </c>
      <c r="M1219" s="24">
        <v>59.82014941</v>
      </c>
      <c r="N1219" s="24">
        <v>19372.00395</v>
      </c>
      <c r="O1219" s="44">
        <v>18.15289923</v>
      </c>
      <c r="P1219" s="44">
        <v>12.96879342</v>
      </c>
      <c r="Q1219" s="25">
        <f>Table753523[[#This Row], [Total Latency (sec)]]*1000</f>
      </c>
      <c r="R1219" s="25">
        <f>Table753523[[#This Row], [Total Latency (ms)]]-Table753523[[#This Row], [Prefill Latency (ms)]]</f>
      </c>
      <c r="S1219" s="26">
        <f>Table753523[[#This Row], [Output tokens generated]]*1000/Table753523[[#This Row], [Total Latency (ms)]]/Table753523[[#This Row], [No. H200 GPU on single server]]</f>
      </c>
      <c r="T1219" s="26">
        <f>Table753523[[#This Row], [Input tokens]]*1000/(989.5*10^12)*(2*10^9*Table753523[[#This Row], [Active Parameters per GPU (BN)]])</f>
      </c>
      <c r="U1219" s="27">
        <f>Table753523[[#This Row], [Active Parameters per GPU (BN)]]*10^9*2/4800/1024^3*1000</f>
      </c>
      <c r="V1219" s="27">
        <f>1979/2*10^12*Table753523[[#This Row], [No. H200 GPU on single server]]/2/70/10^9</f>
      </c>
      <c r="W1219" s="46">
        <f>(Table753523[[#This Row], [Input tokens]]+Table753523[[#This Row], [Output tokens generated]])/Table753523[[#This Row], [Total Latency (ms)]]*1000</f>
      </c>
      <c r="X1219" s="47">
        <f>Table753523[[#This Row], [Total throughput]]/Table753523[[#This Row], [Estimated Max throughput tokens/s]]</f>
      </c>
      <c r="Y1219" s="20">
        <f>2*Table753523[[#This Row], [Active Parameters per GPU (BN)]]*Table753523[[#This Row], [Input tokens]]*10^9/Table753523[[#This Row], [Prefill Latency (ms)]]/10^12*1000</f>
      </c>
      <c r="Z12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19" s="47">
        <f>Table753523[[#This Row], [Expected Prefill latency (ms)]]/Table753523[[#This Row], [Prefill Latency (ms)]]</f>
      </c>
      <c r="AB1219" s="30">
        <f>Table753523[[#This Row], [Expected TPOT (ms)]]/Table753523[[#This Row], [TPOT (ms)]]</f>
      </c>
      <c r="AC1219" s="50">
        <f>Table753523[[#This Row], [Prefill TFLOPS]]/989.5</f>
      </c>
      <c r="AD1219" s="32">
        <f>Table753523[[#This Row], [Decode TFLOPS]]/1979</f>
      </c>
      <c r="AE12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0" customHeight="1" ht="17.25">
      <c r="A1220" s="20">
        <v>8</v>
      </c>
      <c r="B1220" s="34">
        <v>70</v>
      </c>
      <c r="C1220" s="35">
        <f>Table753523[[#This Row], [Active Parameters (BN)]]/8</f>
      </c>
      <c r="D1220" s="20">
        <v>4096</v>
      </c>
      <c r="E1220" s="20">
        <v>32</v>
      </c>
      <c r="F1220" s="23">
        <v>1</v>
      </c>
      <c r="G1220" s="23">
        <v>1</v>
      </c>
      <c r="H1220" s="23">
        <v>4096</v>
      </c>
      <c r="I1220" s="43">
        <v>24</v>
      </c>
      <c r="J1220" s="24">
        <v>384.254439</v>
      </c>
      <c r="K1220" s="24">
        <v>0.726576079</v>
      </c>
      <c r="L1220" s="24">
        <v>1.376318363</v>
      </c>
      <c r="M1220" s="24">
        <v>33.03164072</v>
      </c>
      <c r="N1220" s="24">
        <v>5670.431657</v>
      </c>
      <c r="O1220" s="44">
        <v>14.86168848</v>
      </c>
      <c r="P1220" s="44">
        <v>11.02386842</v>
      </c>
      <c r="Q1220" s="25">
        <f>Table753523[[#This Row], [Total Latency (sec)]]*1000</f>
      </c>
      <c r="R1220" s="25">
        <f>Table753523[[#This Row], [Total Latency (ms)]]-Table753523[[#This Row], [Prefill Latency (ms)]]</f>
      </c>
      <c r="S1220" s="26">
        <f>Table753523[[#This Row], [Output tokens generated]]*1000/Table753523[[#This Row], [Total Latency (ms)]]/Table753523[[#This Row], [No. H200 GPU on single server]]</f>
      </c>
      <c r="T1220" s="26">
        <f>Table753523[[#This Row], [Input tokens]]*1000/(989.5*10^12)*(2*10^9*Table753523[[#This Row], [Active Parameters per GPU (BN)]])</f>
      </c>
      <c r="U1220" s="27">
        <f>Table753523[[#This Row], [Active Parameters per GPU (BN)]]*10^9*2/4800/1024^3*1000</f>
      </c>
      <c r="V1220" s="27">
        <f>1979/2*10^12*Table753523[[#This Row], [No. H200 GPU on single server]]/2/70/10^9</f>
      </c>
      <c r="W1220" s="46">
        <f>(Table753523[[#This Row], [Input tokens]]+Table753523[[#This Row], [Output tokens generated]])/Table753523[[#This Row], [Total Latency (ms)]]*1000</f>
      </c>
      <c r="X1220" s="47">
        <f>Table753523[[#This Row], [Total throughput]]/Table753523[[#This Row], [Estimated Max throughput tokens/s]]</f>
      </c>
      <c r="Y1220" s="20">
        <f>2*Table753523[[#This Row], [Active Parameters per GPU (BN)]]*Table753523[[#This Row], [Input tokens]]*10^9/Table753523[[#This Row], [Prefill Latency (ms)]]/10^12*1000</f>
      </c>
      <c r="Z122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0" s="47">
        <f>Table753523[[#This Row], [Expected Prefill latency (ms)]]/Table753523[[#This Row], [Prefill Latency (ms)]]</f>
      </c>
      <c r="AB1220" s="30">
        <f>Table753523[[#This Row], [Expected TPOT (ms)]]/Table753523[[#This Row], [TPOT (ms)]]</f>
      </c>
      <c r="AC1220" s="50">
        <f>Table753523[[#This Row], [Prefill TFLOPS]]/989.5</f>
      </c>
      <c r="AD1220" s="32">
        <f>Table753523[[#This Row], [Decode TFLOPS]]/1979</f>
      </c>
      <c r="AE12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1" customHeight="1" ht="17.25">
      <c r="A1221" s="20">
        <v>8</v>
      </c>
      <c r="B1221" s="34">
        <v>70</v>
      </c>
      <c r="C1221" s="35">
        <f>Table753523[[#This Row], [Active Parameters (BN)]]/8</f>
      </c>
      <c r="D1221" s="20">
        <v>4096</v>
      </c>
      <c r="E1221" s="20">
        <v>32</v>
      </c>
      <c r="F1221" s="23">
        <v>2</v>
      </c>
      <c r="G1221" s="23">
        <v>2</v>
      </c>
      <c r="H1221" s="23">
        <v>8192</v>
      </c>
      <c r="I1221" s="43">
        <v>49</v>
      </c>
      <c r="J1221" s="24">
        <v>484.95195</v>
      </c>
      <c r="K1221" s="24">
        <v>0.878424247</v>
      </c>
      <c r="L1221" s="24">
        <v>2.276804183</v>
      </c>
      <c r="M1221" s="24">
        <v>55.78170248</v>
      </c>
      <c r="N1221" s="24">
        <v>9381.571636</v>
      </c>
      <c r="O1221" s="44">
        <v>14.9038074</v>
      </c>
      <c r="P1221" s="44">
        <v>11.28839224</v>
      </c>
      <c r="Q1221" s="25">
        <f>Table753523[[#This Row], [Total Latency (sec)]]*1000</f>
      </c>
      <c r="R1221" s="25">
        <f>Table753523[[#This Row], [Total Latency (ms)]]-Table753523[[#This Row], [Prefill Latency (ms)]]</f>
      </c>
      <c r="S1221" s="26">
        <f>Table753523[[#This Row], [Output tokens generated]]*1000/Table753523[[#This Row], [Total Latency (ms)]]/Table753523[[#This Row], [No. H200 GPU on single server]]</f>
      </c>
      <c r="T1221" s="26">
        <f>Table753523[[#This Row], [Input tokens]]*1000/(989.5*10^12)*(2*10^9*Table753523[[#This Row], [Active Parameters per GPU (BN)]])</f>
      </c>
      <c r="U1221" s="27">
        <f>Table753523[[#This Row], [Active Parameters per GPU (BN)]]*10^9*2/4800/1024^3*1000</f>
      </c>
      <c r="V1221" s="27">
        <f>1979/2*10^12*Table753523[[#This Row], [No. H200 GPU on single server]]/2/70/10^9</f>
      </c>
      <c r="W1221" s="46">
        <f>(Table753523[[#This Row], [Input tokens]]+Table753523[[#This Row], [Output tokens generated]])/Table753523[[#This Row], [Total Latency (ms)]]*1000</f>
      </c>
      <c r="X1221" s="47">
        <f>Table753523[[#This Row], [Total throughput]]/Table753523[[#This Row], [Estimated Max throughput tokens/s]]</f>
      </c>
      <c r="Y1221" s="20">
        <f>2*Table753523[[#This Row], [Active Parameters per GPU (BN)]]*Table753523[[#This Row], [Input tokens]]*10^9/Table753523[[#This Row], [Prefill Latency (ms)]]/10^12*1000</f>
      </c>
      <c r="Z122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1" s="47">
        <f>Table753523[[#This Row], [Expected Prefill latency (ms)]]/Table753523[[#This Row], [Prefill Latency (ms)]]</f>
      </c>
      <c r="AB1221" s="30">
        <f>Table753523[[#This Row], [Expected TPOT (ms)]]/Table753523[[#This Row], [TPOT (ms)]]</f>
      </c>
      <c r="AC1221" s="50">
        <f>Table753523[[#This Row], [Prefill TFLOPS]]/989.5</f>
      </c>
      <c r="AD1221" s="32">
        <f>Table753523[[#This Row], [Decode TFLOPS]]/1979</f>
      </c>
      <c r="AE12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2" customHeight="1" ht="17.25">
      <c r="A1222" s="20">
        <v>8</v>
      </c>
      <c r="B1222" s="34">
        <v>70</v>
      </c>
      <c r="C1222" s="35">
        <f>Table753523[[#This Row], [Active Parameters (BN)]]/8</f>
      </c>
      <c r="D1222" s="20">
        <v>4096</v>
      </c>
      <c r="E1222" s="20">
        <v>32</v>
      </c>
      <c r="F1222" s="23">
        <v>4</v>
      </c>
      <c r="G1222" s="23">
        <v>4</v>
      </c>
      <c r="H1222" s="23">
        <v>16384</v>
      </c>
      <c r="I1222" s="43">
        <v>113</v>
      </c>
      <c r="J1222" s="24">
        <v>803.6004178</v>
      </c>
      <c r="K1222" s="24">
        <v>1.250276479</v>
      </c>
      <c r="L1222" s="24">
        <v>3.19929237</v>
      </c>
      <c r="M1222" s="24">
        <v>90.38000946</v>
      </c>
      <c r="N1222" s="24">
        <v>13194.68156</v>
      </c>
      <c r="O1222" s="44">
        <v>12.40694711</v>
      </c>
      <c r="P1222" s="44">
        <v>11.23303528</v>
      </c>
      <c r="Q1222" s="25">
        <f>Table753523[[#This Row], [Total Latency (sec)]]*1000</f>
      </c>
      <c r="R1222" s="25">
        <f>Table753523[[#This Row], [Total Latency (ms)]]-Table753523[[#This Row], [Prefill Latency (ms)]]</f>
      </c>
      <c r="S1222" s="26">
        <f>Table753523[[#This Row], [Output tokens generated]]*1000/Table753523[[#This Row], [Total Latency (ms)]]/Table753523[[#This Row], [No. H200 GPU on single server]]</f>
      </c>
      <c r="T1222" s="26">
        <f>Table753523[[#This Row], [Input tokens]]*1000/(989.5*10^12)*(2*10^9*Table753523[[#This Row], [Active Parameters per GPU (BN)]])</f>
      </c>
      <c r="U1222" s="27">
        <f>Table753523[[#This Row], [Active Parameters per GPU (BN)]]*10^9*2/4800/1024^3*1000</f>
      </c>
      <c r="V1222" s="27">
        <f>1979/2*10^12*Table753523[[#This Row], [No. H200 GPU on single server]]/2/70/10^9</f>
      </c>
      <c r="W1222" s="46">
        <f>(Table753523[[#This Row], [Input tokens]]+Table753523[[#This Row], [Output tokens generated]])/Table753523[[#This Row], [Total Latency (ms)]]*1000</f>
      </c>
      <c r="X1222" s="47">
        <f>Table753523[[#This Row], [Total throughput]]/Table753523[[#This Row], [Estimated Max throughput tokens/s]]</f>
      </c>
      <c r="Y1222" s="20">
        <f>2*Table753523[[#This Row], [Active Parameters per GPU (BN)]]*Table753523[[#This Row], [Input tokens]]*10^9/Table753523[[#This Row], [Prefill Latency (ms)]]/10^12*1000</f>
      </c>
      <c r="Z122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2" s="47">
        <f>Table753523[[#This Row], [Expected Prefill latency (ms)]]/Table753523[[#This Row], [Prefill Latency (ms)]]</f>
      </c>
      <c r="AB1222" s="30">
        <f>Table753523[[#This Row], [Expected TPOT (ms)]]/Table753523[[#This Row], [TPOT (ms)]]</f>
      </c>
      <c r="AC1222" s="50">
        <f>Table753523[[#This Row], [Prefill TFLOPS]]/989.5</f>
      </c>
      <c r="AD1222" s="32">
        <f>Table753523[[#This Row], [Decode TFLOPS]]/1979</f>
      </c>
      <c r="AE12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3" customHeight="1" ht="17.25">
      <c r="A1223" s="20">
        <v>8</v>
      </c>
      <c r="B1223" s="34">
        <v>70</v>
      </c>
      <c r="C1223" s="35">
        <f>Table753523[[#This Row], [Active Parameters (BN)]]/8</f>
      </c>
      <c r="D1223" s="20">
        <v>4096</v>
      </c>
      <c r="E1223" s="20">
        <v>32</v>
      </c>
      <c r="F1223" s="23">
        <v>8</v>
      </c>
      <c r="G1223" s="23">
        <v>8</v>
      </c>
      <c r="H1223" s="23">
        <v>32768</v>
      </c>
      <c r="I1223" s="43">
        <v>233</v>
      </c>
      <c r="J1223" s="24">
        <v>1560.595484</v>
      </c>
      <c r="K1223" s="24">
        <v>1.98426815</v>
      </c>
      <c r="L1223" s="24">
        <v>4.031713153</v>
      </c>
      <c r="M1223" s="24">
        <v>117.4236456</v>
      </c>
      <c r="N1223" s="24">
        <v>16631.32072</v>
      </c>
      <c r="O1223" s="44">
        <v>12.39243618</v>
      </c>
      <c r="P1223" s="44">
        <v>11.33715215</v>
      </c>
      <c r="Q1223" s="25">
        <f>Table753523[[#This Row], [Total Latency (sec)]]*1000</f>
      </c>
      <c r="R1223" s="25">
        <f>Table753523[[#This Row], [Total Latency (ms)]]-Table753523[[#This Row], [Prefill Latency (ms)]]</f>
      </c>
      <c r="S1223" s="26">
        <f>Table753523[[#This Row], [Output tokens generated]]*1000/Table753523[[#This Row], [Total Latency (ms)]]/Table753523[[#This Row], [No. H200 GPU on single server]]</f>
      </c>
      <c r="T1223" s="26">
        <f>Table753523[[#This Row], [Input tokens]]*1000/(989.5*10^12)*(2*10^9*Table753523[[#This Row], [Active Parameters per GPU (BN)]])</f>
      </c>
      <c r="U1223" s="27">
        <f>Table753523[[#This Row], [Active Parameters per GPU (BN)]]*10^9*2/4800/1024^3*1000</f>
      </c>
      <c r="V1223" s="27">
        <f>1979/2*10^12*Table753523[[#This Row], [No. H200 GPU on single server]]/2/70/10^9</f>
      </c>
      <c r="W1223" s="46">
        <f>(Table753523[[#This Row], [Input tokens]]+Table753523[[#This Row], [Output tokens generated]])/Table753523[[#This Row], [Total Latency (ms)]]*1000</f>
      </c>
      <c r="X1223" s="47">
        <f>Table753523[[#This Row], [Total throughput]]/Table753523[[#This Row], [Estimated Max throughput tokens/s]]</f>
      </c>
      <c r="Y1223" s="20">
        <f>2*Table753523[[#This Row], [Active Parameters per GPU (BN)]]*Table753523[[#This Row], [Input tokens]]*10^9/Table753523[[#This Row], [Prefill Latency (ms)]]/10^12*1000</f>
      </c>
      <c r="Z122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3" s="47">
        <f>Table753523[[#This Row], [Expected Prefill latency (ms)]]/Table753523[[#This Row], [Prefill Latency (ms)]]</f>
      </c>
      <c r="AB1223" s="30">
        <f>Table753523[[#This Row], [Expected TPOT (ms)]]/Table753523[[#This Row], [TPOT (ms)]]</f>
      </c>
      <c r="AC1223" s="50">
        <f>Table753523[[#This Row], [Prefill TFLOPS]]/989.5</f>
      </c>
      <c r="AD1223" s="32">
        <f>Table753523[[#This Row], [Decode TFLOPS]]/1979</f>
      </c>
      <c r="AE12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4" customHeight="1" ht="17.25">
      <c r="A1224" s="20">
        <v>8</v>
      </c>
      <c r="B1224" s="34">
        <v>70</v>
      </c>
      <c r="C1224" s="35">
        <f>Table753523[[#This Row], [Active Parameters (BN)]]/8</f>
      </c>
      <c r="D1224" s="20">
        <v>4096</v>
      </c>
      <c r="E1224" s="20">
        <v>32</v>
      </c>
      <c r="F1224" s="23">
        <v>16</v>
      </c>
      <c r="G1224" s="23">
        <v>16</v>
      </c>
      <c r="H1224" s="23">
        <v>65536</v>
      </c>
      <c r="I1224" s="43">
        <v>457</v>
      </c>
      <c r="J1224" s="24">
        <v>2500.077029</v>
      </c>
      <c r="K1224" s="24">
        <v>3.552473838</v>
      </c>
      <c r="L1224" s="24">
        <v>4.503903682</v>
      </c>
      <c r="M1224" s="24">
        <v>128.6427489</v>
      </c>
      <c r="N1224" s="24">
        <v>18576.63223</v>
      </c>
      <c r="O1224" s="44">
        <v>34.93677849</v>
      </c>
      <c r="P1224" s="44">
        <v>31.80594183</v>
      </c>
      <c r="Q1224" s="25">
        <f>Table753523[[#This Row], [Total Latency (sec)]]*1000</f>
      </c>
      <c r="R1224" s="25">
        <f>Table753523[[#This Row], [Total Latency (ms)]]-Table753523[[#This Row], [Prefill Latency (ms)]]</f>
      </c>
      <c r="S1224" s="26">
        <f>Table753523[[#This Row], [Output tokens generated]]*1000/Table753523[[#This Row], [Total Latency (ms)]]/Table753523[[#This Row], [No. H200 GPU on single server]]</f>
      </c>
      <c r="T1224" s="26">
        <f>Table753523[[#This Row], [Input tokens]]*1000/(989.5*10^12)*(2*10^9*Table753523[[#This Row], [Active Parameters per GPU (BN)]])</f>
      </c>
      <c r="U1224" s="27">
        <f>Table753523[[#This Row], [Active Parameters per GPU (BN)]]*10^9*2/4800/1024^3*1000</f>
      </c>
      <c r="V1224" s="27">
        <f>1979/2*10^12*Table753523[[#This Row], [No. H200 GPU on single server]]/2/70/10^9</f>
      </c>
      <c r="W1224" s="46">
        <f>(Table753523[[#This Row], [Input tokens]]+Table753523[[#This Row], [Output tokens generated]])/Table753523[[#This Row], [Total Latency (ms)]]*1000</f>
      </c>
      <c r="X1224" s="47">
        <f>Table753523[[#This Row], [Total throughput]]/Table753523[[#This Row], [Estimated Max throughput tokens/s]]</f>
      </c>
      <c r="Y1224" s="20">
        <f>2*Table753523[[#This Row], [Active Parameters per GPU (BN)]]*Table753523[[#This Row], [Input tokens]]*10^9/Table753523[[#This Row], [Prefill Latency (ms)]]/10^12*1000</f>
      </c>
      <c r="Z122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4" s="47">
        <f>Table753523[[#This Row], [Expected Prefill latency (ms)]]/Table753523[[#This Row], [Prefill Latency (ms)]]</f>
      </c>
      <c r="AB1224" s="30">
        <f>Table753523[[#This Row], [Expected TPOT (ms)]]/Table753523[[#This Row], [TPOT (ms)]]</f>
      </c>
      <c r="AC1224" s="50">
        <f>Table753523[[#This Row], [Prefill TFLOPS]]/989.5</f>
      </c>
      <c r="AD1224" s="32">
        <f>Table753523[[#This Row], [Decode TFLOPS]]/1979</f>
      </c>
      <c r="AE12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5" customHeight="1" ht="17.25">
      <c r="A1225" s="20">
        <v>8</v>
      </c>
      <c r="B1225" s="34">
        <v>70</v>
      </c>
      <c r="C1225" s="35">
        <f>Table753523[[#This Row], [Active Parameters (BN)]]/8</f>
      </c>
      <c r="D1225" s="20">
        <v>4096</v>
      </c>
      <c r="E1225" s="20">
        <v>64</v>
      </c>
      <c r="F1225" s="23">
        <v>1</v>
      </c>
      <c r="G1225" s="23">
        <v>1</v>
      </c>
      <c r="H1225" s="23">
        <v>4096</v>
      </c>
      <c r="I1225" s="43">
        <v>56</v>
      </c>
      <c r="J1225" s="24">
        <v>334.0224951</v>
      </c>
      <c r="K1225" s="24">
        <v>1.026813571</v>
      </c>
      <c r="L1225" s="24">
        <v>0.973886622</v>
      </c>
      <c r="M1225" s="24">
        <v>54.53765083</v>
      </c>
      <c r="N1225" s="24">
        <v>4043.577254</v>
      </c>
      <c r="O1225" s="44">
        <v>12.58749604</v>
      </c>
      <c r="P1225" s="44">
        <v>10.9878331</v>
      </c>
      <c r="Q1225" s="25">
        <f>Table753523[[#This Row], [Total Latency (sec)]]*1000</f>
      </c>
      <c r="R1225" s="25">
        <f>Table753523[[#This Row], [Total Latency (ms)]]-Table753523[[#This Row], [Prefill Latency (ms)]]</f>
      </c>
      <c r="S1225" s="26">
        <f>Table753523[[#This Row], [Output tokens generated]]*1000/Table753523[[#This Row], [Total Latency (ms)]]/Table753523[[#This Row], [No. H200 GPU on single server]]</f>
      </c>
      <c r="T1225" s="26">
        <f>Table753523[[#This Row], [Input tokens]]*1000/(989.5*10^12)*(2*10^9*Table753523[[#This Row], [Active Parameters per GPU (BN)]])</f>
      </c>
      <c r="U1225" s="27">
        <f>Table753523[[#This Row], [Active Parameters per GPU (BN)]]*10^9*2/4800/1024^3*1000</f>
      </c>
      <c r="V1225" s="27">
        <f>1979/2*10^12*Table753523[[#This Row], [No. H200 GPU on single server]]/2/70/10^9</f>
      </c>
      <c r="W1225" s="46">
        <f>(Table753523[[#This Row], [Input tokens]]+Table753523[[#This Row], [Output tokens generated]])/Table753523[[#This Row], [Total Latency (ms)]]*1000</f>
      </c>
      <c r="X1225" s="47">
        <f>Table753523[[#This Row], [Total throughput]]/Table753523[[#This Row], [Estimated Max throughput tokens/s]]</f>
      </c>
      <c r="Y1225" s="20">
        <f>2*Table753523[[#This Row], [Active Parameters per GPU (BN)]]*Table753523[[#This Row], [Input tokens]]*10^9/Table753523[[#This Row], [Prefill Latency (ms)]]/10^12*1000</f>
      </c>
      <c r="Z122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5" s="47">
        <f>Table753523[[#This Row], [Expected Prefill latency (ms)]]/Table753523[[#This Row], [Prefill Latency (ms)]]</f>
      </c>
      <c r="AB1225" s="30">
        <f>Table753523[[#This Row], [Expected TPOT (ms)]]/Table753523[[#This Row], [TPOT (ms)]]</f>
      </c>
      <c r="AC1225" s="50">
        <f>Table753523[[#This Row], [Prefill TFLOPS]]/989.5</f>
      </c>
      <c r="AD1225" s="32">
        <f>Table753523[[#This Row], [Decode TFLOPS]]/1979</f>
      </c>
      <c r="AE12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6" customHeight="1" ht="17.25">
      <c r="A1226" s="20">
        <v>8</v>
      </c>
      <c r="B1226" s="34">
        <v>70</v>
      </c>
      <c r="C1226" s="35">
        <f>Table753523[[#This Row], [Active Parameters (BN)]]/8</f>
      </c>
      <c r="D1226" s="20">
        <v>4096</v>
      </c>
      <c r="E1226" s="20">
        <v>64</v>
      </c>
      <c r="F1226" s="23">
        <v>2</v>
      </c>
      <c r="G1226" s="23">
        <v>2</v>
      </c>
      <c r="H1226" s="23">
        <v>8192</v>
      </c>
      <c r="I1226" s="43">
        <v>113</v>
      </c>
      <c r="J1226" s="24">
        <v>406.248111</v>
      </c>
      <c r="K1226" s="24">
        <v>1.260028465</v>
      </c>
      <c r="L1226" s="24">
        <v>1.587265729</v>
      </c>
      <c r="M1226" s="24">
        <v>89.68051369</v>
      </c>
      <c r="N1226" s="24">
        <v>6591.12094</v>
      </c>
      <c r="O1226" s="44">
        <v>14.2262071</v>
      </c>
      <c r="P1226" s="44">
        <v>12.51789065</v>
      </c>
      <c r="Q1226" s="25">
        <f>Table753523[[#This Row], [Total Latency (sec)]]*1000</f>
      </c>
      <c r="R1226" s="25">
        <f>Table753523[[#This Row], [Total Latency (ms)]]-Table753523[[#This Row], [Prefill Latency (ms)]]</f>
      </c>
      <c r="S1226" s="26">
        <f>Table753523[[#This Row], [Output tokens generated]]*1000/Table753523[[#This Row], [Total Latency (ms)]]/Table753523[[#This Row], [No. H200 GPU on single server]]</f>
      </c>
      <c r="T1226" s="26">
        <f>Table753523[[#This Row], [Input tokens]]*1000/(989.5*10^12)*(2*10^9*Table753523[[#This Row], [Active Parameters per GPU (BN)]])</f>
      </c>
      <c r="U1226" s="27">
        <f>Table753523[[#This Row], [Active Parameters per GPU (BN)]]*10^9*2/4800/1024^3*1000</f>
      </c>
      <c r="V1226" s="27">
        <f>1979/2*10^12*Table753523[[#This Row], [No. H200 GPU on single server]]/2/70/10^9</f>
      </c>
      <c r="W1226" s="46">
        <f>(Table753523[[#This Row], [Input tokens]]+Table753523[[#This Row], [Output tokens generated]])/Table753523[[#This Row], [Total Latency (ms)]]*1000</f>
      </c>
      <c r="X1226" s="47">
        <f>Table753523[[#This Row], [Total throughput]]/Table753523[[#This Row], [Estimated Max throughput tokens/s]]</f>
      </c>
      <c r="Y1226" s="20">
        <f>2*Table753523[[#This Row], [Active Parameters per GPU (BN)]]*Table753523[[#This Row], [Input tokens]]*10^9/Table753523[[#This Row], [Prefill Latency (ms)]]/10^12*1000</f>
      </c>
      <c r="Z122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6" s="47">
        <f>Table753523[[#This Row], [Expected Prefill latency (ms)]]/Table753523[[#This Row], [Prefill Latency (ms)]]</f>
      </c>
      <c r="AB1226" s="30">
        <f>Table753523[[#This Row], [Expected TPOT (ms)]]/Table753523[[#This Row], [TPOT (ms)]]</f>
      </c>
      <c r="AC1226" s="50">
        <f>Table753523[[#This Row], [Prefill TFLOPS]]/989.5</f>
      </c>
      <c r="AD1226" s="32">
        <f>Table753523[[#This Row], [Decode TFLOPS]]/1979</f>
      </c>
      <c r="AE12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7" customHeight="1" ht="17.25">
      <c r="A1227" s="20">
        <v>8</v>
      </c>
      <c r="B1227" s="34">
        <v>70</v>
      </c>
      <c r="C1227" s="35">
        <f>Table753523[[#This Row], [Active Parameters (BN)]]/8</f>
      </c>
      <c r="D1227" s="20">
        <v>4096</v>
      </c>
      <c r="E1227" s="20">
        <v>64</v>
      </c>
      <c r="F1227" s="23">
        <v>4</v>
      </c>
      <c r="G1227" s="23">
        <v>4</v>
      </c>
      <c r="H1227" s="23">
        <v>16384</v>
      </c>
      <c r="I1227" s="43">
        <v>241</v>
      </c>
      <c r="J1227" s="24">
        <v>681.229939</v>
      </c>
      <c r="K1227" s="24">
        <v>1.569104833</v>
      </c>
      <c r="L1227" s="24">
        <v>2.549224192</v>
      </c>
      <c r="M1227" s="24">
        <v>153.5907576</v>
      </c>
      <c r="N1227" s="24">
        <v>10595.21305</v>
      </c>
      <c r="O1227" s="44">
        <v>13.46262701</v>
      </c>
      <c r="P1227" s="44">
        <v>13.19397302</v>
      </c>
      <c r="Q1227" s="25">
        <f>Table753523[[#This Row], [Total Latency (sec)]]*1000</f>
      </c>
      <c r="R1227" s="25">
        <f>Table753523[[#This Row], [Total Latency (ms)]]-Table753523[[#This Row], [Prefill Latency (ms)]]</f>
      </c>
      <c r="S1227" s="26">
        <f>Table753523[[#This Row], [Output tokens generated]]*1000/Table753523[[#This Row], [Total Latency (ms)]]/Table753523[[#This Row], [No. H200 GPU on single server]]</f>
      </c>
      <c r="T1227" s="26">
        <f>Table753523[[#This Row], [Input tokens]]*1000/(989.5*10^12)*(2*10^9*Table753523[[#This Row], [Active Parameters per GPU (BN)]])</f>
      </c>
      <c r="U1227" s="27">
        <f>Table753523[[#This Row], [Active Parameters per GPU (BN)]]*10^9*2/4800/1024^3*1000</f>
      </c>
      <c r="V1227" s="27">
        <f>1979/2*10^12*Table753523[[#This Row], [No. H200 GPU on single server]]/2/70/10^9</f>
      </c>
      <c r="W1227" s="46">
        <f>(Table753523[[#This Row], [Input tokens]]+Table753523[[#This Row], [Output tokens generated]])/Table753523[[#This Row], [Total Latency (ms)]]*1000</f>
      </c>
      <c r="X1227" s="47">
        <f>Table753523[[#This Row], [Total throughput]]/Table753523[[#This Row], [Estimated Max throughput tokens/s]]</f>
      </c>
      <c r="Y1227" s="20">
        <f>2*Table753523[[#This Row], [Active Parameters per GPU (BN)]]*Table753523[[#This Row], [Input tokens]]*10^9/Table753523[[#This Row], [Prefill Latency (ms)]]/10^12*1000</f>
      </c>
      <c r="Z122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7" s="47">
        <f>Table753523[[#This Row], [Expected Prefill latency (ms)]]/Table753523[[#This Row], [Prefill Latency (ms)]]</f>
      </c>
      <c r="AB1227" s="30">
        <f>Table753523[[#This Row], [Expected TPOT (ms)]]/Table753523[[#This Row], [TPOT (ms)]]</f>
      </c>
      <c r="AC1227" s="50">
        <f>Table753523[[#This Row], [Prefill TFLOPS]]/989.5</f>
      </c>
      <c r="AD1227" s="32">
        <f>Table753523[[#This Row], [Decode TFLOPS]]/1979</f>
      </c>
      <c r="AE12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8" customHeight="1" ht="17.25">
      <c r="A1228" s="20">
        <v>8</v>
      </c>
      <c r="B1228" s="34">
        <v>70</v>
      </c>
      <c r="C1228" s="35">
        <f>Table753523[[#This Row], [Active Parameters (BN)]]/8</f>
      </c>
      <c r="D1228" s="20">
        <v>4096</v>
      </c>
      <c r="E1228" s="20">
        <v>64</v>
      </c>
      <c r="F1228" s="23">
        <v>8</v>
      </c>
      <c r="G1228" s="23">
        <v>8</v>
      </c>
      <c r="H1228" s="23">
        <v>32768</v>
      </c>
      <c r="I1228" s="43">
        <v>489</v>
      </c>
      <c r="J1228" s="24">
        <v>1309.764858</v>
      </c>
      <c r="K1228" s="24">
        <v>2.333109071</v>
      </c>
      <c r="L1228" s="24">
        <v>3.428900989</v>
      </c>
      <c r="M1228" s="24">
        <v>209.5915729</v>
      </c>
      <c r="N1228" s="24">
        <v>14254.37002</v>
      </c>
      <c r="O1228" s="44">
        <v>15.63767675</v>
      </c>
      <c r="P1228" s="44">
        <v>14.96342581</v>
      </c>
      <c r="Q1228" s="25">
        <f>Table753523[[#This Row], [Total Latency (sec)]]*1000</f>
      </c>
      <c r="R1228" s="25">
        <f>Table753523[[#This Row], [Total Latency (ms)]]-Table753523[[#This Row], [Prefill Latency (ms)]]</f>
      </c>
      <c r="S1228" s="26">
        <f>Table753523[[#This Row], [Output tokens generated]]*1000/Table753523[[#This Row], [Total Latency (ms)]]/Table753523[[#This Row], [No. H200 GPU on single server]]</f>
      </c>
      <c r="T1228" s="26">
        <f>Table753523[[#This Row], [Input tokens]]*1000/(989.5*10^12)*(2*10^9*Table753523[[#This Row], [Active Parameters per GPU (BN)]])</f>
      </c>
      <c r="U1228" s="27">
        <f>Table753523[[#This Row], [Active Parameters per GPU (BN)]]*10^9*2/4800/1024^3*1000</f>
      </c>
      <c r="V1228" s="27">
        <f>1979/2*10^12*Table753523[[#This Row], [No. H200 GPU on single server]]/2/70/10^9</f>
      </c>
      <c r="W1228" s="46">
        <f>(Table753523[[#This Row], [Input tokens]]+Table753523[[#This Row], [Output tokens generated]])/Table753523[[#This Row], [Total Latency (ms)]]*1000</f>
      </c>
      <c r="X1228" s="47">
        <f>Table753523[[#This Row], [Total throughput]]/Table753523[[#This Row], [Estimated Max throughput tokens/s]]</f>
      </c>
      <c r="Y1228" s="20">
        <f>2*Table753523[[#This Row], [Active Parameters per GPU (BN)]]*Table753523[[#This Row], [Input tokens]]*10^9/Table753523[[#This Row], [Prefill Latency (ms)]]/10^12*1000</f>
      </c>
      <c r="Z122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8" s="47">
        <f>Table753523[[#This Row], [Expected Prefill latency (ms)]]/Table753523[[#This Row], [Prefill Latency (ms)]]</f>
      </c>
      <c r="AB1228" s="30">
        <f>Table753523[[#This Row], [Expected TPOT (ms)]]/Table753523[[#This Row], [TPOT (ms)]]</f>
      </c>
      <c r="AC1228" s="50">
        <f>Table753523[[#This Row], [Prefill TFLOPS]]/989.5</f>
      </c>
      <c r="AD1228" s="32">
        <f>Table753523[[#This Row], [Decode TFLOPS]]/1979</f>
      </c>
      <c r="AE12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29" customHeight="1" ht="17.25">
      <c r="A1229" s="20">
        <v>8</v>
      </c>
      <c r="B1229" s="34">
        <v>70</v>
      </c>
      <c r="C1229" s="35">
        <f>Table753523[[#This Row], [Active Parameters (BN)]]/8</f>
      </c>
      <c r="D1229" s="20">
        <v>4096</v>
      </c>
      <c r="E1229" s="20">
        <v>64</v>
      </c>
      <c r="F1229" s="23">
        <v>16</v>
      </c>
      <c r="G1229" s="23">
        <v>16</v>
      </c>
      <c r="H1229" s="23">
        <v>65536</v>
      </c>
      <c r="I1229" s="43">
        <v>892</v>
      </c>
      <c r="J1229" s="24">
        <v>2904.458975</v>
      </c>
      <c r="K1229" s="24">
        <v>3.927759405</v>
      </c>
      <c r="L1229" s="24">
        <v>4.073569267</v>
      </c>
      <c r="M1229" s="24">
        <v>227.1014866</v>
      </c>
      <c r="N1229" s="24">
        <v>16912.4412</v>
      </c>
      <c r="O1229" s="44">
        <v>16.36803144</v>
      </c>
      <c r="P1229" s="44">
        <v>14.69339781</v>
      </c>
      <c r="Q1229" s="25">
        <f>Table753523[[#This Row], [Total Latency (sec)]]*1000</f>
      </c>
      <c r="R1229" s="25">
        <f>Table753523[[#This Row], [Total Latency (ms)]]-Table753523[[#This Row], [Prefill Latency (ms)]]</f>
      </c>
      <c r="S1229" s="26">
        <f>Table753523[[#This Row], [Output tokens generated]]*1000/Table753523[[#This Row], [Total Latency (ms)]]/Table753523[[#This Row], [No. H200 GPU on single server]]</f>
      </c>
      <c r="T1229" s="26">
        <f>Table753523[[#This Row], [Input tokens]]*1000/(989.5*10^12)*(2*10^9*Table753523[[#This Row], [Active Parameters per GPU (BN)]])</f>
      </c>
      <c r="U1229" s="27">
        <f>Table753523[[#This Row], [Active Parameters per GPU (BN)]]*10^9*2/4800/1024^3*1000</f>
      </c>
      <c r="V1229" s="27">
        <f>1979/2*10^12*Table753523[[#This Row], [No. H200 GPU on single server]]/2/70/10^9</f>
      </c>
      <c r="W1229" s="46">
        <f>(Table753523[[#This Row], [Input tokens]]+Table753523[[#This Row], [Output tokens generated]])/Table753523[[#This Row], [Total Latency (ms)]]*1000</f>
      </c>
      <c r="X1229" s="47">
        <f>Table753523[[#This Row], [Total throughput]]/Table753523[[#This Row], [Estimated Max throughput tokens/s]]</f>
      </c>
      <c r="Y1229" s="20">
        <f>2*Table753523[[#This Row], [Active Parameters per GPU (BN)]]*Table753523[[#This Row], [Input tokens]]*10^9/Table753523[[#This Row], [Prefill Latency (ms)]]/10^12*1000</f>
      </c>
      <c r="Z122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29" s="47">
        <f>Table753523[[#This Row], [Expected Prefill latency (ms)]]/Table753523[[#This Row], [Prefill Latency (ms)]]</f>
      </c>
      <c r="AB1229" s="30">
        <f>Table753523[[#This Row], [Expected TPOT (ms)]]/Table753523[[#This Row], [TPOT (ms)]]</f>
      </c>
      <c r="AC1229" s="50">
        <f>Table753523[[#This Row], [Prefill TFLOPS]]/989.5</f>
      </c>
      <c r="AD1229" s="32">
        <f>Table753523[[#This Row], [Decode TFLOPS]]/1979</f>
      </c>
      <c r="AE12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0" customHeight="1" ht="17.25">
      <c r="A1230" s="20">
        <v>8</v>
      </c>
      <c r="B1230" s="34">
        <v>70</v>
      </c>
      <c r="C1230" s="35">
        <f>Table753523[[#This Row], [Active Parameters (BN)]]/8</f>
      </c>
      <c r="D1230" s="20">
        <v>4096</v>
      </c>
      <c r="E1230" s="20">
        <v>128</v>
      </c>
      <c r="F1230" s="23">
        <v>1</v>
      </c>
      <c r="G1230" s="23">
        <v>1</v>
      </c>
      <c r="H1230" s="23">
        <v>4096</v>
      </c>
      <c r="I1230" s="43">
        <v>109</v>
      </c>
      <c r="J1230" s="24">
        <v>311.115429</v>
      </c>
      <c r="K1230" s="24">
        <v>1.594715354</v>
      </c>
      <c r="L1230" s="24">
        <v>0.627071156</v>
      </c>
      <c r="M1230" s="24">
        <v>68.35075597</v>
      </c>
      <c r="N1230" s="24">
        <v>2636.83421</v>
      </c>
      <c r="O1230" s="44">
        <v>11.88029047</v>
      </c>
      <c r="P1230" s="44">
        <v>10.9641255</v>
      </c>
      <c r="Q1230" s="25">
        <f>Table753523[[#This Row], [Total Latency (sec)]]*1000</f>
      </c>
      <c r="R1230" s="25">
        <f>Table753523[[#This Row], [Total Latency (ms)]]-Table753523[[#This Row], [Prefill Latency (ms)]]</f>
      </c>
      <c r="S1230" s="26">
        <f>Table753523[[#This Row], [Output tokens generated]]*1000/Table753523[[#This Row], [Total Latency (ms)]]/Table753523[[#This Row], [No. H200 GPU on single server]]</f>
      </c>
      <c r="T1230" s="26">
        <f>Table753523[[#This Row], [Input tokens]]*1000/(989.5*10^12)*(2*10^9*Table753523[[#This Row], [Active Parameters per GPU (BN)]])</f>
      </c>
      <c r="U1230" s="27">
        <f>Table753523[[#This Row], [Active Parameters per GPU (BN)]]*10^9*2/4800/1024^3*1000</f>
      </c>
      <c r="V1230" s="27">
        <f>1979/2*10^12*Table753523[[#This Row], [No. H200 GPU on single server]]/2/70/10^9</f>
      </c>
      <c r="W1230" s="46">
        <f>(Table753523[[#This Row], [Input tokens]]+Table753523[[#This Row], [Output tokens generated]])/Table753523[[#This Row], [Total Latency (ms)]]*1000</f>
      </c>
      <c r="X1230" s="47">
        <f>Table753523[[#This Row], [Total throughput]]/Table753523[[#This Row], [Estimated Max throughput tokens/s]]</f>
      </c>
      <c r="Y1230" s="20">
        <f>2*Table753523[[#This Row], [Active Parameters per GPU (BN)]]*Table753523[[#This Row], [Input tokens]]*10^9/Table753523[[#This Row], [Prefill Latency (ms)]]/10^12*1000</f>
      </c>
      <c r="Z123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0" s="47">
        <f>Table753523[[#This Row], [Expected Prefill latency (ms)]]/Table753523[[#This Row], [Prefill Latency (ms)]]</f>
      </c>
      <c r="AB1230" s="30">
        <f>Table753523[[#This Row], [Expected TPOT (ms)]]/Table753523[[#This Row], [TPOT (ms)]]</f>
      </c>
      <c r="AC1230" s="50">
        <f>Table753523[[#This Row], [Prefill TFLOPS]]/989.5</f>
      </c>
      <c r="AD1230" s="32">
        <f>Table753523[[#This Row], [Decode TFLOPS]]/1979</f>
      </c>
      <c r="AE12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1" customHeight="1" ht="17.25">
      <c r="A1231" s="20">
        <v>8</v>
      </c>
      <c r="B1231" s="34">
        <v>70</v>
      </c>
      <c r="C1231" s="35">
        <f>Table753523[[#This Row], [Active Parameters (BN)]]/8</f>
      </c>
      <c r="D1231" s="20">
        <v>4096</v>
      </c>
      <c r="E1231" s="20">
        <v>128</v>
      </c>
      <c r="F1231" s="23">
        <v>2</v>
      </c>
      <c r="G1231" s="23">
        <v>2</v>
      </c>
      <c r="H1231" s="23">
        <v>8192</v>
      </c>
      <c r="I1231" s="43">
        <v>230</v>
      </c>
      <c r="J1231" s="24">
        <v>389.686217</v>
      </c>
      <c r="K1231" s="24">
        <v>1.939867202</v>
      </c>
      <c r="L1231" s="24">
        <v>1.03099841</v>
      </c>
      <c r="M1231" s="24">
        <v>118.5648171</v>
      </c>
      <c r="N1231" s="24">
        <v>4341.534303</v>
      </c>
      <c r="O1231" s="44">
        <v>12.7194628</v>
      </c>
      <c r="P1231" s="44">
        <v>11.84344432</v>
      </c>
      <c r="Q1231" s="25">
        <f>Table753523[[#This Row], [Total Latency (sec)]]*1000</f>
      </c>
      <c r="R1231" s="25">
        <f>Table753523[[#This Row], [Total Latency (ms)]]-Table753523[[#This Row], [Prefill Latency (ms)]]</f>
      </c>
      <c r="S1231" s="26">
        <f>Table753523[[#This Row], [Output tokens generated]]*1000/Table753523[[#This Row], [Total Latency (ms)]]/Table753523[[#This Row], [No. H200 GPU on single server]]</f>
      </c>
      <c r="T1231" s="26">
        <f>Table753523[[#This Row], [Input tokens]]*1000/(989.5*10^12)*(2*10^9*Table753523[[#This Row], [Active Parameters per GPU (BN)]])</f>
      </c>
      <c r="U1231" s="27">
        <f>Table753523[[#This Row], [Active Parameters per GPU (BN)]]*10^9*2/4800/1024^3*1000</f>
      </c>
      <c r="V1231" s="27">
        <f>1979/2*10^12*Table753523[[#This Row], [No. H200 GPU on single server]]/2/70/10^9</f>
      </c>
      <c r="W1231" s="46">
        <f>(Table753523[[#This Row], [Input tokens]]+Table753523[[#This Row], [Output tokens generated]])/Table753523[[#This Row], [Total Latency (ms)]]*1000</f>
      </c>
      <c r="X1231" s="47">
        <f>Table753523[[#This Row], [Total throughput]]/Table753523[[#This Row], [Estimated Max throughput tokens/s]]</f>
      </c>
      <c r="Y1231" s="20">
        <f>2*Table753523[[#This Row], [Active Parameters per GPU (BN)]]*Table753523[[#This Row], [Input tokens]]*10^9/Table753523[[#This Row], [Prefill Latency (ms)]]/10^12*1000</f>
      </c>
      <c r="Z123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1" s="47">
        <f>Table753523[[#This Row], [Expected Prefill latency (ms)]]/Table753523[[#This Row], [Prefill Latency (ms)]]</f>
      </c>
      <c r="AB1231" s="30">
        <f>Table753523[[#This Row], [Expected TPOT (ms)]]/Table753523[[#This Row], [TPOT (ms)]]</f>
      </c>
      <c r="AC1231" s="50">
        <f>Table753523[[#This Row], [Prefill TFLOPS]]/989.5</f>
      </c>
      <c r="AD1231" s="32">
        <f>Table753523[[#This Row], [Decode TFLOPS]]/1979</f>
      </c>
      <c r="AE12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2" customHeight="1" ht="17.25">
      <c r="A1232" s="20">
        <v>8</v>
      </c>
      <c r="B1232" s="34">
        <v>70</v>
      </c>
      <c r="C1232" s="35">
        <f>Table753523[[#This Row], [Active Parameters (BN)]]/8</f>
      </c>
      <c r="D1232" s="20">
        <v>4096</v>
      </c>
      <c r="E1232" s="20">
        <v>128</v>
      </c>
      <c r="F1232" s="23">
        <v>4</v>
      </c>
      <c r="G1232" s="23">
        <v>4</v>
      </c>
      <c r="H1232" s="23">
        <v>16384</v>
      </c>
      <c r="I1232" s="43">
        <v>441</v>
      </c>
      <c r="J1232" s="24">
        <v>671.499454</v>
      </c>
      <c r="K1232" s="24">
        <v>2.232066222</v>
      </c>
      <c r="L1232" s="24">
        <v>1.792061526</v>
      </c>
      <c r="M1232" s="24">
        <v>197.5747832</v>
      </c>
      <c r="N1232" s="24">
        <v>7537.858794</v>
      </c>
      <c r="O1232" s="44">
        <v>11.92655555</v>
      </c>
      <c r="P1232" s="44">
        <v>11.95067631</v>
      </c>
      <c r="Q1232" s="25">
        <f>Table753523[[#This Row], [Total Latency (sec)]]*1000</f>
      </c>
      <c r="R1232" s="25">
        <f>Table753523[[#This Row], [Total Latency (ms)]]-Table753523[[#This Row], [Prefill Latency (ms)]]</f>
      </c>
      <c r="S1232" s="26">
        <f>Table753523[[#This Row], [Output tokens generated]]*1000/Table753523[[#This Row], [Total Latency (ms)]]/Table753523[[#This Row], [No. H200 GPU on single server]]</f>
      </c>
      <c r="T1232" s="26">
        <f>Table753523[[#This Row], [Input tokens]]*1000/(989.5*10^12)*(2*10^9*Table753523[[#This Row], [Active Parameters per GPU (BN)]])</f>
      </c>
      <c r="U1232" s="27">
        <f>Table753523[[#This Row], [Active Parameters per GPU (BN)]]*10^9*2/4800/1024^3*1000</f>
      </c>
      <c r="V1232" s="27">
        <f>1979/2*10^12*Table753523[[#This Row], [No. H200 GPU on single server]]/2/70/10^9</f>
      </c>
      <c r="W1232" s="46">
        <f>(Table753523[[#This Row], [Input tokens]]+Table753523[[#This Row], [Output tokens generated]])/Table753523[[#This Row], [Total Latency (ms)]]*1000</f>
      </c>
      <c r="X1232" s="47">
        <f>Table753523[[#This Row], [Total throughput]]/Table753523[[#This Row], [Estimated Max throughput tokens/s]]</f>
      </c>
      <c r="Y1232" s="20">
        <f>2*Table753523[[#This Row], [Active Parameters per GPU (BN)]]*Table753523[[#This Row], [Input tokens]]*10^9/Table753523[[#This Row], [Prefill Latency (ms)]]/10^12*1000</f>
      </c>
      <c r="Z123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2" s="47">
        <f>Table753523[[#This Row], [Expected Prefill latency (ms)]]/Table753523[[#This Row], [Prefill Latency (ms)]]</f>
      </c>
      <c r="AB1232" s="30">
        <f>Table753523[[#This Row], [Expected TPOT (ms)]]/Table753523[[#This Row], [TPOT (ms)]]</f>
      </c>
      <c r="AC1232" s="50">
        <f>Table753523[[#This Row], [Prefill TFLOPS]]/989.5</f>
      </c>
      <c r="AD1232" s="32">
        <f>Table753523[[#This Row], [Decode TFLOPS]]/1979</f>
      </c>
      <c r="AE12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3" customHeight="1" ht="17.25">
      <c r="A1233" s="20">
        <v>8</v>
      </c>
      <c r="B1233" s="34">
        <v>70</v>
      </c>
      <c r="C1233" s="35">
        <f>Table753523[[#This Row], [Active Parameters (BN)]]/8</f>
      </c>
      <c r="D1233" s="20">
        <v>4096</v>
      </c>
      <c r="E1233" s="20">
        <v>128</v>
      </c>
      <c r="F1233" s="23">
        <v>8</v>
      </c>
      <c r="G1233" s="23">
        <v>8</v>
      </c>
      <c r="H1233" s="23">
        <v>32768</v>
      </c>
      <c r="I1233" s="43">
        <v>915</v>
      </c>
      <c r="J1233" s="24">
        <v>1393.719001</v>
      </c>
      <c r="K1233" s="24">
        <v>3.006408123</v>
      </c>
      <c r="L1233" s="24">
        <v>2.660982699</v>
      </c>
      <c r="M1233" s="24">
        <v>304.3498961</v>
      </c>
      <c r="N1233" s="24">
        <v>11203.73503</v>
      </c>
      <c r="O1233" s="44">
        <v>12.31399867</v>
      </c>
      <c r="P1233" s="44">
        <v>12.20191222</v>
      </c>
      <c r="Q1233" s="25">
        <f>Table753523[[#This Row], [Total Latency (sec)]]*1000</f>
      </c>
      <c r="R1233" s="25">
        <f>Table753523[[#This Row], [Total Latency (ms)]]-Table753523[[#This Row], [Prefill Latency (ms)]]</f>
      </c>
      <c r="S1233" s="26">
        <f>Table753523[[#This Row], [Output tokens generated]]*1000/Table753523[[#This Row], [Total Latency (ms)]]/Table753523[[#This Row], [No. H200 GPU on single server]]</f>
      </c>
      <c r="T1233" s="26">
        <f>Table753523[[#This Row], [Input tokens]]*1000/(989.5*10^12)*(2*10^9*Table753523[[#This Row], [Active Parameters per GPU (BN)]])</f>
      </c>
      <c r="U1233" s="27">
        <f>Table753523[[#This Row], [Active Parameters per GPU (BN)]]*10^9*2/4800/1024^3*1000</f>
      </c>
      <c r="V1233" s="27">
        <f>1979/2*10^12*Table753523[[#This Row], [No. H200 GPU on single server]]/2/70/10^9</f>
      </c>
      <c r="W1233" s="46">
        <f>(Table753523[[#This Row], [Input tokens]]+Table753523[[#This Row], [Output tokens generated]])/Table753523[[#This Row], [Total Latency (ms)]]*1000</f>
      </c>
      <c r="X1233" s="47">
        <f>Table753523[[#This Row], [Total throughput]]/Table753523[[#This Row], [Estimated Max throughput tokens/s]]</f>
      </c>
      <c r="Y1233" s="20">
        <f>2*Table753523[[#This Row], [Active Parameters per GPU (BN)]]*Table753523[[#This Row], [Input tokens]]*10^9/Table753523[[#This Row], [Prefill Latency (ms)]]/10^12*1000</f>
      </c>
      <c r="Z123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3" s="47">
        <f>Table753523[[#This Row], [Expected Prefill latency (ms)]]/Table753523[[#This Row], [Prefill Latency (ms)]]</f>
      </c>
      <c r="AB1233" s="30">
        <f>Table753523[[#This Row], [Expected TPOT (ms)]]/Table753523[[#This Row], [TPOT (ms)]]</f>
      </c>
      <c r="AC1233" s="50">
        <f>Table753523[[#This Row], [Prefill TFLOPS]]/989.5</f>
      </c>
      <c r="AD1233" s="32">
        <f>Table753523[[#This Row], [Decode TFLOPS]]/1979</f>
      </c>
      <c r="AE12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4" customHeight="1" ht="17.25">
      <c r="A1234" s="20">
        <v>8</v>
      </c>
      <c r="B1234" s="34">
        <v>70</v>
      </c>
      <c r="C1234" s="35">
        <f>Table753523[[#This Row], [Active Parameters (BN)]]/8</f>
      </c>
      <c r="D1234" s="20">
        <v>4096</v>
      </c>
      <c r="E1234" s="20">
        <v>128</v>
      </c>
      <c r="F1234" s="23">
        <v>16</v>
      </c>
      <c r="G1234" s="23">
        <v>16</v>
      </c>
      <c r="H1234" s="23">
        <v>65536</v>
      </c>
      <c r="I1234" s="43">
        <v>1731</v>
      </c>
      <c r="J1234" s="24">
        <v>2893.170737</v>
      </c>
      <c r="K1234" s="24">
        <v>4.691575093</v>
      </c>
      <c r="L1234" s="24">
        <v>3.410368519</v>
      </c>
      <c r="M1234" s="24">
        <v>368.9592441</v>
      </c>
      <c r="N1234" s="24">
        <v>14337.8287</v>
      </c>
      <c r="O1234" s="44">
        <v>14.77185088</v>
      </c>
      <c r="P1234" s="44">
        <v>13.61070582</v>
      </c>
      <c r="Q1234" s="25">
        <f>Table753523[[#This Row], [Total Latency (sec)]]*1000</f>
      </c>
      <c r="R1234" s="25">
        <f>Table753523[[#This Row], [Total Latency (ms)]]-Table753523[[#This Row], [Prefill Latency (ms)]]</f>
      </c>
      <c r="S1234" s="26">
        <f>Table753523[[#This Row], [Output tokens generated]]*1000/Table753523[[#This Row], [Total Latency (ms)]]/Table753523[[#This Row], [No. H200 GPU on single server]]</f>
      </c>
      <c r="T1234" s="26">
        <f>Table753523[[#This Row], [Input tokens]]*1000/(989.5*10^12)*(2*10^9*Table753523[[#This Row], [Active Parameters per GPU (BN)]])</f>
      </c>
      <c r="U1234" s="27">
        <f>Table753523[[#This Row], [Active Parameters per GPU (BN)]]*10^9*2/4800/1024^3*1000</f>
      </c>
      <c r="V1234" s="27">
        <f>1979/2*10^12*Table753523[[#This Row], [No. H200 GPU on single server]]/2/70/10^9</f>
      </c>
      <c r="W1234" s="46">
        <f>(Table753523[[#This Row], [Input tokens]]+Table753523[[#This Row], [Output tokens generated]])/Table753523[[#This Row], [Total Latency (ms)]]*1000</f>
      </c>
      <c r="X1234" s="47">
        <f>Table753523[[#This Row], [Total throughput]]/Table753523[[#This Row], [Estimated Max throughput tokens/s]]</f>
      </c>
      <c r="Y1234" s="20">
        <f>2*Table753523[[#This Row], [Active Parameters per GPU (BN)]]*Table753523[[#This Row], [Input tokens]]*10^9/Table753523[[#This Row], [Prefill Latency (ms)]]/10^12*1000</f>
      </c>
      <c r="Z123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4" s="47">
        <f>Table753523[[#This Row], [Expected Prefill latency (ms)]]/Table753523[[#This Row], [Prefill Latency (ms)]]</f>
      </c>
      <c r="AB1234" s="30">
        <f>Table753523[[#This Row], [Expected TPOT (ms)]]/Table753523[[#This Row], [TPOT (ms)]]</f>
      </c>
      <c r="AC1234" s="50">
        <f>Table753523[[#This Row], [Prefill TFLOPS]]/989.5</f>
      </c>
      <c r="AD1234" s="32">
        <f>Table753523[[#This Row], [Decode TFLOPS]]/1979</f>
      </c>
      <c r="AE12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5" customHeight="1" ht="17.25">
      <c r="A1235" s="20">
        <v>8</v>
      </c>
      <c r="B1235" s="34">
        <v>70</v>
      </c>
      <c r="C1235" s="35">
        <f>Table753523[[#This Row], [Active Parameters (BN)]]/8</f>
      </c>
      <c r="D1235" s="20">
        <v>4096</v>
      </c>
      <c r="E1235" s="20">
        <v>256</v>
      </c>
      <c r="F1235" s="23">
        <v>1</v>
      </c>
      <c r="G1235" s="23">
        <v>1</v>
      </c>
      <c r="H1235" s="23">
        <v>4096</v>
      </c>
      <c r="I1235" s="43">
        <v>126</v>
      </c>
      <c r="J1235" s="24">
        <v>301.6296891</v>
      </c>
      <c r="K1235" s="24">
        <v>1.773077352</v>
      </c>
      <c r="L1235" s="24">
        <v>0.563991187</v>
      </c>
      <c r="M1235" s="24">
        <v>71.06288953</v>
      </c>
      <c r="N1235" s="24">
        <v>2381.170791</v>
      </c>
      <c r="O1235" s="44">
        <v>11.76777726</v>
      </c>
      <c r="P1235" s="44">
        <v>10.97537625</v>
      </c>
      <c r="Q1235" s="25">
        <f>Table753523[[#This Row], [Total Latency (sec)]]*1000</f>
      </c>
      <c r="R1235" s="25">
        <f>Table753523[[#This Row], [Total Latency (ms)]]-Table753523[[#This Row], [Prefill Latency (ms)]]</f>
      </c>
      <c r="S1235" s="26">
        <f>Table753523[[#This Row], [Output tokens generated]]*1000/Table753523[[#This Row], [Total Latency (ms)]]/Table753523[[#This Row], [No. H200 GPU on single server]]</f>
      </c>
      <c r="T1235" s="26">
        <f>Table753523[[#This Row], [Input tokens]]*1000/(989.5*10^12)*(2*10^9*Table753523[[#This Row], [Active Parameters per GPU (BN)]])</f>
      </c>
      <c r="U1235" s="27">
        <f>Table753523[[#This Row], [Active Parameters per GPU (BN)]]*10^9*2/4800/1024^3*1000</f>
      </c>
      <c r="V1235" s="27">
        <f>1979/2*10^12*Table753523[[#This Row], [No. H200 GPU on single server]]/2/70/10^9</f>
      </c>
      <c r="W1235" s="46">
        <f>(Table753523[[#This Row], [Input tokens]]+Table753523[[#This Row], [Output tokens generated]])/Table753523[[#This Row], [Total Latency (ms)]]*1000</f>
      </c>
      <c r="X1235" s="47">
        <f>Table753523[[#This Row], [Total throughput]]/Table753523[[#This Row], [Estimated Max throughput tokens/s]]</f>
      </c>
      <c r="Y1235" s="20">
        <f>2*Table753523[[#This Row], [Active Parameters per GPU (BN)]]*Table753523[[#This Row], [Input tokens]]*10^9/Table753523[[#This Row], [Prefill Latency (ms)]]/10^12*1000</f>
      </c>
      <c r="Z123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5" s="47">
        <f>Table753523[[#This Row], [Expected Prefill latency (ms)]]/Table753523[[#This Row], [Prefill Latency (ms)]]</f>
      </c>
      <c r="AB1235" s="30">
        <f>Table753523[[#This Row], [Expected TPOT (ms)]]/Table753523[[#This Row], [TPOT (ms)]]</f>
      </c>
      <c r="AC1235" s="50">
        <f>Table753523[[#This Row], [Prefill TFLOPS]]/989.5</f>
      </c>
      <c r="AD1235" s="32">
        <f>Table753523[[#This Row], [Decode TFLOPS]]/1979</f>
      </c>
      <c r="AE12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6" customHeight="1" ht="17.25">
      <c r="A1236" s="20">
        <v>8</v>
      </c>
      <c r="B1236" s="34">
        <v>70</v>
      </c>
      <c r="C1236" s="35">
        <f>Table753523[[#This Row], [Active Parameters (BN)]]/8</f>
      </c>
      <c r="D1236" s="20">
        <v>4096</v>
      </c>
      <c r="E1236" s="20">
        <v>256</v>
      </c>
      <c r="F1236" s="23">
        <v>2</v>
      </c>
      <c r="G1236" s="23">
        <v>2</v>
      </c>
      <c r="H1236" s="23">
        <v>8192</v>
      </c>
      <c r="I1236" s="43">
        <v>282</v>
      </c>
      <c r="J1236" s="24">
        <v>385.0244876</v>
      </c>
      <c r="K1236" s="24">
        <v>2.328855534</v>
      </c>
      <c r="L1236" s="24">
        <v>0.858790926</v>
      </c>
      <c r="M1236" s="24">
        <v>121.0895205</v>
      </c>
      <c r="N1236" s="24">
        <v>3638.697152</v>
      </c>
      <c r="O1236" s="44">
        <v>12.51082628</v>
      </c>
      <c r="P1236" s="44">
        <v>11.71767595</v>
      </c>
      <c r="Q1236" s="25">
        <f>Table753523[[#This Row], [Total Latency (sec)]]*1000</f>
      </c>
      <c r="R1236" s="25">
        <f>Table753523[[#This Row], [Total Latency (ms)]]-Table753523[[#This Row], [Prefill Latency (ms)]]</f>
      </c>
      <c r="S1236" s="26">
        <f>Table753523[[#This Row], [Output tokens generated]]*1000/Table753523[[#This Row], [Total Latency (ms)]]/Table753523[[#This Row], [No. H200 GPU on single server]]</f>
      </c>
      <c r="T1236" s="26">
        <f>Table753523[[#This Row], [Input tokens]]*1000/(989.5*10^12)*(2*10^9*Table753523[[#This Row], [Active Parameters per GPU (BN)]])</f>
      </c>
      <c r="U1236" s="27">
        <f>Table753523[[#This Row], [Active Parameters per GPU (BN)]]*10^9*2/4800/1024^3*1000</f>
      </c>
      <c r="V1236" s="27">
        <f>1979/2*10^12*Table753523[[#This Row], [No. H200 GPU on single server]]/2/70/10^9</f>
      </c>
      <c r="W1236" s="46">
        <f>(Table753523[[#This Row], [Input tokens]]+Table753523[[#This Row], [Output tokens generated]])/Table753523[[#This Row], [Total Latency (ms)]]*1000</f>
      </c>
      <c r="X1236" s="47">
        <f>Table753523[[#This Row], [Total throughput]]/Table753523[[#This Row], [Estimated Max throughput tokens/s]]</f>
      </c>
      <c r="Y1236" s="20">
        <f>2*Table753523[[#This Row], [Active Parameters per GPU (BN)]]*Table753523[[#This Row], [Input tokens]]*10^9/Table753523[[#This Row], [Prefill Latency (ms)]]/10^12*1000</f>
      </c>
      <c r="Z123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6" s="47">
        <f>Table753523[[#This Row], [Expected Prefill latency (ms)]]/Table753523[[#This Row], [Prefill Latency (ms)]]</f>
      </c>
      <c r="AB1236" s="30">
        <f>Table753523[[#This Row], [Expected TPOT (ms)]]/Table753523[[#This Row], [TPOT (ms)]]</f>
      </c>
      <c r="AC1236" s="50">
        <f>Table753523[[#This Row], [Prefill TFLOPS]]/989.5</f>
      </c>
      <c r="AD1236" s="32">
        <f>Table753523[[#This Row], [Decode TFLOPS]]/1979</f>
      </c>
      <c r="AE12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7" customHeight="1" ht="17.25">
      <c r="A1237" s="20">
        <v>8</v>
      </c>
      <c r="B1237" s="34">
        <v>70</v>
      </c>
      <c r="C1237" s="35">
        <f>Table753523[[#This Row], [Active Parameters (BN)]]/8</f>
      </c>
      <c r="D1237" s="20">
        <v>4096</v>
      </c>
      <c r="E1237" s="20">
        <v>256</v>
      </c>
      <c r="F1237" s="23">
        <v>4</v>
      </c>
      <c r="G1237" s="23">
        <v>4</v>
      </c>
      <c r="H1237" s="23">
        <v>16384</v>
      </c>
      <c r="I1237" s="43">
        <v>621</v>
      </c>
      <c r="J1237" s="24">
        <v>670.2082155</v>
      </c>
      <c r="K1237" s="24">
        <v>3.643508105</v>
      </c>
      <c r="L1237" s="24">
        <v>1.097843036</v>
      </c>
      <c r="M1237" s="24">
        <v>170.4401313</v>
      </c>
      <c r="N1237" s="24">
        <v>4667.205207</v>
      </c>
      <c r="O1237" s="44">
        <v>11.91281596</v>
      </c>
      <c r="P1237" s="44">
        <v>11.67366838</v>
      </c>
      <c r="Q1237" s="25">
        <f>Table753523[[#This Row], [Total Latency (sec)]]*1000</f>
      </c>
      <c r="R1237" s="25">
        <f>Table753523[[#This Row], [Total Latency (ms)]]-Table753523[[#This Row], [Prefill Latency (ms)]]</f>
      </c>
      <c r="S1237" s="26">
        <f>Table753523[[#This Row], [Output tokens generated]]*1000/Table753523[[#This Row], [Total Latency (ms)]]/Table753523[[#This Row], [No. H200 GPU on single server]]</f>
      </c>
      <c r="T1237" s="26">
        <f>Table753523[[#This Row], [Input tokens]]*1000/(989.5*10^12)*(2*10^9*Table753523[[#This Row], [Active Parameters per GPU (BN)]])</f>
      </c>
      <c r="U1237" s="27">
        <f>Table753523[[#This Row], [Active Parameters per GPU (BN)]]*10^9*2/4800/1024^3*1000</f>
      </c>
      <c r="V1237" s="27">
        <f>1979/2*10^12*Table753523[[#This Row], [No. H200 GPU on single server]]/2/70/10^9</f>
      </c>
      <c r="W1237" s="46">
        <f>(Table753523[[#This Row], [Input tokens]]+Table753523[[#This Row], [Output tokens generated]])/Table753523[[#This Row], [Total Latency (ms)]]*1000</f>
      </c>
      <c r="X1237" s="47">
        <f>Table753523[[#This Row], [Total throughput]]/Table753523[[#This Row], [Estimated Max throughput tokens/s]]</f>
      </c>
      <c r="Y1237" s="20">
        <f>2*Table753523[[#This Row], [Active Parameters per GPU (BN)]]*Table753523[[#This Row], [Input tokens]]*10^9/Table753523[[#This Row], [Prefill Latency (ms)]]/10^12*1000</f>
      </c>
      <c r="Z123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7" s="47">
        <f>Table753523[[#This Row], [Expected Prefill latency (ms)]]/Table753523[[#This Row], [Prefill Latency (ms)]]</f>
      </c>
      <c r="AB1237" s="30">
        <f>Table753523[[#This Row], [Expected TPOT (ms)]]/Table753523[[#This Row], [TPOT (ms)]]</f>
      </c>
      <c r="AC1237" s="50">
        <f>Table753523[[#This Row], [Prefill TFLOPS]]/989.5</f>
      </c>
      <c r="AD1237" s="32">
        <f>Table753523[[#This Row], [Decode TFLOPS]]/1979</f>
      </c>
      <c r="AE12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8" customHeight="1" ht="17.25">
      <c r="A1238" s="20">
        <v>8</v>
      </c>
      <c r="B1238" s="34">
        <v>70</v>
      </c>
      <c r="C1238" s="35">
        <f>Table753523[[#This Row], [Active Parameters (BN)]]/8</f>
      </c>
      <c r="D1238" s="20">
        <v>4096</v>
      </c>
      <c r="E1238" s="20">
        <v>256</v>
      </c>
      <c r="F1238" s="23">
        <v>8</v>
      </c>
      <c r="G1238" s="23">
        <v>8</v>
      </c>
      <c r="H1238" s="23">
        <v>32768</v>
      </c>
      <c r="I1238" s="43">
        <v>1095</v>
      </c>
      <c r="J1238" s="24">
        <v>1393.212495</v>
      </c>
      <c r="K1238" s="24">
        <v>4.381404971</v>
      </c>
      <c r="L1238" s="24">
        <v>1.825898326</v>
      </c>
      <c r="M1238" s="24">
        <v>249.9198333</v>
      </c>
      <c r="N1238" s="24">
        <v>7728.799375</v>
      </c>
      <c r="O1238" s="44">
        <v>12.53287876</v>
      </c>
      <c r="P1238" s="44">
        <v>11.8882592</v>
      </c>
      <c r="Q1238" s="25">
        <f>Table753523[[#This Row], [Total Latency (sec)]]*1000</f>
      </c>
      <c r="R1238" s="25">
        <f>Table753523[[#This Row], [Total Latency (ms)]]-Table753523[[#This Row], [Prefill Latency (ms)]]</f>
      </c>
      <c r="S1238" s="26">
        <f>Table753523[[#This Row], [Output tokens generated]]*1000/Table753523[[#This Row], [Total Latency (ms)]]/Table753523[[#This Row], [No. H200 GPU on single server]]</f>
      </c>
      <c r="T1238" s="26">
        <f>Table753523[[#This Row], [Input tokens]]*1000/(989.5*10^12)*(2*10^9*Table753523[[#This Row], [Active Parameters per GPU (BN)]])</f>
      </c>
      <c r="U1238" s="27">
        <f>Table753523[[#This Row], [Active Parameters per GPU (BN)]]*10^9*2/4800/1024^3*1000</f>
      </c>
      <c r="V1238" s="27">
        <f>1979/2*10^12*Table753523[[#This Row], [No. H200 GPU on single server]]/2/70/10^9</f>
      </c>
      <c r="W1238" s="46">
        <f>(Table753523[[#This Row], [Input tokens]]+Table753523[[#This Row], [Output tokens generated]])/Table753523[[#This Row], [Total Latency (ms)]]*1000</f>
      </c>
      <c r="X1238" s="47">
        <f>Table753523[[#This Row], [Total throughput]]/Table753523[[#This Row], [Estimated Max throughput tokens/s]]</f>
      </c>
      <c r="Y1238" s="20">
        <f>2*Table753523[[#This Row], [Active Parameters per GPU (BN)]]*Table753523[[#This Row], [Input tokens]]*10^9/Table753523[[#This Row], [Prefill Latency (ms)]]/10^12*1000</f>
      </c>
      <c r="Z123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8" s="47">
        <f>Table753523[[#This Row], [Expected Prefill latency (ms)]]/Table753523[[#This Row], [Prefill Latency (ms)]]</f>
      </c>
      <c r="AB1238" s="30">
        <f>Table753523[[#This Row], [Expected TPOT (ms)]]/Table753523[[#This Row], [TPOT (ms)]]</f>
      </c>
      <c r="AC1238" s="50">
        <f>Table753523[[#This Row], [Prefill TFLOPS]]/989.5</f>
      </c>
      <c r="AD1238" s="32">
        <f>Table753523[[#This Row], [Decode TFLOPS]]/1979</f>
      </c>
      <c r="AE12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39" customHeight="1" ht="17.25">
      <c r="A1239" s="20">
        <v>8</v>
      </c>
      <c r="B1239" s="34">
        <v>70</v>
      </c>
      <c r="C1239" s="35">
        <f>Table753523[[#This Row], [Active Parameters (BN)]]/8</f>
      </c>
      <c r="D1239" s="20">
        <v>4096</v>
      </c>
      <c r="E1239" s="20">
        <v>256</v>
      </c>
      <c r="F1239" s="23">
        <v>16</v>
      </c>
      <c r="G1239" s="23">
        <v>16</v>
      </c>
      <c r="H1239" s="23">
        <v>65536</v>
      </c>
      <c r="I1239" s="43">
        <v>2902</v>
      </c>
      <c r="J1239" s="24">
        <v>2902.66686</v>
      </c>
      <c r="K1239" s="24">
        <v>6.165925768</v>
      </c>
      <c r="L1239" s="24">
        <v>2.594906362</v>
      </c>
      <c r="M1239" s="24">
        <v>470.6511413</v>
      </c>
      <c r="N1239" s="24">
        <v>11099.3876</v>
      </c>
      <c r="O1239" s="44">
        <v>14.24534762</v>
      </c>
      <c r="P1239" s="44">
        <v>12.84800975</v>
      </c>
      <c r="Q1239" s="25">
        <f>Table753523[[#This Row], [Total Latency (sec)]]*1000</f>
      </c>
      <c r="R1239" s="25">
        <f>Table753523[[#This Row], [Total Latency (ms)]]-Table753523[[#This Row], [Prefill Latency (ms)]]</f>
      </c>
      <c r="S1239" s="26">
        <f>Table753523[[#This Row], [Output tokens generated]]*1000/Table753523[[#This Row], [Total Latency (ms)]]/Table753523[[#This Row], [No. H200 GPU on single server]]</f>
      </c>
      <c r="T1239" s="26">
        <f>Table753523[[#This Row], [Input tokens]]*1000/(989.5*10^12)*(2*10^9*Table753523[[#This Row], [Active Parameters per GPU (BN)]])</f>
      </c>
      <c r="U1239" s="27">
        <f>Table753523[[#This Row], [Active Parameters per GPU (BN)]]*10^9*2/4800/1024^3*1000</f>
      </c>
      <c r="V1239" s="27">
        <f>1979/2*10^12*Table753523[[#This Row], [No. H200 GPU on single server]]/2/70/10^9</f>
      </c>
      <c r="W1239" s="46">
        <f>(Table753523[[#This Row], [Input tokens]]+Table753523[[#This Row], [Output tokens generated]])/Table753523[[#This Row], [Total Latency (ms)]]*1000</f>
      </c>
      <c r="X1239" s="47">
        <f>Table753523[[#This Row], [Total throughput]]/Table753523[[#This Row], [Estimated Max throughput tokens/s]]</f>
      </c>
      <c r="Y1239" s="20">
        <f>2*Table753523[[#This Row], [Active Parameters per GPU (BN)]]*Table753523[[#This Row], [Input tokens]]*10^9/Table753523[[#This Row], [Prefill Latency (ms)]]/10^12*1000</f>
      </c>
      <c r="Z123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39" s="47">
        <f>Table753523[[#This Row], [Expected Prefill latency (ms)]]/Table753523[[#This Row], [Prefill Latency (ms)]]</f>
      </c>
      <c r="AB1239" s="30">
        <f>Table753523[[#This Row], [Expected TPOT (ms)]]/Table753523[[#This Row], [TPOT (ms)]]</f>
      </c>
      <c r="AC1239" s="50">
        <f>Table753523[[#This Row], [Prefill TFLOPS]]/989.5</f>
      </c>
      <c r="AD1239" s="32">
        <f>Table753523[[#This Row], [Decode TFLOPS]]/1979</f>
      </c>
      <c r="AE12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0" customHeight="1" ht="17.25">
      <c r="A1240" s="20">
        <v>8</v>
      </c>
      <c r="B1240" s="34">
        <v>70</v>
      </c>
      <c r="C1240" s="35">
        <f>Table753523[[#This Row], [Active Parameters (BN)]]/8</f>
      </c>
      <c r="D1240" s="20">
        <v>4096</v>
      </c>
      <c r="E1240" s="20">
        <v>512</v>
      </c>
      <c r="F1240" s="23">
        <v>1</v>
      </c>
      <c r="G1240" s="23">
        <v>1</v>
      </c>
      <c r="H1240" s="23">
        <v>4096</v>
      </c>
      <c r="I1240" s="43">
        <v>109</v>
      </c>
      <c r="J1240" s="24">
        <v>313.3838769</v>
      </c>
      <c r="K1240" s="24">
        <v>1.597919176</v>
      </c>
      <c r="L1240" s="24">
        <v>0.62581388</v>
      </c>
      <c r="M1240" s="24">
        <v>68.21371296</v>
      </c>
      <c r="N1240" s="24">
        <v>2631.547367</v>
      </c>
      <c r="O1240" s="44">
        <v>11.88942215</v>
      </c>
      <c r="P1240" s="44">
        <v>10.97293689</v>
      </c>
      <c r="Q1240" s="25">
        <f>Table753523[[#This Row], [Total Latency (sec)]]*1000</f>
      </c>
      <c r="R1240" s="25">
        <f>Table753523[[#This Row], [Total Latency (ms)]]-Table753523[[#This Row], [Prefill Latency (ms)]]</f>
      </c>
      <c r="S1240" s="26">
        <f>Table753523[[#This Row], [Output tokens generated]]*1000/Table753523[[#This Row], [Total Latency (ms)]]/Table753523[[#This Row], [No. H200 GPU on single server]]</f>
      </c>
      <c r="T1240" s="26">
        <f>Table753523[[#This Row], [Input tokens]]*1000/(989.5*10^12)*(2*10^9*Table753523[[#This Row], [Active Parameters per GPU (BN)]])</f>
      </c>
      <c r="U1240" s="27">
        <f>Table753523[[#This Row], [Active Parameters per GPU (BN)]]*10^9*2/4800/1024^3*1000</f>
      </c>
      <c r="V1240" s="27">
        <f>1979/2*10^12*Table753523[[#This Row], [No. H200 GPU on single server]]/2/70/10^9</f>
      </c>
      <c r="W1240" s="46">
        <f>(Table753523[[#This Row], [Input tokens]]+Table753523[[#This Row], [Output tokens generated]])/Table753523[[#This Row], [Total Latency (ms)]]*1000</f>
      </c>
      <c r="X1240" s="47">
        <f>Table753523[[#This Row], [Total throughput]]/Table753523[[#This Row], [Estimated Max throughput tokens/s]]</f>
      </c>
      <c r="Y1240" s="20">
        <f>2*Table753523[[#This Row], [Active Parameters per GPU (BN)]]*Table753523[[#This Row], [Input tokens]]*10^9/Table753523[[#This Row], [Prefill Latency (ms)]]/10^12*1000</f>
      </c>
      <c r="Z124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0" s="47">
        <f>Table753523[[#This Row], [Expected Prefill latency (ms)]]/Table753523[[#This Row], [Prefill Latency (ms)]]</f>
      </c>
      <c r="AB1240" s="30">
        <f>Table753523[[#This Row], [Expected TPOT (ms)]]/Table753523[[#This Row], [TPOT (ms)]]</f>
      </c>
      <c r="AC1240" s="50">
        <f>Table753523[[#This Row], [Prefill TFLOPS]]/989.5</f>
      </c>
      <c r="AD1240" s="32">
        <f>Table753523[[#This Row], [Decode TFLOPS]]/1979</f>
      </c>
      <c r="AE12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1" customHeight="1" ht="17.25">
      <c r="A1241" s="20">
        <v>8</v>
      </c>
      <c r="B1241" s="34">
        <v>70</v>
      </c>
      <c r="C1241" s="35">
        <f>Table753523[[#This Row], [Active Parameters (BN)]]/8</f>
      </c>
      <c r="D1241" s="20">
        <v>4096</v>
      </c>
      <c r="E1241" s="20">
        <v>512</v>
      </c>
      <c r="F1241" s="23">
        <v>2</v>
      </c>
      <c r="G1241" s="23">
        <v>2</v>
      </c>
      <c r="H1241" s="23">
        <v>8192</v>
      </c>
      <c r="I1241" s="43">
        <v>265</v>
      </c>
      <c r="J1241" s="24">
        <v>389.815176</v>
      </c>
      <c r="K1241" s="24">
        <v>2.336043083</v>
      </c>
      <c r="L1241" s="24">
        <v>0.856148594</v>
      </c>
      <c r="M1241" s="24">
        <v>113.4396886</v>
      </c>
      <c r="N1241" s="24">
        <v>3620.224328</v>
      </c>
      <c r="O1241" s="44">
        <v>12.67168582</v>
      </c>
      <c r="P1241" s="44">
        <v>11.74289085</v>
      </c>
      <c r="Q1241" s="25">
        <f>Table753523[[#This Row], [Total Latency (sec)]]*1000</f>
      </c>
      <c r="R1241" s="25">
        <f>Table753523[[#This Row], [Total Latency (ms)]]-Table753523[[#This Row], [Prefill Latency (ms)]]</f>
      </c>
      <c r="S1241" s="26">
        <f>Table753523[[#This Row], [Output tokens generated]]*1000/Table753523[[#This Row], [Total Latency (ms)]]/Table753523[[#This Row], [No. H200 GPU on single server]]</f>
      </c>
      <c r="T1241" s="26">
        <f>Table753523[[#This Row], [Input tokens]]*1000/(989.5*10^12)*(2*10^9*Table753523[[#This Row], [Active Parameters per GPU (BN)]])</f>
      </c>
      <c r="U1241" s="27">
        <f>Table753523[[#This Row], [Active Parameters per GPU (BN)]]*10^9*2/4800/1024^3*1000</f>
      </c>
      <c r="V1241" s="27">
        <f>1979/2*10^12*Table753523[[#This Row], [No. H200 GPU on single server]]/2/70/10^9</f>
      </c>
      <c r="W1241" s="46">
        <f>(Table753523[[#This Row], [Input tokens]]+Table753523[[#This Row], [Output tokens generated]])/Table753523[[#This Row], [Total Latency (ms)]]*1000</f>
      </c>
      <c r="X1241" s="47">
        <f>Table753523[[#This Row], [Total throughput]]/Table753523[[#This Row], [Estimated Max throughput tokens/s]]</f>
      </c>
      <c r="Y1241" s="20">
        <f>2*Table753523[[#This Row], [Active Parameters per GPU (BN)]]*Table753523[[#This Row], [Input tokens]]*10^9/Table753523[[#This Row], [Prefill Latency (ms)]]/10^12*1000</f>
      </c>
      <c r="Z124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1" s="47">
        <f>Table753523[[#This Row], [Expected Prefill latency (ms)]]/Table753523[[#This Row], [Prefill Latency (ms)]]</f>
      </c>
      <c r="AB1241" s="30">
        <f>Table753523[[#This Row], [Expected TPOT (ms)]]/Table753523[[#This Row], [TPOT (ms)]]</f>
      </c>
      <c r="AC1241" s="50">
        <f>Table753523[[#This Row], [Prefill TFLOPS]]/989.5</f>
      </c>
      <c r="AD1241" s="32">
        <f>Table753523[[#This Row], [Decode TFLOPS]]/1979</f>
      </c>
      <c r="AE12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2" customHeight="1" ht="17.25">
      <c r="A1242" s="20">
        <v>8</v>
      </c>
      <c r="B1242" s="34">
        <v>70</v>
      </c>
      <c r="C1242" s="35">
        <f>Table753523[[#This Row], [Active Parameters (BN)]]/8</f>
      </c>
      <c r="D1242" s="20">
        <v>4096</v>
      </c>
      <c r="E1242" s="20">
        <v>512</v>
      </c>
      <c r="F1242" s="23">
        <v>4</v>
      </c>
      <c r="G1242" s="23">
        <v>4</v>
      </c>
      <c r="H1242" s="23">
        <v>16384</v>
      </c>
      <c r="I1242" s="43">
        <v>854</v>
      </c>
      <c r="J1242" s="24">
        <v>668.3825515</v>
      </c>
      <c r="K1242" s="24">
        <v>6.454790508</v>
      </c>
      <c r="L1242" s="24">
        <v>0.619694783</v>
      </c>
      <c r="M1242" s="24">
        <v>132.3048361</v>
      </c>
      <c r="N1242" s="24">
        <v>2670.574665</v>
      </c>
      <c r="O1242" s="44">
        <v>12.15610501</v>
      </c>
      <c r="P1242" s="44">
        <v>11.49247785</v>
      </c>
      <c r="Q1242" s="25">
        <f>Table753523[[#This Row], [Total Latency (sec)]]*1000</f>
      </c>
      <c r="R1242" s="25">
        <f>Table753523[[#This Row], [Total Latency (ms)]]-Table753523[[#This Row], [Prefill Latency (ms)]]</f>
      </c>
      <c r="S1242" s="26">
        <f>Table753523[[#This Row], [Output tokens generated]]*1000/Table753523[[#This Row], [Total Latency (ms)]]/Table753523[[#This Row], [No. H200 GPU on single server]]</f>
      </c>
      <c r="T1242" s="26">
        <f>Table753523[[#This Row], [Input tokens]]*1000/(989.5*10^12)*(2*10^9*Table753523[[#This Row], [Active Parameters per GPU (BN)]])</f>
      </c>
      <c r="U1242" s="27">
        <f>Table753523[[#This Row], [Active Parameters per GPU (BN)]]*10^9*2/4800/1024^3*1000</f>
      </c>
      <c r="V1242" s="27">
        <f>1979/2*10^12*Table753523[[#This Row], [No. H200 GPU on single server]]/2/70/10^9</f>
      </c>
      <c r="W1242" s="46">
        <f>(Table753523[[#This Row], [Input tokens]]+Table753523[[#This Row], [Output tokens generated]])/Table753523[[#This Row], [Total Latency (ms)]]*1000</f>
      </c>
      <c r="X1242" s="47">
        <f>Table753523[[#This Row], [Total throughput]]/Table753523[[#This Row], [Estimated Max throughput tokens/s]]</f>
      </c>
      <c r="Y1242" s="20">
        <f>2*Table753523[[#This Row], [Active Parameters per GPU (BN)]]*Table753523[[#This Row], [Input tokens]]*10^9/Table753523[[#This Row], [Prefill Latency (ms)]]/10^12*1000</f>
      </c>
      <c r="Z124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2" s="47">
        <f>Table753523[[#This Row], [Expected Prefill latency (ms)]]/Table753523[[#This Row], [Prefill Latency (ms)]]</f>
      </c>
      <c r="AB1242" s="30">
        <f>Table753523[[#This Row], [Expected TPOT (ms)]]/Table753523[[#This Row], [TPOT (ms)]]</f>
      </c>
      <c r="AC1242" s="50">
        <f>Table753523[[#This Row], [Prefill TFLOPS]]/989.5</f>
      </c>
      <c r="AD1242" s="32">
        <f>Table753523[[#This Row], [Decode TFLOPS]]/1979</f>
      </c>
      <c r="AE12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3" customHeight="1" ht="17.25">
      <c r="A1243" s="20">
        <v>8</v>
      </c>
      <c r="B1243" s="34">
        <v>70</v>
      </c>
      <c r="C1243" s="35">
        <f>Table753523[[#This Row], [Active Parameters (BN)]]/8</f>
      </c>
      <c r="D1243" s="20">
        <v>4096</v>
      </c>
      <c r="E1243" s="20">
        <v>512</v>
      </c>
      <c r="F1243" s="23">
        <v>8</v>
      </c>
      <c r="G1243" s="23">
        <v>8</v>
      </c>
      <c r="H1243" s="23">
        <v>32768</v>
      </c>
      <c r="I1243" s="43">
        <v>1248</v>
      </c>
      <c r="J1243" s="24">
        <v>1394.572722</v>
      </c>
      <c r="K1243" s="24">
        <v>7.215605141</v>
      </c>
      <c r="L1243" s="24">
        <v>1.108708119</v>
      </c>
      <c r="M1243" s="24">
        <v>172.9584665</v>
      </c>
      <c r="N1243" s="24">
        <v>4714.22692</v>
      </c>
      <c r="O1243" s="44">
        <v>13.68655702</v>
      </c>
      <c r="P1243" s="44">
        <v>11.6928661</v>
      </c>
      <c r="Q1243" s="25">
        <f>Table753523[[#This Row], [Total Latency (sec)]]*1000</f>
      </c>
      <c r="R1243" s="25">
        <f>Table753523[[#This Row], [Total Latency (ms)]]-Table753523[[#This Row], [Prefill Latency (ms)]]</f>
      </c>
      <c r="S1243" s="26">
        <f>Table753523[[#This Row], [Output tokens generated]]*1000/Table753523[[#This Row], [Total Latency (ms)]]/Table753523[[#This Row], [No. H200 GPU on single server]]</f>
      </c>
      <c r="T1243" s="26">
        <f>Table753523[[#This Row], [Input tokens]]*1000/(989.5*10^12)*(2*10^9*Table753523[[#This Row], [Active Parameters per GPU (BN)]])</f>
      </c>
      <c r="U1243" s="27">
        <f>Table753523[[#This Row], [Active Parameters per GPU (BN)]]*10^9*2/4800/1024^3*1000</f>
      </c>
      <c r="V1243" s="27">
        <f>1979/2*10^12*Table753523[[#This Row], [No. H200 GPU on single server]]/2/70/10^9</f>
      </c>
      <c r="W1243" s="46">
        <f>(Table753523[[#This Row], [Input tokens]]+Table753523[[#This Row], [Output tokens generated]])/Table753523[[#This Row], [Total Latency (ms)]]*1000</f>
      </c>
      <c r="X1243" s="47">
        <f>Table753523[[#This Row], [Total throughput]]/Table753523[[#This Row], [Estimated Max throughput tokens/s]]</f>
      </c>
      <c r="Y1243" s="20">
        <f>2*Table753523[[#This Row], [Active Parameters per GPU (BN)]]*Table753523[[#This Row], [Input tokens]]*10^9/Table753523[[#This Row], [Prefill Latency (ms)]]/10^12*1000</f>
      </c>
      <c r="Z124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3" s="47">
        <f>Table753523[[#This Row], [Expected Prefill latency (ms)]]/Table753523[[#This Row], [Prefill Latency (ms)]]</f>
      </c>
      <c r="AB1243" s="30">
        <f>Table753523[[#This Row], [Expected TPOT (ms)]]/Table753523[[#This Row], [TPOT (ms)]]</f>
      </c>
      <c r="AC1243" s="50">
        <f>Table753523[[#This Row], [Prefill TFLOPS]]/989.5</f>
      </c>
      <c r="AD1243" s="32">
        <f>Table753523[[#This Row], [Decode TFLOPS]]/1979</f>
      </c>
      <c r="AE12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4" customHeight="1" ht="17.25">
      <c r="A1244" s="20">
        <v>8</v>
      </c>
      <c r="B1244" s="34">
        <v>70</v>
      </c>
      <c r="C1244" s="35">
        <f>Table753523[[#This Row], [Active Parameters (BN)]]/8</f>
      </c>
      <c r="D1244" s="20">
        <v>4096</v>
      </c>
      <c r="E1244" s="20">
        <v>512</v>
      </c>
      <c r="F1244" s="23">
        <v>16</v>
      </c>
      <c r="G1244" s="23">
        <v>16</v>
      </c>
      <c r="H1244" s="23">
        <v>65536</v>
      </c>
      <c r="I1244" s="43">
        <v>3900</v>
      </c>
      <c r="J1244" s="24">
        <v>2903.350571</v>
      </c>
      <c r="K1244" s="24">
        <v>8.906467081</v>
      </c>
      <c r="L1244" s="24">
        <v>1.796447441</v>
      </c>
      <c r="M1244" s="24">
        <v>437.8840639</v>
      </c>
      <c r="N1244" s="24">
        <v>7796.132784</v>
      </c>
      <c r="O1244" s="44">
        <v>14.2021702</v>
      </c>
      <c r="P1244" s="44">
        <v>12.13450561</v>
      </c>
      <c r="Q1244" s="25">
        <f>Table753523[[#This Row], [Total Latency (sec)]]*1000</f>
      </c>
      <c r="R1244" s="25">
        <f>Table753523[[#This Row], [Total Latency (ms)]]-Table753523[[#This Row], [Prefill Latency (ms)]]</f>
      </c>
      <c r="S1244" s="26">
        <f>Table753523[[#This Row], [Output tokens generated]]*1000/Table753523[[#This Row], [Total Latency (ms)]]/Table753523[[#This Row], [No. H200 GPU on single server]]</f>
      </c>
      <c r="T1244" s="26">
        <f>Table753523[[#This Row], [Input tokens]]*1000/(989.5*10^12)*(2*10^9*Table753523[[#This Row], [Active Parameters per GPU (BN)]])</f>
      </c>
      <c r="U1244" s="27">
        <f>Table753523[[#This Row], [Active Parameters per GPU (BN)]]*10^9*2/4800/1024^3*1000</f>
      </c>
      <c r="V1244" s="27">
        <f>1979/2*10^12*Table753523[[#This Row], [No. H200 GPU on single server]]/2/70/10^9</f>
      </c>
      <c r="W1244" s="46">
        <f>(Table753523[[#This Row], [Input tokens]]+Table753523[[#This Row], [Output tokens generated]])/Table753523[[#This Row], [Total Latency (ms)]]*1000</f>
      </c>
      <c r="X1244" s="47">
        <f>Table753523[[#This Row], [Total throughput]]/Table753523[[#This Row], [Estimated Max throughput tokens/s]]</f>
      </c>
      <c r="Y1244" s="20">
        <f>2*Table753523[[#This Row], [Active Parameters per GPU (BN)]]*Table753523[[#This Row], [Input tokens]]*10^9/Table753523[[#This Row], [Prefill Latency (ms)]]/10^12*1000</f>
      </c>
      <c r="Z124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4" s="47">
        <f>Table753523[[#This Row], [Expected Prefill latency (ms)]]/Table753523[[#This Row], [Prefill Latency (ms)]]</f>
      </c>
      <c r="AB1244" s="30">
        <f>Table753523[[#This Row], [Expected TPOT (ms)]]/Table753523[[#This Row], [TPOT (ms)]]</f>
      </c>
      <c r="AC1244" s="50">
        <f>Table753523[[#This Row], [Prefill TFLOPS]]/989.5</f>
      </c>
      <c r="AD1244" s="32">
        <f>Table753523[[#This Row], [Decode TFLOPS]]/1979</f>
      </c>
      <c r="AE12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5" customHeight="1" ht="17.25">
      <c r="A1245" s="20">
        <v>8</v>
      </c>
      <c r="B1245" s="34">
        <v>70</v>
      </c>
      <c r="C1245" s="35">
        <f>Table753523[[#This Row], [Active Parameters (BN)]]/8</f>
      </c>
      <c r="D1245" s="20">
        <v>4096</v>
      </c>
      <c r="E1245" s="20">
        <v>1024</v>
      </c>
      <c r="F1245" s="23">
        <v>1</v>
      </c>
      <c r="G1245" s="23">
        <v>1</v>
      </c>
      <c r="H1245" s="23">
        <v>4096</v>
      </c>
      <c r="I1245" s="43">
        <v>109</v>
      </c>
      <c r="J1245" s="24">
        <v>314.575237</v>
      </c>
      <c r="K1245" s="24">
        <v>1.599461243</v>
      </c>
      <c r="L1245" s="24">
        <v>0.625210523</v>
      </c>
      <c r="M1245" s="24">
        <v>68.14794699</v>
      </c>
      <c r="N1245" s="24">
        <v>2629.010249</v>
      </c>
      <c r="O1245" s="44">
        <v>11.89251744</v>
      </c>
      <c r="P1245" s="44">
        <v>10.9744698</v>
      </c>
      <c r="Q1245" s="25">
        <f>Table753523[[#This Row], [Total Latency (sec)]]*1000</f>
      </c>
      <c r="R1245" s="25">
        <f>Table753523[[#This Row], [Total Latency (ms)]]-Table753523[[#This Row], [Prefill Latency (ms)]]</f>
      </c>
      <c r="S1245" s="26">
        <f>Table753523[[#This Row], [Output tokens generated]]*1000/Table753523[[#This Row], [Total Latency (ms)]]/Table753523[[#This Row], [No. H200 GPU on single server]]</f>
      </c>
      <c r="T1245" s="26">
        <f>Table753523[[#This Row], [Input tokens]]*1000/(989.5*10^12)*(2*10^9*Table753523[[#This Row], [Active Parameters per GPU (BN)]])</f>
      </c>
      <c r="U1245" s="27">
        <f>Table753523[[#This Row], [Active Parameters per GPU (BN)]]*10^9*2/4800/1024^3*1000</f>
      </c>
      <c r="V1245" s="27">
        <f>1979/2*10^12*Table753523[[#This Row], [No. H200 GPU on single server]]/2/70/10^9</f>
      </c>
      <c r="W1245" s="46">
        <f>(Table753523[[#This Row], [Input tokens]]+Table753523[[#This Row], [Output tokens generated]])/Table753523[[#This Row], [Total Latency (ms)]]*1000</f>
      </c>
      <c r="X1245" s="47">
        <f>Table753523[[#This Row], [Total throughput]]/Table753523[[#This Row], [Estimated Max throughput tokens/s]]</f>
      </c>
      <c r="Y1245" s="20">
        <f>2*Table753523[[#This Row], [Active Parameters per GPU (BN)]]*Table753523[[#This Row], [Input tokens]]*10^9/Table753523[[#This Row], [Prefill Latency (ms)]]/10^12*1000</f>
      </c>
      <c r="Z124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5" s="47">
        <f>Table753523[[#This Row], [Expected Prefill latency (ms)]]/Table753523[[#This Row], [Prefill Latency (ms)]]</f>
      </c>
      <c r="AB1245" s="30">
        <f>Table753523[[#This Row], [Expected TPOT (ms)]]/Table753523[[#This Row], [TPOT (ms)]]</f>
      </c>
      <c r="AC1245" s="50">
        <f>Table753523[[#This Row], [Prefill TFLOPS]]/989.5</f>
      </c>
      <c r="AD1245" s="32">
        <f>Table753523[[#This Row], [Decode TFLOPS]]/1979</f>
      </c>
      <c r="AE12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6" customHeight="1" ht="17.25">
      <c r="A1246" s="20">
        <v>8</v>
      </c>
      <c r="B1246" s="34">
        <v>70</v>
      </c>
      <c r="C1246" s="35">
        <f>Table753523[[#This Row], [Active Parameters (BN)]]/8</f>
      </c>
      <c r="D1246" s="20">
        <v>4096</v>
      </c>
      <c r="E1246" s="20">
        <v>1024</v>
      </c>
      <c r="F1246" s="23">
        <v>2</v>
      </c>
      <c r="G1246" s="23">
        <v>2</v>
      </c>
      <c r="H1246" s="23">
        <v>8192</v>
      </c>
      <c r="I1246" s="43">
        <v>265</v>
      </c>
      <c r="J1246" s="24">
        <v>390.0160755</v>
      </c>
      <c r="K1246" s="24">
        <v>2.337703788</v>
      </c>
      <c r="L1246" s="24">
        <v>0.855540385</v>
      </c>
      <c r="M1246" s="24">
        <v>113.3591011</v>
      </c>
      <c r="N1246" s="24">
        <v>3617.65252</v>
      </c>
      <c r="O1246" s="44">
        <v>12.67490745</v>
      </c>
      <c r="P1246" s="44">
        <v>11.74690597</v>
      </c>
      <c r="Q1246" s="25">
        <f>Table753523[[#This Row], [Total Latency (sec)]]*1000</f>
      </c>
      <c r="R1246" s="25">
        <f>Table753523[[#This Row], [Total Latency (ms)]]-Table753523[[#This Row], [Prefill Latency (ms)]]</f>
      </c>
      <c r="S1246" s="26">
        <f>Table753523[[#This Row], [Output tokens generated]]*1000/Table753523[[#This Row], [Total Latency (ms)]]/Table753523[[#This Row], [No. H200 GPU on single server]]</f>
      </c>
      <c r="T1246" s="26">
        <f>Table753523[[#This Row], [Input tokens]]*1000/(989.5*10^12)*(2*10^9*Table753523[[#This Row], [Active Parameters per GPU (BN)]])</f>
      </c>
      <c r="U1246" s="27">
        <f>Table753523[[#This Row], [Active Parameters per GPU (BN)]]*10^9*2/4800/1024^3*1000</f>
      </c>
      <c r="V1246" s="27">
        <f>1979/2*10^12*Table753523[[#This Row], [No. H200 GPU on single server]]/2/70/10^9</f>
      </c>
      <c r="W1246" s="46">
        <f>(Table753523[[#This Row], [Input tokens]]+Table753523[[#This Row], [Output tokens generated]])/Table753523[[#This Row], [Total Latency (ms)]]*1000</f>
      </c>
      <c r="X1246" s="47">
        <f>Table753523[[#This Row], [Total throughput]]/Table753523[[#This Row], [Estimated Max throughput tokens/s]]</f>
      </c>
      <c r="Y1246" s="20">
        <f>2*Table753523[[#This Row], [Active Parameters per GPU (BN)]]*Table753523[[#This Row], [Input tokens]]*10^9/Table753523[[#This Row], [Prefill Latency (ms)]]/10^12*1000</f>
      </c>
      <c r="Z124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6" s="47">
        <f>Table753523[[#This Row], [Expected Prefill latency (ms)]]/Table753523[[#This Row], [Prefill Latency (ms)]]</f>
      </c>
      <c r="AB1246" s="30">
        <f>Table753523[[#This Row], [Expected TPOT (ms)]]/Table753523[[#This Row], [TPOT (ms)]]</f>
      </c>
      <c r="AC1246" s="50">
        <f>Table753523[[#This Row], [Prefill TFLOPS]]/989.5</f>
      </c>
      <c r="AD1246" s="32">
        <f>Table753523[[#This Row], [Decode TFLOPS]]/1979</f>
      </c>
      <c r="AE12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7" customHeight="1" ht="17.25">
      <c r="A1247" s="20">
        <v>8</v>
      </c>
      <c r="B1247" s="34">
        <v>70</v>
      </c>
      <c r="C1247" s="35">
        <f>Table753523[[#This Row], [Active Parameters (BN)]]/8</f>
      </c>
      <c r="D1247" s="20">
        <v>4096</v>
      </c>
      <c r="E1247" s="20">
        <v>1024</v>
      </c>
      <c r="F1247" s="23">
        <v>4</v>
      </c>
      <c r="G1247" s="23">
        <v>4</v>
      </c>
      <c r="H1247" s="23">
        <v>16384</v>
      </c>
      <c r="I1247" s="43">
        <v>1383</v>
      </c>
      <c r="J1247" s="24">
        <v>668.568263</v>
      </c>
      <c r="K1247" s="24">
        <v>12.05662272</v>
      </c>
      <c r="L1247" s="24">
        <v>0.331767867</v>
      </c>
      <c r="M1247" s="24">
        <v>114.7087399</v>
      </c>
      <c r="N1247" s="24">
        <v>1473.629922</v>
      </c>
      <c r="O1247" s="44">
        <v>11.95550166</v>
      </c>
      <c r="P1247" s="44">
        <v>11.26660192</v>
      </c>
      <c r="Q1247" s="25">
        <f>Table753523[[#This Row], [Total Latency (sec)]]*1000</f>
      </c>
      <c r="R1247" s="25">
        <f>Table753523[[#This Row], [Total Latency (ms)]]-Table753523[[#This Row], [Prefill Latency (ms)]]</f>
      </c>
      <c r="S1247" s="26">
        <f>Table753523[[#This Row], [Output tokens generated]]*1000/Table753523[[#This Row], [Total Latency (ms)]]/Table753523[[#This Row], [No. H200 GPU on single server]]</f>
      </c>
      <c r="T1247" s="26">
        <f>Table753523[[#This Row], [Input tokens]]*1000/(989.5*10^12)*(2*10^9*Table753523[[#This Row], [Active Parameters per GPU (BN)]])</f>
      </c>
      <c r="U1247" s="27">
        <f>Table753523[[#This Row], [Active Parameters per GPU (BN)]]*10^9*2/4800/1024^3*1000</f>
      </c>
      <c r="V1247" s="27">
        <f>1979/2*10^12*Table753523[[#This Row], [No. H200 GPU on single server]]/2/70/10^9</f>
      </c>
      <c r="W1247" s="46">
        <f>(Table753523[[#This Row], [Input tokens]]+Table753523[[#This Row], [Output tokens generated]])/Table753523[[#This Row], [Total Latency (ms)]]*1000</f>
      </c>
      <c r="X1247" s="47">
        <f>Table753523[[#This Row], [Total throughput]]/Table753523[[#This Row], [Estimated Max throughput tokens/s]]</f>
      </c>
      <c r="Y1247" s="20">
        <f>2*Table753523[[#This Row], [Active Parameters per GPU (BN)]]*Table753523[[#This Row], [Input tokens]]*10^9/Table753523[[#This Row], [Prefill Latency (ms)]]/10^12*1000</f>
      </c>
      <c r="Z124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7" s="47">
        <f>Table753523[[#This Row], [Expected Prefill latency (ms)]]/Table753523[[#This Row], [Prefill Latency (ms)]]</f>
      </c>
      <c r="AB1247" s="30">
        <f>Table753523[[#This Row], [Expected TPOT (ms)]]/Table753523[[#This Row], [TPOT (ms)]]</f>
      </c>
      <c r="AC1247" s="50">
        <f>Table753523[[#This Row], [Prefill TFLOPS]]/989.5</f>
      </c>
      <c r="AD1247" s="32">
        <f>Table753523[[#This Row], [Decode TFLOPS]]/1979</f>
      </c>
      <c r="AE12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8" customHeight="1" ht="17.25">
      <c r="A1248" s="20">
        <v>8</v>
      </c>
      <c r="B1248" s="34">
        <v>70</v>
      </c>
      <c r="C1248" s="35">
        <f>Table753523[[#This Row], [Active Parameters (BN)]]/8</f>
      </c>
      <c r="D1248" s="20">
        <v>4096</v>
      </c>
      <c r="E1248" s="20">
        <v>1024</v>
      </c>
      <c r="F1248" s="23">
        <v>8</v>
      </c>
      <c r="G1248" s="23">
        <v>8</v>
      </c>
      <c r="H1248" s="23">
        <v>32768</v>
      </c>
      <c r="I1248" s="43">
        <v>2464</v>
      </c>
      <c r="J1248" s="24">
        <v>1398.379578</v>
      </c>
      <c r="K1248" s="24">
        <v>12.89778771</v>
      </c>
      <c r="L1248" s="24">
        <v>0.620261411</v>
      </c>
      <c r="M1248" s="24">
        <v>191.0405145</v>
      </c>
      <c r="N1248" s="24">
        <v>2731.631253</v>
      </c>
      <c r="O1248" s="44">
        <v>13.5237115</v>
      </c>
      <c r="P1248" s="44">
        <v>11.35203412</v>
      </c>
      <c r="Q1248" s="25">
        <f>Table753523[[#This Row], [Total Latency (sec)]]*1000</f>
      </c>
      <c r="R1248" s="25">
        <f>Table753523[[#This Row], [Total Latency (ms)]]-Table753523[[#This Row], [Prefill Latency (ms)]]</f>
      </c>
      <c r="S1248" s="26">
        <f>Table753523[[#This Row], [Output tokens generated]]*1000/Table753523[[#This Row], [Total Latency (ms)]]/Table753523[[#This Row], [No. H200 GPU on single server]]</f>
      </c>
      <c r="T1248" s="26">
        <f>Table753523[[#This Row], [Input tokens]]*1000/(989.5*10^12)*(2*10^9*Table753523[[#This Row], [Active Parameters per GPU (BN)]])</f>
      </c>
      <c r="U1248" s="27">
        <f>Table753523[[#This Row], [Active Parameters per GPU (BN)]]*10^9*2/4800/1024^3*1000</f>
      </c>
      <c r="V1248" s="27">
        <f>1979/2*10^12*Table753523[[#This Row], [No. H200 GPU on single server]]/2/70/10^9</f>
      </c>
      <c r="W1248" s="46">
        <f>(Table753523[[#This Row], [Input tokens]]+Table753523[[#This Row], [Output tokens generated]])/Table753523[[#This Row], [Total Latency (ms)]]*1000</f>
      </c>
      <c r="X1248" s="47">
        <f>Table753523[[#This Row], [Total throughput]]/Table753523[[#This Row], [Estimated Max throughput tokens/s]]</f>
      </c>
      <c r="Y1248" s="20">
        <f>2*Table753523[[#This Row], [Active Parameters per GPU (BN)]]*Table753523[[#This Row], [Input tokens]]*10^9/Table753523[[#This Row], [Prefill Latency (ms)]]/10^12*1000</f>
      </c>
      <c r="Z124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8" s="47">
        <f>Table753523[[#This Row], [Expected Prefill latency (ms)]]/Table753523[[#This Row], [Prefill Latency (ms)]]</f>
      </c>
      <c r="AB1248" s="30">
        <f>Table753523[[#This Row], [Expected TPOT (ms)]]/Table753523[[#This Row], [TPOT (ms)]]</f>
      </c>
      <c r="AC1248" s="50">
        <f>Table753523[[#This Row], [Prefill TFLOPS]]/989.5</f>
      </c>
      <c r="AD1248" s="32">
        <f>Table753523[[#This Row], [Decode TFLOPS]]/1979</f>
      </c>
      <c r="AE12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49" customHeight="1" ht="17.25">
      <c r="A1249" s="20">
        <v>8</v>
      </c>
      <c r="B1249" s="34">
        <v>70</v>
      </c>
      <c r="C1249" s="35">
        <f>Table753523[[#This Row], [Active Parameters (BN)]]/8</f>
      </c>
      <c r="D1249" s="20">
        <v>4096</v>
      </c>
      <c r="E1249" s="20">
        <v>1024</v>
      </c>
      <c r="F1249" s="23">
        <v>16</v>
      </c>
      <c r="G1249" s="23">
        <v>16</v>
      </c>
      <c r="H1249" s="23">
        <v>65536</v>
      </c>
      <c r="I1249" s="43">
        <v>4539</v>
      </c>
      <c r="J1249" s="24">
        <v>2903.646922</v>
      </c>
      <c r="K1249" s="24">
        <v>14.23571591</v>
      </c>
      <c r="L1249" s="24">
        <v>1.12393364</v>
      </c>
      <c r="M1249" s="24">
        <v>318.8459244</v>
      </c>
      <c r="N1249" s="24">
        <v>4922.478112</v>
      </c>
      <c r="O1249" s="44">
        <v>13.9926852</v>
      </c>
      <c r="P1249" s="44">
        <v>11.75050107</v>
      </c>
      <c r="Q1249" s="25">
        <f>Table753523[[#This Row], [Total Latency (sec)]]*1000</f>
      </c>
      <c r="R1249" s="25">
        <f>Table753523[[#This Row], [Total Latency (ms)]]-Table753523[[#This Row], [Prefill Latency (ms)]]</f>
      </c>
      <c r="S1249" s="26">
        <f>Table753523[[#This Row], [Output tokens generated]]*1000/Table753523[[#This Row], [Total Latency (ms)]]/Table753523[[#This Row], [No. H200 GPU on single server]]</f>
      </c>
      <c r="T1249" s="26">
        <f>Table753523[[#This Row], [Input tokens]]*1000/(989.5*10^12)*(2*10^9*Table753523[[#This Row], [Active Parameters per GPU (BN)]])</f>
      </c>
      <c r="U1249" s="27">
        <f>Table753523[[#This Row], [Active Parameters per GPU (BN)]]*10^9*2/4800/1024^3*1000</f>
      </c>
      <c r="V1249" s="27">
        <f>1979/2*10^12*Table753523[[#This Row], [No. H200 GPU on single server]]/2/70/10^9</f>
      </c>
      <c r="W1249" s="46">
        <f>(Table753523[[#This Row], [Input tokens]]+Table753523[[#This Row], [Output tokens generated]])/Table753523[[#This Row], [Total Latency (ms)]]*1000</f>
      </c>
      <c r="X1249" s="47">
        <f>Table753523[[#This Row], [Total throughput]]/Table753523[[#This Row], [Estimated Max throughput tokens/s]]</f>
      </c>
      <c r="Y1249" s="20">
        <f>2*Table753523[[#This Row], [Active Parameters per GPU (BN)]]*Table753523[[#This Row], [Input tokens]]*10^9/Table753523[[#This Row], [Prefill Latency (ms)]]/10^12*1000</f>
      </c>
      <c r="Z124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49" s="47">
        <f>Table753523[[#This Row], [Expected Prefill latency (ms)]]/Table753523[[#This Row], [Prefill Latency (ms)]]</f>
      </c>
      <c r="AB1249" s="30">
        <f>Table753523[[#This Row], [Expected TPOT (ms)]]/Table753523[[#This Row], [TPOT (ms)]]</f>
      </c>
      <c r="AC1249" s="50">
        <f>Table753523[[#This Row], [Prefill TFLOPS]]/989.5</f>
      </c>
      <c r="AD1249" s="32">
        <f>Table753523[[#This Row], [Decode TFLOPS]]/1979</f>
      </c>
      <c r="AE12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0" customHeight="1" ht="17.25">
      <c r="A1250" s="20">
        <v>8</v>
      </c>
      <c r="B1250" s="34">
        <v>70</v>
      </c>
      <c r="C1250" s="35">
        <f>Table753523[[#This Row], [Active Parameters (BN)]]/8</f>
      </c>
      <c r="D1250" s="20">
        <v>4096</v>
      </c>
      <c r="E1250" s="20">
        <v>2048</v>
      </c>
      <c r="F1250" s="23">
        <v>1</v>
      </c>
      <c r="G1250" s="23">
        <v>1</v>
      </c>
      <c r="H1250" s="23">
        <v>4096</v>
      </c>
      <c r="I1250" s="43">
        <v>109</v>
      </c>
      <c r="J1250" s="24">
        <v>306.284641</v>
      </c>
      <c r="K1250" s="24">
        <v>1.590862823</v>
      </c>
      <c r="L1250" s="24">
        <v>0.62858971</v>
      </c>
      <c r="M1250" s="24">
        <v>68.51627835</v>
      </c>
      <c r="N1250" s="24">
        <v>2643.219729</v>
      </c>
      <c r="O1250" s="44">
        <v>11.88795877</v>
      </c>
      <c r="P1250" s="44">
        <v>10.97072195</v>
      </c>
      <c r="Q1250" s="25">
        <f>Table753523[[#This Row], [Total Latency (sec)]]*1000</f>
      </c>
      <c r="R1250" s="25">
        <f>Table753523[[#This Row], [Total Latency (ms)]]-Table753523[[#This Row], [Prefill Latency (ms)]]</f>
      </c>
      <c r="S1250" s="26">
        <f>Table753523[[#This Row], [Output tokens generated]]*1000/Table753523[[#This Row], [Total Latency (ms)]]/Table753523[[#This Row], [No. H200 GPU on single server]]</f>
      </c>
      <c r="T1250" s="26">
        <f>Table753523[[#This Row], [Input tokens]]*1000/(989.5*10^12)*(2*10^9*Table753523[[#This Row], [Active Parameters per GPU (BN)]])</f>
      </c>
      <c r="U1250" s="27">
        <f>Table753523[[#This Row], [Active Parameters per GPU (BN)]]*10^9*2/4800/1024^3*1000</f>
      </c>
      <c r="V1250" s="27">
        <f>1979/2*10^12*Table753523[[#This Row], [No. H200 GPU on single server]]/2/70/10^9</f>
      </c>
      <c r="W1250" s="46">
        <f>(Table753523[[#This Row], [Input tokens]]+Table753523[[#This Row], [Output tokens generated]])/Table753523[[#This Row], [Total Latency (ms)]]*1000</f>
      </c>
      <c r="X1250" s="47">
        <f>Table753523[[#This Row], [Total throughput]]/Table753523[[#This Row], [Estimated Max throughput tokens/s]]</f>
      </c>
      <c r="Y1250" s="20">
        <f>2*Table753523[[#This Row], [Active Parameters per GPU (BN)]]*Table753523[[#This Row], [Input tokens]]*10^9/Table753523[[#This Row], [Prefill Latency (ms)]]/10^12*1000</f>
      </c>
      <c r="Z125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0" s="47">
        <f>Table753523[[#This Row], [Expected Prefill latency (ms)]]/Table753523[[#This Row], [Prefill Latency (ms)]]</f>
      </c>
      <c r="AB1250" s="30">
        <f>Table753523[[#This Row], [Expected TPOT (ms)]]/Table753523[[#This Row], [TPOT (ms)]]</f>
      </c>
      <c r="AC1250" s="50">
        <f>Table753523[[#This Row], [Prefill TFLOPS]]/989.5</f>
      </c>
      <c r="AD1250" s="32">
        <f>Table753523[[#This Row], [Decode TFLOPS]]/1979</f>
      </c>
      <c r="AE12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1" customHeight="1" ht="17.25">
      <c r="A1251" s="20">
        <v>8</v>
      </c>
      <c r="B1251" s="34">
        <v>70</v>
      </c>
      <c r="C1251" s="35">
        <f>Table753523[[#This Row], [Active Parameters (BN)]]/8</f>
      </c>
      <c r="D1251" s="20">
        <v>4096</v>
      </c>
      <c r="E1251" s="20">
        <v>2048</v>
      </c>
      <c r="F1251" s="23">
        <v>2</v>
      </c>
      <c r="G1251" s="23">
        <v>2</v>
      </c>
      <c r="H1251" s="23">
        <v>8192</v>
      </c>
      <c r="I1251" s="43">
        <v>265</v>
      </c>
      <c r="J1251" s="24">
        <v>389.5292545</v>
      </c>
      <c r="K1251" s="24">
        <v>2.332757238</v>
      </c>
      <c r="L1251" s="24">
        <v>0.857354536</v>
      </c>
      <c r="M1251" s="24">
        <v>113.5994761</v>
      </c>
      <c r="N1251" s="24">
        <v>3625.323656</v>
      </c>
      <c r="O1251" s="44">
        <v>12.65058512</v>
      </c>
      <c r="P1251" s="44">
        <v>11.72444459</v>
      </c>
      <c r="Q1251" s="25">
        <f>Table753523[[#This Row], [Total Latency (sec)]]*1000</f>
      </c>
      <c r="R1251" s="25">
        <f>Table753523[[#This Row], [Total Latency (ms)]]-Table753523[[#This Row], [Prefill Latency (ms)]]</f>
      </c>
      <c r="S1251" s="26">
        <f>Table753523[[#This Row], [Output tokens generated]]*1000/Table753523[[#This Row], [Total Latency (ms)]]/Table753523[[#This Row], [No. H200 GPU on single server]]</f>
      </c>
      <c r="T1251" s="26">
        <f>Table753523[[#This Row], [Input tokens]]*1000/(989.5*10^12)*(2*10^9*Table753523[[#This Row], [Active Parameters per GPU (BN)]])</f>
      </c>
      <c r="U1251" s="27">
        <f>Table753523[[#This Row], [Active Parameters per GPU (BN)]]*10^9*2/4800/1024^3*1000</f>
      </c>
      <c r="V1251" s="27">
        <f>1979/2*10^12*Table753523[[#This Row], [No. H200 GPU on single server]]/2/70/10^9</f>
      </c>
      <c r="W1251" s="46">
        <f>(Table753523[[#This Row], [Input tokens]]+Table753523[[#This Row], [Output tokens generated]])/Table753523[[#This Row], [Total Latency (ms)]]*1000</f>
      </c>
      <c r="X1251" s="47">
        <f>Table753523[[#This Row], [Total throughput]]/Table753523[[#This Row], [Estimated Max throughput tokens/s]]</f>
      </c>
      <c r="Y1251" s="20">
        <f>2*Table753523[[#This Row], [Active Parameters per GPU (BN)]]*Table753523[[#This Row], [Input tokens]]*10^9/Table753523[[#This Row], [Prefill Latency (ms)]]/10^12*1000</f>
      </c>
      <c r="Z125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1" s="47">
        <f>Table753523[[#This Row], [Expected Prefill latency (ms)]]/Table753523[[#This Row], [Prefill Latency (ms)]]</f>
      </c>
      <c r="AB1251" s="30">
        <f>Table753523[[#This Row], [Expected TPOT (ms)]]/Table753523[[#This Row], [TPOT (ms)]]</f>
      </c>
      <c r="AC1251" s="50">
        <f>Table753523[[#This Row], [Prefill TFLOPS]]/989.5</f>
      </c>
      <c r="AD1251" s="32">
        <f>Table753523[[#This Row], [Decode TFLOPS]]/1979</f>
      </c>
      <c r="AE12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2" customHeight="1" ht="17.25">
      <c r="A1252" s="20">
        <v>8</v>
      </c>
      <c r="B1252" s="34">
        <v>70</v>
      </c>
      <c r="C1252" s="35">
        <f>Table753523[[#This Row], [Active Parameters (BN)]]/8</f>
      </c>
      <c r="D1252" s="20">
        <v>4096</v>
      </c>
      <c r="E1252" s="20">
        <v>2048</v>
      </c>
      <c r="F1252" s="23">
        <v>4</v>
      </c>
      <c r="G1252" s="23">
        <v>4</v>
      </c>
      <c r="H1252" s="23">
        <v>16384</v>
      </c>
      <c r="I1252" s="43">
        <v>2393</v>
      </c>
      <c r="J1252" s="24">
        <v>669.9837337</v>
      </c>
      <c r="K1252" s="24">
        <v>23.32117876</v>
      </c>
      <c r="L1252" s="24">
        <v>0.171517917</v>
      </c>
      <c r="M1252" s="24">
        <v>102.6105938</v>
      </c>
      <c r="N1252" s="24">
        <v>805.1479812</v>
      </c>
      <c r="O1252" s="44">
        <v>12.15454841</v>
      </c>
      <c r="P1252" s="44">
        <v>11.15995835</v>
      </c>
      <c r="Q1252" s="25">
        <f>Table753523[[#This Row], [Total Latency (sec)]]*1000</f>
      </c>
      <c r="R1252" s="25">
        <f>Table753523[[#This Row], [Total Latency (ms)]]-Table753523[[#This Row], [Prefill Latency (ms)]]</f>
      </c>
      <c r="S1252" s="26">
        <f>Table753523[[#This Row], [Output tokens generated]]*1000/Table753523[[#This Row], [Total Latency (ms)]]/Table753523[[#This Row], [No. H200 GPU on single server]]</f>
      </c>
      <c r="T1252" s="26">
        <f>Table753523[[#This Row], [Input tokens]]*1000/(989.5*10^12)*(2*10^9*Table753523[[#This Row], [Active Parameters per GPU (BN)]])</f>
      </c>
      <c r="U1252" s="27">
        <f>Table753523[[#This Row], [Active Parameters per GPU (BN)]]*10^9*2/4800/1024^3*1000</f>
      </c>
      <c r="V1252" s="27">
        <f>1979/2*10^12*Table753523[[#This Row], [No. H200 GPU on single server]]/2/70/10^9</f>
      </c>
      <c r="W1252" s="46">
        <f>(Table753523[[#This Row], [Input tokens]]+Table753523[[#This Row], [Output tokens generated]])/Table753523[[#This Row], [Total Latency (ms)]]*1000</f>
      </c>
      <c r="X1252" s="47">
        <f>Table753523[[#This Row], [Total throughput]]/Table753523[[#This Row], [Estimated Max throughput tokens/s]]</f>
      </c>
      <c r="Y1252" s="20">
        <f>2*Table753523[[#This Row], [Active Parameters per GPU (BN)]]*Table753523[[#This Row], [Input tokens]]*10^9/Table753523[[#This Row], [Prefill Latency (ms)]]/10^12*1000</f>
      </c>
      <c r="Z125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2" s="47">
        <f>Table753523[[#This Row], [Expected Prefill latency (ms)]]/Table753523[[#This Row], [Prefill Latency (ms)]]</f>
      </c>
      <c r="AB1252" s="30">
        <f>Table753523[[#This Row], [Expected TPOT (ms)]]/Table753523[[#This Row], [TPOT (ms)]]</f>
      </c>
      <c r="AC1252" s="50">
        <f>Table753523[[#This Row], [Prefill TFLOPS]]/989.5</f>
      </c>
      <c r="AD1252" s="32">
        <f>Table753523[[#This Row], [Decode TFLOPS]]/1979</f>
      </c>
      <c r="AE12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3" customHeight="1" ht="17.25">
      <c r="A1253" s="20">
        <v>8</v>
      </c>
      <c r="B1253" s="34">
        <v>70</v>
      </c>
      <c r="C1253" s="35">
        <f>Table753523[[#This Row], [Active Parameters (BN)]]/8</f>
      </c>
      <c r="D1253" s="20">
        <v>4096</v>
      </c>
      <c r="E1253" s="20">
        <v>2048</v>
      </c>
      <c r="F1253" s="23">
        <v>8</v>
      </c>
      <c r="G1253" s="23">
        <v>8</v>
      </c>
      <c r="H1253" s="23">
        <v>32768</v>
      </c>
      <c r="I1253" s="43">
        <v>1299</v>
      </c>
      <c r="J1253" s="24">
        <v>1397.370291</v>
      </c>
      <c r="K1253" s="24">
        <v>5.374583139</v>
      </c>
      <c r="L1253" s="24">
        <v>1.488487533</v>
      </c>
      <c r="M1253" s="24">
        <v>241.6931632</v>
      </c>
      <c r="N1253" s="24">
        <v>6338.5381</v>
      </c>
      <c r="O1253" s="44">
        <v>12.35055508</v>
      </c>
      <c r="P1253" s="44">
        <v>11.74930881</v>
      </c>
      <c r="Q1253" s="25">
        <f>Table753523[[#This Row], [Total Latency (sec)]]*1000</f>
      </c>
      <c r="R1253" s="25">
        <f>Table753523[[#This Row], [Total Latency (ms)]]-Table753523[[#This Row], [Prefill Latency (ms)]]</f>
      </c>
      <c r="S1253" s="26">
        <f>Table753523[[#This Row], [Output tokens generated]]*1000/Table753523[[#This Row], [Total Latency (ms)]]/Table753523[[#This Row], [No. H200 GPU on single server]]</f>
      </c>
      <c r="T1253" s="26">
        <f>Table753523[[#This Row], [Input tokens]]*1000/(989.5*10^12)*(2*10^9*Table753523[[#This Row], [Active Parameters per GPU (BN)]])</f>
      </c>
      <c r="U1253" s="27">
        <f>Table753523[[#This Row], [Active Parameters per GPU (BN)]]*10^9*2/4800/1024^3*1000</f>
      </c>
      <c r="V1253" s="27">
        <f>1979/2*10^12*Table753523[[#This Row], [No. H200 GPU on single server]]/2/70/10^9</f>
      </c>
      <c r="W1253" s="46">
        <f>(Table753523[[#This Row], [Input tokens]]+Table753523[[#This Row], [Output tokens generated]])/Table753523[[#This Row], [Total Latency (ms)]]*1000</f>
      </c>
      <c r="X1253" s="47">
        <f>Table753523[[#This Row], [Total throughput]]/Table753523[[#This Row], [Estimated Max throughput tokens/s]]</f>
      </c>
      <c r="Y1253" s="20">
        <f>2*Table753523[[#This Row], [Active Parameters per GPU (BN)]]*Table753523[[#This Row], [Input tokens]]*10^9/Table753523[[#This Row], [Prefill Latency (ms)]]/10^12*1000</f>
      </c>
      <c r="Z125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3" s="47">
        <f>Table753523[[#This Row], [Expected Prefill latency (ms)]]/Table753523[[#This Row], [Prefill Latency (ms)]]</f>
      </c>
      <c r="AB1253" s="30">
        <f>Table753523[[#This Row], [Expected TPOT (ms)]]/Table753523[[#This Row], [TPOT (ms)]]</f>
      </c>
      <c r="AC1253" s="50">
        <f>Table753523[[#This Row], [Prefill TFLOPS]]/989.5</f>
      </c>
      <c r="AD1253" s="32">
        <f>Table753523[[#This Row], [Decode TFLOPS]]/1979</f>
      </c>
      <c r="AE12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4" customHeight="1" ht="17.25">
      <c r="A1254" s="20">
        <v>8</v>
      </c>
      <c r="B1254" s="34">
        <v>70</v>
      </c>
      <c r="C1254" s="35">
        <f>Table753523[[#This Row], [Active Parameters (BN)]]/8</f>
      </c>
      <c r="D1254" s="20">
        <v>4096</v>
      </c>
      <c r="E1254" s="20">
        <v>2048</v>
      </c>
      <c r="F1254" s="23">
        <v>16</v>
      </c>
      <c r="G1254" s="23">
        <v>16</v>
      </c>
      <c r="H1254" s="23">
        <v>65536</v>
      </c>
      <c r="I1254" s="43">
        <v>11081</v>
      </c>
      <c r="J1254" s="24">
        <v>2909.717432</v>
      </c>
      <c r="K1254" s="24">
        <v>26.05984561</v>
      </c>
      <c r="L1254" s="24">
        <v>0.613971404</v>
      </c>
      <c r="M1254" s="24">
        <v>425.2135706</v>
      </c>
      <c r="N1254" s="24">
        <v>2940.040442</v>
      </c>
      <c r="O1254" s="44">
        <v>14.19980616</v>
      </c>
      <c r="P1254" s="44">
        <v>11.53814398</v>
      </c>
      <c r="Q1254" s="25">
        <f>Table753523[[#This Row], [Total Latency (sec)]]*1000</f>
      </c>
      <c r="R1254" s="25">
        <f>Table753523[[#This Row], [Total Latency (ms)]]-Table753523[[#This Row], [Prefill Latency (ms)]]</f>
      </c>
      <c r="S1254" s="26">
        <f>Table753523[[#This Row], [Output tokens generated]]*1000/Table753523[[#This Row], [Total Latency (ms)]]/Table753523[[#This Row], [No. H200 GPU on single server]]</f>
      </c>
      <c r="T1254" s="26">
        <f>Table753523[[#This Row], [Input tokens]]*1000/(989.5*10^12)*(2*10^9*Table753523[[#This Row], [Active Parameters per GPU (BN)]])</f>
      </c>
      <c r="U1254" s="27">
        <f>Table753523[[#This Row], [Active Parameters per GPU (BN)]]*10^9*2/4800/1024^3*1000</f>
      </c>
      <c r="V1254" s="27">
        <f>1979/2*10^12*Table753523[[#This Row], [No. H200 GPU on single server]]/2/70/10^9</f>
      </c>
      <c r="W1254" s="46">
        <f>(Table753523[[#This Row], [Input tokens]]+Table753523[[#This Row], [Output tokens generated]])/Table753523[[#This Row], [Total Latency (ms)]]*1000</f>
      </c>
      <c r="X1254" s="47">
        <f>Table753523[[#This Row], [Total throughput]]/Table753523[[#This Row], [Estimated Max throughput tokens/s]]</f>
      </c>
      <c r="Y1254" s="20">
        <f>2*Table753523[[#This Row], [Active Parameters per GPU (BN)]]*Table753523[[#This Row], [Input tokens]]*10^9/Table753523[[#This Row], [Prefill Latency (ms)]]/10^12*1000</f>
      </c>
      <c r="Z125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4" s="47">
        <f>Table753523[[#This Row], [Expected Prefill latency (ms)]]/Table753523[[#This Row], [Prefill Latency (ms)]]</f>
      </c>
      <c r="AB1254" s="30">
        <f>Table753523[[#This Row], [Expected TPOT (ms)]]/Table753523[[#This Row], [TPOT (ms)]]</f>
      </c>
      <c r="AC1254" s="50">
        <f>Table753523[[#This Row], [Prefill TFLOPS]]/989.5</f>
      </c>
      <c r="AD1254" s="32">
        <f>Table753523[[#This Row], [Decode TFLOPS]]/1979</f>
      </c>
      <c r="AE12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5" customHeight="1" ht="17.25">
      <c r="A1255" s="20">
        <v>8</v>
      </c>
      <c r="B1255" s="34">
        <v>70</v>
      </c>
      <c r="C1255" s="35">
        <f>Table753523[[#This Row], [Active Parameters (BN)]]/8</f>
      </c>
      <c r="D1255" s="20">
        <v>4096</v>
      </c>
      <c r="E1255" s="20">
        <v>4096</v>
      </c>
      <c r="F1255" s="23">
        <v>1</v>
      </c>
      <c r="G1255" s="23">
        <v>1</v>
      </c>
      <c r="H1255" s="23">
        <v>4096</v>
      </c>
      <c r="I1255" s="43">
        <v>109</v>
      </c>
      <c r="J1255" s="24">
        <v>302.662103</v>
      </c>
      <c r="K1255" s="24">
        <v>1.587541387</v>
      </c>
      <c r="L1255" s="24">
        <v>0.629904838</v>
      </c>
      <c r="M1255" s="24">
        <v>68.65962733</v>
      </c>
      <c r="N1255" s="24">
        <v>2648.749843</v>
      </c>
      <c r="O1255" s="44">
        <v>11.89257964</v>
      </c>
      <c r="P1255" s="44">
        <v>10.97536034</v>
      </c>
      <c r="Q1255" s="25">
        <f>Table753523[[#This Row], [Total Latency (sec)]]*1000</f>
      </c>
      <c r="R1255" s="25">
        <f>Table753523[[#This Row], [Total Latency (ms)]]-Table753523[[#This Row], [Prefill Latency (ms)]]</f>
      </c>
      <c r="S1255" s="26">
        <f>Table753523[[#This Row], [Output tokens generated]]*1000/Table753523[[#This Row], [Total Latency (ms)]]/Table753523[[#This Row], [No. H200 GPU on single server]]</f>
      </c>
      <c r="T1255" s="26">
        <f>Table753523[[#This Row], [Input tokens]]*1000/(989.5*10^12)*(2*10^9*Table753523[[#This Row], [Active Parameters per GPU (BN)]])</f>
      </c>
      <c r="U1255" s="27">
        <f>Table753523[[#This Row], [Active Parameters per GPU (BN)]]*10^9*2/4800/1024^3*1000</f>
      </c>
      <c r="V1255" s="27">
        <f>1979/2*10^12*Table753523[[#This Row], [No. H200 GPU on single server]]/2/70/10^9</f>
      </c>
      <c r="W1255" s="46">
        <f>(Table753523[[#This Row], [Input tokens]]+Table753523[[#This Row], [Output tokens generated]])/Table753523[[#This Row], [Total Latency (ms)]]*1000</f>
      </c>
      <c r="X1255" s="47">
        <f>Table753523[[#This Row], [Total throughput]]/Table753523[[#This Row], [Estimated Max throughput tokens/s]]</f>
      </c>
      <c r="Y1255" s="20">
        <f>2*Table753523[[#This Row], [Active Parameters per GPU (BN)]]*Table753523[[#This Row], [Input tokens]]*10^9/Table753523[[#This Row], [Prefill Latency (ms)]]/10^12*1000</f>
      </c>
      <c r="Z125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5" s="47">
        <f>Table753523[[#This Row], [Expected Prefill latency (ms)]]/Table753523[[#This Row], [Prefill Latency (ms)]]</f>
      </c>
      <c r="AB1255" s="30">
        <f>Table753523[[#This Row], [Expected TPOT (ms)]]/Table753523[[#This Row], [TPOT (ms)]]</f>
      </c>
      <c r="AC1255" s="50">
        <f>Table753523[[#This Row], [Prefill TFLOPS]]/989.5</f>
      </c>
      <c r="AD1255" s="32">
        <f>Table753523[[#This Row], [Decode TFLOPS]]/1979</f>
      </c>
      <c r="AE12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6" customHeight="1" ht="17.25">
      <c r="A1256" s="20">
        <v>8</v>
      </c>
      <c r="B1256" s="34">
        <v>70</v>
      </c>
      <c r="C1256" s="35">
        <f>Table753523[[#This Row], [Active Parameters (BN)]]/8</f>
      </c>
      <c r="D1256" s="20">
        <v>4096</v>
      </c>
      <c r="E1256" s="20">
        <v>4096</v>
      </c>
      <c r="F1256" s="23">
        <v>2</v>
      </c>
      <c r="G1256" s="23">
        <v>2</v>
      </c>
      <c r="H1256" s="23">
        <v>8192</v>
      </c>
      <c r="I1256" s="43">
        <v>436</v>
      </c>
      <c r="J1256" s="24">
        <v>390.0701</v>
      </c>
      <c r="K1256" s="24">
        <v>4.14084942</v>
      </c>
      <c r="L1256" s="24">
        <v>0.48299269</v>
      </c>
      <c r="M1256" s="24">
        <v>105.2924064</v>
      </c>
      <c r="N1256" s="24">
        <v>2083.630464</v>
      </c>
      <c r="O1256" s="44">
        <v>12.37505913</v>
      </c>
      <c r="P1256" s="44">
        <v>11.47286607</v>
      </c>
      <c r="Q1256" s="25">
        <f>Table753523[[#This Row], [Total Latency (sec)]]*1000</f>
      </c>
      <c r="R1256" s="25">
        <f>Table753523[[#This Row], [Total Latency (ms)]]-Table753523[[#This Row], [Prefill Latency (ms)]]</f>
      </c>
      <c r="S1256" s="26">
        <f>Table753523[[#This Row], [Output tokens generated]]*1000/Table753523[[#This Row], [Total Latency (ms)]]/Table753523[[#This Row], [No. H200 GPU on single server]]</f>
      </c>
      <c r="T1256" s="26">
        <f>Table753523[[#This Row], [Input tokens]]*1000/(989.5*10^12)*(2*10^9*Table753523[[#This Row], [Active Parameters per GPU (BN)]])</f>
      </c>
      <c r="U1256" s="27">
        <f>Table753523[[#This Row], [Active Parameters per GPU (BN)]]*10^9*2/4800/1024^3*1000</f>
      </c>
      <c r="V1256" s="27">
        <f>1979/2*10^12*Table753523[[#This Row], [No. H200 GPU on single server]]/2/70/10^9</f>
      </c>
      <c r="W1256" s="46">
        <f>(Table753523[[#This Row], [Input tokens]]+Table753523[[#This Row], [Output tokens generated]])/Table753523[[#This Row], [Total Latency (ms)]]*1000</f>
      </c>
      <c r="X1256" s="47">
        <f>Table753523[[#This Row], [Total throughput]]/Table753523[[#This Row], [Estimated Max throughput tokens/s]]</f>
      </c>
      <c r="Y1256" s="20">
        <f>2*Table753523[[#This Row], [Active Parameters per GPU (BN)]]*Table753523[[#This Row], [Input tokens]]*10^9/Table753523[[#This Row], [Prefill Latency (ms)]]/10^12*1000</f>
      </c>
      <c r="Z125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6" s="47">
        <f>Table753523[[#This Row], [Expected Prefill latency (ms)]]/Table753523[[#This Row], [Prefill Latency (ms)]]</f>
      </c>
      <c r="AB1256" s="30">
        <f>Table753523[[#This Row], [Expected TPOT (ms)]]/Table753523[[#This Row], [TPOT (ms)]]</f>
      </c>
      <c r="AC1256" s="50">
        <f>Table753523[[#This Row], [Prefill TFLOPS]]/989.5</f>
      </c>
      <c r="AD1256" s="32">
        <f>Table753523[[#This Row], [Decode TFLOPS]]/1979</f>
      </c>
      <c r="AE12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7" customHeight="1" ht="17.25">
      <c r="A1257" s="20">
        <v>8</v>
      </c>
      <c r="B1257" s="34">
        <v>70</v>
      </c>
      <c r="C1257" s="35">
        <f>Table753523[[#This Row], [Active Parameters (BN)]]/8</f>
      </c>
      <c r="D1257" s="20">
        <v>4096</v>
      </c>
      <c r="E1257" s="20">
        <v>4096</v>
      </c>
      <c r="F1257" s="23">
        <v>4</v>
      </c>
      <c r="G1257" s="23">
        <v>4</v>
      </c>
      <c r="H1257" s="23">
        <v>16384</v>
      </c>
      <c r="I1257" s="43">
        <v>618</v>
      </c>
      <c r="J1257" s="24">
        <v>670.5398077</v>
      </c>
      <c r="K1257" s="24">
        <v>3.878308229</v>
      </c>
      <c r="L1257" s="24">
        <v>1.03137754</v>
      </c>
      <c r="M1257" s="24">
        <v>159.3478299</v>
      </c>
      <c r="N1257" s="24">
        <v>4383.870233</v>
      </c>
      <c r="O1257" s="44">
        <v>12.15471663</v>
      </c>
      <c r="P1257" s="44">
        <v>11.69090787</v>
      </c>
      <c r="Q1257" s="25">
        <f>Table753523[[#This Row], [Total Latency (sec)]]*1000</f>
      </c>
      <c r="R1257" s="25">
        <f>Table753523[[#This Row], [Total Latency (ms)]]-Table753523[[#This Row], [Prefill Latency (ms)]]</f>
      </c>
      <c r="S1257" s="26">
        <f>Table753523[[#This Row], [Output tokens generated]]*1000/Table753523[[#This Row], [Total Latency (ms)]]/Table753523[[#This Row], [No. H200 GPU on single server]]</f>
      </c>
      <c r="T1257" s="26">
        <f>Table753523[[#This Row], [Input tokens]]*1000/(989.5*10^12)*(2*10^9*Table753523[[#This Row], [Active Parameters per GPU (BN)]])</f>
      </c>
      <c r="U1257" s="27">
        <f>Table753523[[#This Row], [Active Parameters per GPU (BN)]]*10^9*2/4800/1024^3*1000</f>
      </c>
      <c r="V1257" s="27">
        <f>1979/2*10^12*Table753523[[#This Row], [No. H200 GPU on single server]]/2/70/10^9</f>
      </c>
      <c r="W1257" s="46">
        <f>(Table753523[[#This Row], [Input tokens]]+Table753523[[#This Row], [Output tokens generated]])/Table753523[[#This Row], [Total Latency (ms)]]*1000</f>
      </c>
      <c r="X1257" s="47">
        <f>Table753523[[#This Row], [Total throughput]]/Table753523[[#This Row], [Estimated Max throughput tokens/s]]</f>
      </c>
      <c r="Y1257" s="20">
        <f>2*Table753523[[#This Row], [Active Parameters per GPU (BN)]]*Table753523[[#This Row], [Input tokens]]*10^9/Table753523[[#This Row], [Prefill Latency (ms)]]/10^12*1000</f>
      </c>
      <c r="Z125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7" s="47">
        <f>Table753523[[#This Row], [Expected Prefill latency (ms)]]/Table753523[[#This Row], [Prefill Latency (ms)]]</f>
      </c>
      <c r="AB1257" s="30">
        <f>Table753523[[#This Row], [Expected TPOT (ms)]]/Table753523[[#This Row], [TPOT (ms)]]</f>
      </c>
      <c r="AC1257" s="50">
        <f>Table753523[[#This Row], [Prefill TFLOPS]]/989.5</f>
      </c>
      <c r="AD1257" s="32">
        <f>Table753523[[#This Row], [Decode TFLOPS]]/1979</f>
      </c>
      <c r="AE12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8" customHeight="1" ht="17.25">
      <c r="A1258" s="20">
        <v>8</v>
      </c>
      <c r="B1258" s="34">
        <v>70</v>
      </c>
      <c r="C1258" s="35">
        <f>Table753523[[#This Row], [Active Parameters (BN)]]/8</f>
      </c>
      <c r="D1258" s="20">
        <v>4096</v>
      </c>
      <c r="E1258" s="20">
        <v>4096</v>
      </c>
      <c r="F1258" s="23">
        <v>8</v>
      </c>
      <c r="G1258" s="23">
        <v>8</v>
      </c>
      <c r="H1258" s="23">
        <v>32768</v>
      </c>
      <c r="I1258" s="43">
        <v>5197</v>
      </c>
      <c r="J1258" s="24">
        <v>1395.771162</v>
      </c>
      <c r="K1258" s="24">
        <v>46.60276988</v>
      </c>
      <c r="L1258" s="24">
        <v>0.171663616</v>
      </c>
      <c r="M1258" s="24">
        <v>111.5169766</v>
      </c>
      <c r="N1258" s="24">
        <v>814.6511484</v>
      </c>
      <c r="O1258" s="44">
        <v>12.37681379</v>
      </c>
      <c r="P1258" s="44">
        <v>11.16050088</v>
      </c>
      <c r="Q1258" s="25">
        <f>Table753523[[#This Row], [Total Latency (sec)]]*1000</f>
      </c>
      <c r="R1258" s="25">
        <f>Table753523[[#This Row], [Total Latency (ms)]]-Table753523[[#This Row], [Prefill Latency (ms)]]</f>
      </c>
      <c r="S1258" s="26">
        <f>Table753523[[#This Row], [Output tokens generated]]*1000/Table753523[[#This Row], [Total Latency (ms)]]/Table753523[[#This Row], [No. H200 GPU on single server]]</f>
      </c>
      <c r="T1258" s="26">
        <f>Table753523[[#This Row], [Input tokens]]*1000/(989.5*10^12)*(2*10^9*Table753523[[#This Row], [Active Parameters per GPU (BN)]])</f>
      </c>
      <c r="U1258" s="27">
        <f>Table753523[[#This Row], [Active Parameters per GPU (BN)]]*10^9*2/4800/1024^3*1000</f>
      </c>
      <c r="V1258" s="27">
        <f>1979/2*10^12*Table753523[[#This Row], [No. H200 GPU on single server]]/2/70/10^9</f>
      </c>
      <c r="W1258" s="46">
        <f>(Table753523[[#This Row], [Input tokens]]+Table753523[[#This Row], [Output tokens generated]])/Table753523[[#This Row], [Total Latency (ms)]]*1000</f>
      </c>
      <c r="X1258" s="47">
        <f>Table753523[[#This Row], [Total throughput]]/Table753523[[#This Row], [Estimated Max throughput tokens/s]]</f>
      </c>
      <c r="Y1258" s="20">
        <f>2*Table753523[[#This Row], [Active Parameters per GPU (BN)]]*Table753523[[#This Row], [Input tokens]]*10^9/Table753523[[#This Row], [Prefill Latency (ms)]]/10^12*1000</f>
      </c>
      <c r="Z125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8" s="47">
        <f>Table753523[[#This Row], [Expected Prefill latency (ms)]]/Table753523[[#This Row], [Prefill Latency (ms)]]</f>
      </c>
      <c r="AB1258" s="30">
        <f>Table753523[[#This Row], [Expected TPOT (ms)]]/Table753523[[#This Row], [TPOT (ms)]]</f>
      </c>
      <c r="AC1258" s="50">
        <f>Table753523[[#This Row], [Prefill TFLOPS]]/989.5</f>
      </c>
      <c r="AD1258" s="32">
        <f>Table753523[[#This Row], [Decode TFLOPS]]/1979</f>
      </c>
      <c r="AE12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59" customHeight="1" ht="17.25">
      <c r="A1259" s="20">
        <v>8</v>
      </c>
      <c r="B1259" s="34">
        <v>70</v>
      </c>
      <c r="C1259" s="35">
        <f>Table753523[[#This Row], [Active Parameters (BN)]]/8</f>
      </c>
      <c r="D1259" s="20">
        <v>4096</v>
      </c>
      <c r="E1259" s="20">
        <v>4096</v>
      </c>
      <c r="F1259" s="23">
        <v>16</v>
      </c>
      <c r="G1259" s="23">
        <v>16</v>
      </c>
      <c r="H1259" s="23">
        <v>65536</v>
      </c>
      <c r="I1259" s="43">
        <v>12295</v>
      </c>
      <c r="J1259" s="24">
        <v>2908.404632</v>
      </c>
      <c r="K1259" s="24">
        <v>47.17031091</v>
      </c>
      <c r="L1259" s="24">
        <v>0.339196407</v>
      </c>
      <c r="M1259" s="24">
        <v>260.6512394</v>
      </c>
      <c r="N1259" s="24">
        <v>1649.999724</v>
      </c>
      <c r="O1259" s="44">
        <v>14.16839032</v>
      </c>
      <c r="P1259" s="44">
        <v>11.08307483</v>
      </c>
      <c r="Q1259" s="25">
        <f>Table753523[[#This Row], [Total Latency (sec)]]*1000</f>
      </c>
      <c r="R1259" s="25">
        <f>Table753523[[#This Row], [Total Latency (ms)]]-Table753523[[#This Row], [Prefill Latency (ms)]]</f>
      </c>
      <c r="S1259" s="26">
        <f>Table753523[[#This Row], [Output tokens generated]]*1000/Table753523[[#This Row], [Total Latency (ms)]]/Table753523[[#This Row], [No. H200 GPU on single server]]</f>
      </c>
      <c r="T1259" s="26">
        <f>Table753523[[#This Row], [Input tokens]]*1000/(989.5*10^12)*(2*10^9*Table753523[[#This Row], [Active Parameters per GPU (BN)]])</f>
      </c>
      <c r="U1259" s="27">
        <f>Table753523[[#This Row], [Active Parameters per GPU (BN)]]*10^9*2/4800/1024^3*1000</f>
      </c>
      <c r="V1259" s="27">
        <f>1979/2*10^12*Table753523[[#This Row], [No. H200 GPU on single server]]/2/70/10^9</f>
      </c>
      <c r="W1259" s="46">
        <f>(Table753523[[#This Row], [Input tokens]]+Table753523[[#This Row], [Output tokens generated]])/Table753523[[#This Row], [Total Latency (ms)]]*1000</f>
      </c>
      <c r="X1259" s="47">
        <f>Table753523[[#This Row], [Total throughput]]/Table753523[[#This Row], [Estimated Max throughput tokens/s]]</f>
      </c>
      <c r="Y1259" s="20">
        <f>2*Table753523[[#This Row], [Active Parameters per GPU (BN)]]*Table753523[[#This Row], [Input tokens]]*10^9/Table753523[[#This Row], [Prefill Latency (ms)]]/10^12*1000</f>
      </c>
      <c r="Z125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59" s="47">
        <f>Table753523[[#This Row], [Expected Prefill latency (ms)]]/Table753523[[#This Row], [Prefill Latency (ms)]]</f>
      </c>
      <c r="AB1259" s="30">
        <f>Table753523[[#This Row], [Expected TPOT (ms)]]/Table753523[[#This Row], [TPOT (ms)]]</f>
      </c>
      <c r="AC1259" s="50">
        <f>Table753523[[#This Row], [Prefill TFLOPS]]/989.5</f>
      </c>
      <c r="AD1259" s="32">
        <f>Table753523[[#This Row], [Decode TFLOPS]]/1979</f>
      </c>
      <c r="AE12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0" customHeight="1" ht="17.25">
      <c r="A1260" s="20">
        <v>8</v>
      </c>
      <c r="B1260" s="34">
        <v>70</v>
      </c>
      <c r="C1260" s="35">
        <f>Table753523[[#This Row], [Active Parameters (BN)]]/8</f>
      </c>
      <c r="D1260" s="20">
        <v>8192</v>
      </c>
      <c r="E1260" s="20">
        <v>2</v>
      </c>
      <c r="F1260" s="23">
        <v>1</v>
      </c>
      <c r="G1260" s="23">
        <v>1</v>
      </c>
      <c r="H1260" s="23">
        <v>8192</v>
      </c>
      <c r="I1260" s="43">
        <v>2</v>
      </c>
      <c r="J1260" s="24">
        <v>594.3501621</v>
      </c>
      <c r="K1260" s="24">
        <v>0.607655859</v>
      </c>
      <c r="L1260" s="24">
        <v>1.645668326</v>
      </c>
      <c r="M1260" s="24">
        <v>3.291336651</v>
      </c>
      <c r="N1260" s="24">
        <v>13484.60626</v>
      </c>
      <c r="O1260" s="44">
        <v>12.81388698</v>
      </c>
      <c r="P1260" s="44">
        <v>12.72986899</v>
      </c>
      <c r="Q1260" s="25">
        <f>Table753523[[#This Row], [Total Latency (sec)]]*1000</f>
      </c>
      <c r="R1260" s="25">
        <f>Table753523[[#This Row], [Total Latency (ms)]]-Table753523[[#This Row], [Prefill Latency (ms)]]</f>
      </c>
      <c r="S1260" s="26">
        <f>Table753523[[#This Row], [Output tokens generated]]*1000/Table753523[[#This Row], [Total Latency (ms)]]/Table753523[[#This Row], [No. H200 GPU on single server]]</f>
      </c>
      <c r="T1260" s="26">
        <f>Table753523[[#This Row], [Input tokens]]*1000/(989.5*10^12)*(2*10^9*Table753523[[#This Row], [Active Parameters per GPU (BN)]])</f>
      </c>
      <c r="U1260" s="27">
        <f>Table753523[[#This Row], [Active Parameters per GPU (BN)]]*10^9*2/4800/1024^3*1000</f>
      </c>
      <c r="V1260" s="27">
        <f>1979/2*10^12*Table753523[[#This Row], [No. H200 GPU on single server]]/2/70/10^9</f>
      </c>
      <c r="W1260" s="46">
        <f>(Table753523[[#This Row], [Input tokens]]+Table753523[[#This Row], [Output tokens generated]])/Table753523[[#This Row], [Total Latency (ms)]]*1000</f>
      </c>
      <c r="X1260" s="47">
        <f>Table753523[[#This Row], [Total throughput]]/Table753523[[#This Row], [Estimated Max throughput tokens/s]]</f>
      </c>
      <c r="Y1260" s="20">
        <f>2*Table753523[[#This Row], [Active Parameters per GPU (BN)]]*Table753523[[#This Row], [Input tokens]]*10^9/Table753523[[#This Row], [Prefill Latency (ms)]]/10^12*1000</f>
      </c>
      <c r="Z126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0" s="47">
        <f>Table753523[[#This Row], [Expected Prefill latency (ms)]]/Table753523[[#This Row], [Prefill Latency (ms)]]</f>
      </c>
      <c r="AB1260" s="30">
        <f>Table753523[[#This Row], [Expected TPOT (ms)]]/Table753523[[#This Row], [TPOT (ms)]]</f>
      </c>
      <c r="AC1260" s="50">
        <f>Table753523[[#This Row], [Prefill TFLOPS]]/989.5</f>
      </c>
      <c r="AD1260" s="32">
        <f>Table753523[[#This Row], [Decode TFLOPS]]/1979</f>
      </c>
      <c r="AE12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1" customHeight="1" ht="17.25">
      <c r="A1261" s="20">
        <v>8</v>
      </c>
      <c r="B1261" s="34">
        <v>70</v>
      </c>
      <c r="C1261" s="35">
        <f>Table753523[[#This Row], [Active Parameters (BN)]]/8</f>
      </c>
      <c r="D1261" s="20">
        <v>8192</v>
      </c>
      <c r="E1261" s="20">
        <v>2</v>
      </c>
      <c r="F1261" s="23">
        <v>2</v>
      </c>
      <c r="G1261" s="23">
        <v>2</v>
      </c>
      <c r="H1261" s="23">
        <v>16384</v>
      </c>
      <c r="I1261" s="43">
        <v>4</v>
      </c>
      <c r="J1261" s="24">
        <v>921.5355705</v>
      </c>
      <c r="K1261" s="24">
        <v>0.992241044</v>
      </c>
      <c r="L1261" s="24">
        <v>2.015639256</v>
      </c>
      <c r="M1261" s="24">
        <v>4.031278513</v>
      </c>
      <c r="N1261" s="24">
        <v>16516.14807</v>
      </c>
      <c r="O1261" s="44">
        <v>12.25411094</v>
      </c>
      <c r="P1261" s="44">
        <v>12.10846251</v>
      </c>
      <c r="Q1261" s="25">
        <f>Table753523[[#This Row], [Total Latency (sec)]]*1000</f>
      </c>
      <c r="R1261" s="25">
        <f>Table753523[[#This Row], [Total Latency (ms)]]-Table753523[[#This Row], [Prefill Latency (ms)]]</f>
      </c>
      <c r="S1261" s="26">
        <f>Table753523[[#This Row], [Output tokens generated]]*1000/Table753523[[#This Row], [Total Latency (ms)]]/Table753523[[#This Row], [No. H200 GPU on single server]]</f>
      </c>
      <c r="T1261" s="26">
        <f>Table753523[[#This Row], [Input tokens]]*1000/(989.5*10^12)*(2*10^9*Table753523[[#This Row], [Active Parameters per GPU (BN)]])</f>
      </c>
      <c r="U1261" s="27">
        <f>Table753523[[#This Row], [Active Parameters per GPU (BN)]]*10^9*2/4800/1024^3*1000</f>
      </c>
      <c r="V1261" s="27">
        <f>1979/2*10^12*Table753523[[#This Row], [No. H200 GPU on single server]]/2/70/10^9</f>
      </c>
      <c r="W1261" s="46">
        <f>(Table753523[[#This Row], [Input tokens]]+Table753523[[#This Row], [Output tokens generated]])/Table753523[[#This Row], [Total Latency (ms)]]*1000</f>
      </c>
      <c r="X1261" s="47">
        <f>Table753523[[#This Row], [Total throughput]]/Table753523[[#This Row], [Estimated Max throughput tokens/s]]</f>
      </c>
      <c r="Y1261" s="20">
        <f>2*Table753523[[#This Row], [Active Parameters per GPU (BN)]]*Table753523[[#This Row], [Input tokens]]*10^9/Table753523[[#This Row], [Prefill Latency (ms)]]/10^12*1000</f>
      </c>
      <c r="Z126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1" s="47">
        <f>Table753523[[#This Row], [Expected Prefill latency (ms)]]/Table753523[[#This Row], [Prefill Latency (ms)]]</f>
      </c>
      <c r="AB1261" s="30">
        <f>Table753523[[#This Row], [Expected TPOT (ms)]]/Table753523[[#This Row], [TPOT (ms)]]</f>
      </c>
      <c r="AC1261" s="50">
        <f>Table753523[[#This Row], [Prefill TFLOPS]]/989.5</f>
      </c>
      <c r="AD1261" s="32">
        <f>Table753523[[#This Row], [Decode TFLOPS]]/1979</f>
      </c>
      <c r="AE12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2" customHeight="1" ht="17.25">
      <c r="A1262" s="20">
        <v>8</v>
      </c>
      <c r="B1262" s="34">
        <v>70</v>
      </c>
      <c r="C1262" s="35">
        <f>Table753523[[#This Row], [Active Parameters (BN)]]/8</f>
      </c>
      <c r="D1262" s="20">
        <v>8192</v>
      </c>
      <c r="E1262" s="20">
        <v>2</v>
      </c>
      <c r="F1262" s="23">
        <v>4</v>
      </c>
      <c r="G1262" s="23">
        <v>4</v>
      </c>
      <c r="H1262" s="23">
        <v>32768</v>
      </c>
      <c r="I1262" s="43">
        <v>8</v>
      </c>
      <c r="J1262" s="24">
        <v>1655.034165</v>
      </c>
      <c r="K1262" s="24">
        <v>1.765549933</v>
      </c>
      <c r="L1262" s="24">
        <v>2.265583049</v>
      </c>
      <c r="M1262" s="24">
        <v>4.531166097</v>
      </c>
      <c r="N1262" s="24">
        <v>18564.1875</v>
      </c>
      <c r="O1262" s="44">
        <v>16.47992447</v>
      </c>
      <c r="P1262" s="44">
        <v>16.22546793</v>
      </c>
      <c r="Q1262" s="25">
        <f>Table753523[[#This Row], [Total Latency (sec)]]*1000</f>
      </c>
      <c r="R1262" s="25">
        <f>Table753523[[#This Row], [Total Latency (ms)]]-Table753523[[#This Row], [Prefill Latency (ms)]]</f>
      </c>
      <c r="S1262" s="26">
        <f>Table753523[[#This Row], [Output tokens generated]]*1000/Table753523[[#This Row], [Total Latency (ms)]]/Table753523[[#This Row], [No. H200 GPU on single server]]</f>
      </c>
      <c r="T1262" s="26">
        <f>Table753523[[#This Row], [Input tokens]]*1000/(989.5*10^12)*(2*10^9*Table753523[[#This Row], [Active Parameters per GPU (BN)]])</f>
      </c>
      <c r="U1262" s="27">
        <f>Table753523[[#This Row], [Active Parameters per GPU (BN)]]*10^9*2/4800/1024^3*1000</f>
      </c>
      <c r="V1262" s="27">
        <f>1979/2*10^12*Table753523[[#This Row], [No. H200 GPU on single server]]/2/70/10^9</f>
      </c>
      <c r="W1262" s="46">
        <f>(Table753523[[#This Row], [Input tokens]]+Table753523[[#This Row], [Output tokens generated]])/Table753523[[#This Row], [Total Latency (ms)]]*1000</f>
      </c>
      <c r="X1262" s="47">
        <f>Table753523[[#This Row], [Total throughput]]/Table753523[[#This Row], [Estimated Max throughput tokens/s]]</f>
      </c>
      <c r="Y1262" s="20">
        <f>2*Table753523[[#This Row], [Active Parameters per GPU (BN)]]*Table753523[[#This Row], [Input tokens]]*10^9/Table753523[[#This Row], [Prefill Latency (ms)]]/10^12*1000</f>
      </c>
      <c r="Z126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2" s="47">
        <f>Table753523[[#This Row], [Expected Prefill latency (ms)]]/Table753523[[#This Row], [Prefill Latency (ms)]]</f>
      </c>
      <c r="AB1262" s="30">
        <f>Table753523[[#This Row], [Expected TPOT (ms)]]/Table753523[[#This Row], [TPOT (ms)]]</f>
      </c>
      <c r="AC1262" s="50">
        <f>Table753523[[#This Row], [Prefill TFLOPS]]/989.5</f>
      </c>
      <c r="AD1262" s="32">
        <f>Table753523[[#This Row], [Decode TFLOPS]]/1979</f>
      </c>
      <c r="AE12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3" customHeight="1" ht="17.25">
      <c r="A1263" s="20">
        <v>8</v>
      </c>
      <c r="B1263" s="34">
        <v>70</v>
      </c>
      <c r="C1263" s="35">
        <f>Table753523[[#This Row], [Active Parameters (BN)]]/8</f>
      </c>
      <c r="D1263" s="20">
        <v>8192</v>
      </c>
      <c r="E1263" s="20">
        <v>2</v>
      </c>
      <c r="F1263" s="23">
        <v>8</v>
      </c>
      <c r="G1263" s="23">
        <v>8</v>
      </c>
      <c r="H1263" s="23">
        <v>65536</v>
      </c>
      <c r="I1263" s="43">
        <v>15</v>
      </c>
      <c r="J1263" s="24">
        <v>2630.93147</v>
      </c>
      <c r="K1263" s="24">
        <v>3.318500268</v>
      </c>
      <c r="L1263" s="24">
        <v>2.410727544</v>
      </c>
      <c r="M1263" s="24">
        <v>4.520114145</v>
      </c>
      <c r="N1263" s="24">
        <v>19753.20015</v>
      </c>
      <c r="O1263" s="44">
        <v>547.3308028</v>
      </c>
      <c r="P1263" s="44">
        <v>596.809865</v>
      </c>
      <c r="Q1263" s="25">
        <f>Table753523[[#This Row], [Total Latency (sec)]]*1000</f>
      </c>
      <c r="R1263" s="25">
        <f>Table753523[[#This Row], [Total Latency (ms)]]-Table753523[[#This Row], [Prefill Latency (ms)]]</f>
      </c>
      <c r="S1263" s="26">
        <f>Table753523[[#This Row], [Output tokens generated]]*1000/Table753523[[#This Row], [Total Latency (ms)]]/Table753523[[#This Row], [No. H200 GPU on single server]]</f>
      </c>
      <c r="T1263" s="26">
        <f>Table753523[[#This Row], [Input tokens]]*1000/(989.5*10^12)*(2*10^9*Table753523[[#This Row], [Active Parameters per GPU (BN)]])</f>
      </c>
      <c r="U1263" s="27">
        <f>Table753523[[#This Row], [Active Parameters per GPU (BN)]]*10^9*2/4800/1024^3*1000</f>
      </c>
      <c r="V1263" s="27">
        <f>1979/2*10^12*Table753523[[#This Row], [No. H200 GPU on single server]]/2/70/10^9</f>
      </c>
      <c r="W1263" s="46">
        <f>(Table753523[[#This Row], [Input tokens]]+Table753523[[#This Row], [Output tokens generated]])/Table753523[[#This Row], [Total Latency (ms)]]*1000</f>
      </c>
      <c r="X1263" s="47">
        <f>Table753523[[#This Row], [Total throughput]]/Table753523[[#This Row], [Estimated Max throughput tokens/s]]</f>
      </c>
      <c r="Y1263" s="20">
        <f>2*Table753523[[#This Row], [Active Parameters per GPU (BN)]]*Table753523[[#This Row], [Input tokens]]*10^9/Table753523[[#This Row], [Prefill Latency (ms)]]/10^12*1000</f>
      </c>
      <c r="Z126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3" s="47">
        <f>Table753523[[#This Row], [Expected Prefill latency (ms)]]/Table753523[[#This Row], [Prefill Latency (ms)]]</f>
      </c>
      <c r="AB1263" s="30">
        <f>Table753523[[#This Row], [Expected TPOT (ms)]]/Table753523[[#This Row], [TPOT (ms)]]</f>
      </c>
      <c r="AC1263" s="50">
        <f>Table753523[[#This Row], [Prefill TFLOPS]]/989.5</f>
      </c>
      <c r="AD1263" s="32">
        <f>Table753523[[#This Row], [Decode TFLOPS]]/1979</f>
      </c>
      <c r="AE12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4" customHeight="1" ht="17.25">
      <c r="A1264" s="20">
        <v>8</v>
      </c>
      <c r="B1264" s="34">
        <v>70</v>
      </c>
      <c r="C1264" s="35">
        <f>Table753523[[#This Row], [Active Parameters (BN)]]/8</f>
      </c>
      <c r="D1264" s="20">
        <v>8192</v>
      </c>
      <c r="E1264" s="20">
        <v>2</v>
      </c>
      <c r="F1264" s="23">
        <v>16</v>
      </c>
      <c r="G1264" s="23">
        <v>16</v>
      </c>
      <c r="H1264" s="23">
        <v>131072</v>
      </c>
      <c r="I1264" s="43">
        <v>30</v>
      </c>
      <c r="J1264" s="24">
        <v>5254.554707</v>
      </c>
      <c r="K1264" s="24">
        <v>6.530832317</v>
      </c>
      <c r="L1264" s="24">
        <v>2.449917441</v>
      </c>
      <c r="M1264" s="24">
        <v>4.593595203</v>
      </c>
      <c r="N1264" s="24">
        <v>20074.31727</v>
      </c>
      <c r="O1264" s="44">
        <v>989.9024831</v>
      </c>
      <c r="P1264" s="44">
        <v>1079.47079</v>
      </c>
      <c r="Q1264" s="25">
        <f>Table753523[[#This Row], [Total Latency (sec)]]*1000</f>
      </c>
      <c r="R1264" s="25">
        <f>Table753523[[#This Row], [Total Latency (ms)]]-Table753523[[#This Row], [Prefill Latency (ms)]]</f>
      </c>
      <c r="S1264" s="26">
        <f>Table753523[[#This Row], [Output tokens generated]]*1000/Table753523[[#This Row], [Total Latency (ms)]]/Table753523[[#This Row], [No. H200 GPU on single server]]</f>
      </c>
      <c r="T1264" s="26">
        <f>Table753523[[#This Row], [Input tokens]]*1000/(989.5*10^12)*(2*10^9*Table753523[[#This Row], [Active Parameters per GPU (BN)]])</f>
      </c>
      <c r="U1264" s="27">
        <f>Table753523[[#This Row], [Active Parameters per GPU (BN)]]*10^9*2/4800/1024^3*1000</f>
      </c>
      <c r="V1264" s="27">
        <f>1979/2*10^12*Table753523[[#This Row], [No. H200 GPU on single server]]/2/70/10^9</f>
      </c>
      <c r="W1264" s="46">
        <f>(Table753523[[#This Row], [Input tokens]]+Table753523[[#This Row], [Output tokens generated]])/Table753523[[#This Row], [Total Latency (ms)]]*1000</f>
      </c>
      <c r="X1264" s="47">
        <f>Table753523[[#This Row], [Total throughput]]/Table753523[[#This Row], [Estimated Max throughput tokens/s]]</f>
      </c>
      <c r="Y1264" s="20">
        <f>2*Table753523[[#This Row], [Active Parameters per GPU (BN)]]*Table753523[[#This Row], [Input tokens]]*10^9/Table753523[[#This Row], [Prefill Latency (ms)]]/10^12*1000</f>
      </c>
      <c r="Z126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4" s="47">
        <f>Table753523[[#This Row], [Expected Prefill latency (ms)]]/Table753523[[#This Row], [Prefill Latency (ms)]]</f>
      </c>
      <c r="AB1264" s="30">
        <f>Table753523[[#This Row], [Expected TPOT (ms)]]/Table753523[[#This Row], [TPOT (ms)]]</f>
      </c>
      <c r="AC1264" s="50">
        <f>Table753523[[#This Row], [Prefill TFLOPS]]/989.5</f>
      </c>
      <c r="AD1264" s="32">
        <f>Table753523[[#This Row], [Decode TFLOPS]]/1979</f>
      </c>
      <c r="AE12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5" customHeight="1" ht="17.25">
      <c r="A1265" s="20">
        <v>8</v>
      </c>
      <c r="B1265" s="34">
        <v>70</v>
      </c>
      <c r="C1265" s="35">
        <f>Table753523[[#This Row], [Active Parameters (BN)]]/8</f>
      </c>
      <c r="D1265" s="20">
        <v>8192</v>
      </c>
      <c r="E1265" s="20">
        <v>4</v>
      </c>
      <c r="F1265" s="23">
        <v>1</v>
      </c>
      <c r="G1265" s="23">
        <v>1</v>
      </c>
      <c r="H1265" s="23">
        <v>8192</v>
      </c>
      <c r="I1265" s="43">
        <v>4</v>
      </c>
      <c r="J1265" s="24">
        <v>556.406715</v>
      </c>
      <c r="K1265" s="24">
        <v>0.591268305</v>
      </c>
      <c r="L1265" s="24">
        <v>1.691279562</v>
      </c>
      <c r="M1265" s="24">
        <v>6.765118248</v>
      </c>
      <c r="N1265" s="24">
        <v>13861.72729</v>
      </c>
      <c r="O1265" s="44">
        <v>11.36605667</v>
      </c>
      <c r="P1265" s="44">
        <v>11.33880834</v>
      </c>
      <c r="Q1265" s="25">
        <f>Table753523[[#This Row], [Total Latency (sec)]]*1000</f>
      </c>
      <c r="R1265" s="25">
        <f>Table753523[[#This Row], [Total Latency (ms)]]-Table753523[[#This Row], [Prefill Latency (ms)]]</f>
      </c>
      <c r="S1265" s="26">
        <f>Table753523[[#This Row], [Output tokens generated]]*1000/Table753523[[#This Row], [Total Latency (ms)]]/Table753523[[#This Row], [No. H200 GPU on single server]]</f>
      </c>
      <c r="T1265" s="26">
        <f>Table753523[[#This Row], [Input tokens]]*1000/(989.5*10^12)*(2*10^9*Table753523[[#This Row], [Active Parameters per GPU (BN)]])</f>
      </c>
      <c r="U1265" s="27">
        <f>Table753523[[#This Row], [Active Parameters per GPU (BN)]]*10^9*2/4800/1024^3*1000</f>
      </c>
      <c r="V1265" s="27">
        <f>1979/2*10^12*Table753523[[#This Row], [No. H200 GPU on single server]]/2/70/10^9</f>
      </c>
      <c r="W1265" s="46">
        <f>(Table753523[[#This Row], [Input tokens]]+Table753523[[#This Row], [Output tokens generated]])/Table753523[[#This Row], [Total Latency (ms)]]*1000</f>
      </c>
      <c r="X1265" s="47">
        <f>Table753523[[#This Row], [Total throughput]]/Table753523[[#This Row], [Estimated Max throughput tokens/s]]</f>
      </c>
      <c r="Y1265" s="20">
        <f>2*Table753523[[#This Row], [Active Parameters per GPU (BN)]]*Table753523[[#This Row], [Input tokens]]*10^9/Table753523[[#This Row], [Prefill Latency (ms)]]/10^12*1000</f>
      </c>
      <c r="Z126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5" s="47">
        <f>Table753523[[#This Row], [Expected Prefill latency (ms)]]/Table753523[[#This Row], [Prefill Latency (ms)]]</f>
      </c>
      <c r="AB1265" s="30">
        <f>Table753523[[#This Row], [Expected TPOT (ms)]]/Table753523[[#This Row], [TPOT (ms)]]</f>
      </c>
      <c r="AC1265" s="50">
        <f>Table753523[[#This Row], [Prefill TFLOPS]]/989.5</f>
      </c>
      <c r="AD1265" s="32">
        <f>Table753523[[#This Row], [Decode TFLOPS]]/1979</f>
      </c>
      <c r="AE12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6" customHeight="1" ht="17.25">
      <c r="A1266" s="20">
        <v>8</v>
      </c>
      <c r="B1266" s="34">
        <v>70</v>
      </c>
      <c r="C1266" s="35">
        <f>Table753523[[#This Row], [Active Parameters (BN)]]/8</f>
      </c>
      <c r="D1266" s="20">
        <v>8192</v>
      </c>
      <c r="E1266" s="20">
        <v>4</v>
      </c>
      <c r="F1266" s="23">
        <v>2</v>
      </c>
      <c r="G1266" s="23">
        <v>2</v>
      </c>
      <c r="H1266" s="23">
        <v>16384</v>
      </c>
      <c r="I1266" s="43">
        <v>8</v>
      </c>
      <c r="J1266" s="24">
        <v>861.4702945</v>
      </c>
      <c r="K1266" s="24">
        <v>0.941859909</v>
      </c>
      <c r="L1266" s="24">
        <v>2.123458044</v>
      </c>
      <c r="M1266" s="24">
        <v>8.493832175</v>
      </c>
      <c r="N1266" s="24">
        <v>17403.86213</v>
      </c>
      <c r="O1266" s="44">
        <v>11.63566867</v>
      </c>
      <c r="P1266" s="44">
        <v>11.58689383</v>
      </c>
      <c r="Q1266" s="25">
        <f>Table753523[[#This Row], [Total Latency (sec)]]*1000</f>
      </c>
      <c r="R1266" s="25">
        <f>Table753523[[#This Row], [Total Latency (ms)]]-Table753523[[#This Row], [Prefill Latency (ms)]]</f>
      </c>
      <c r="S1266" s="26">
        <f>Table753523[[#This Row], [Output tokens generated]]*1000/Table753523[[#This Row], [Total Latency (ms)]]/Table753523[[#This Row], [No. H200 GPU on single server]]</f>
      </c>
      <c r="T1266" s="26">
        <f>Table753523[[#This Row], [Input tokens]]*1000/(989.5*10^12)*(2*10^9*Table753523[[#This Row], [Active Parameters per GPU (BN)]])</f>
      </c>
      <c r="U1266" s="27">
        <f>Table753523[[#This Row], [Active Parameters per GPU (BN)]]*10^9*2/4800/1024^3*1000</f>
      </c>
      <c r="V1266" s="27">
        <f>1979/2*10^12*Table753523[[#This Row], [No. H200 GPU on single server]]/2/70/10^9</f>
      </c>
      <c r="W1266" s="46">
        <f>(Table753523[[#This Row], [Input tokens]]+Table753523[[#This Row], [Output tokens generated]])/Table753523[[#This Row], [Total Latency (ms)]]*1000</f>
      </c>
      <c r="X1266" s="47">
        <f>Table753523[[#This Row], [Total throughput]]/Table753523[[#This Row], [Estimated Max throughput tokens/s]]</f>
      </c>
      <c r="Y1266" s="20">
        <f>2*Table753523[[#This Row], [Active Parameters per GPU (BN)]]*Table753523[[#This Row], [Input tokens]]*10^9/Table753523[[#This Row], [Prefill Latency (ms)]]/10^12*1000</f>
      </c>
      <c r="Z126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6" s="47">
        <f>Table753523[[#This Row], [Expected Prefill latency (ms)]]/Table753523[[#This Row], [Prefill Latency (ms)]]</f>
      </c>
      <c r="AB1266" s="30">
        <f>Table753523[[#This Row], [Expected TPOT (ms)]]/Table753523[[#This Row], [TPOT (ms)]]</f>
      </c>
      <c r="AC1266" s="50">
        <f>Table753523[[#This Row], [Prefill TFLOPS]]/989.5</f>
      </c>
      <c r="AD1266" s="32">
        <f>Table753523[[#This Row], [Decode TFLOPS]]/1979</f>
      </c>
      <c r="AE12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7" customHeight="1" ht="17.25">
      <c r="A1267" s="20">
        <v>8</v>
      </c>
      <c r="B1267" s="34">
        <v>70</v>
      </c>
      <c r="C1267" s="35">
        <f>Table753523[[#This Row], [Active Parameters (BN)]]/8</f>
      </c>
      <c r="D1267" s="20">
        <v>8192</v>
      </c>
      <c r="E1267" s="20">
        <v>4</v>
      </c>
      <c r="F1267" s="23">
        <v>4</v>
      </c>
      <c r="G1267" s="23">
        <v>4</v>
      </c>
      <c r="H1267" s="23">
        <v>32768</v>
      </c>
      <c r="I1267" s="43">
        <v>16</v>
      </c>
      <c r="J1267" s="24">
        <v>1397.945268</v>
      </c>
      <c r="K1267" s="24">
        <v>1.74946526</v>
      </c>
      <c r="L1267" s="24">
        <v>2.286412935</v>
      </c>
      <c r="M1267" s="24">
        <v>9.14565174</v>
      </c>
      <c r="N1267" s="24">
        <v>18739.44042</v>
      </c>
      <c r="O1267" s="44">
        <v>91.68747401</v>
      </c>
      <c r="P1267" s="44">
        <v>91.60297941</v>
      </c>
      <c r="Q1267" s="25">
        <f>Table753523[[#This Row], [Total Latency (sec)]]*1000</f>
      </c>
      <c r="R1267" s="25">
        <f>Table753523[[#This Row], [Total Latency (ms)]]-Table753523[[#This Row], [Prefill Latency (ms)]]</f>
      </c>
      <c r="S1267" s="26">
        <f>Table753523[[#This Row], [Output tokens generated]]*1000/Table753523[[#This Row], [Total Latency (ms)]]/Table753523[[#This Row], [No. H200 GPU on single server]]</f>
      </c>
      <c r="T1267" s="26">
        <f>Table753523[[#This Row], [Input tokens]]*1000/(989.5*10^12)*(2*10^9*Table753523[[#This Row], [Active Parameters per GPU (BN)]])</f>
      </c>
      <c r="U1267" s="27">
        <f>Table753523[[#This Row], [Active Parameters per GPU (BN)]]*10^9*2/4800/1024^3*1000</f>
      </c>
      <c r="V1267" s="27">
        <f>1979/2*10^12*Table753523[[#This Row], [No. H200 GPU on single server]]/2/70/10^9</f>
      </c>
      <c r="W1267" s="46">
        <f>(Table753523[[#This Row], [Input tokens]]+Table753523[[#This Row], [Output tokens generated]])/Table753523[[#This Row], [Total Latency (ms)]]*1000</f>
      </c>
      <c r="X1267" s="47">
        <f>Table753523[[#This Row], [Total throughput]]/Table753523[[#This Row], [Estimated Max throughput tokens/s]]</f>
      </c>
      <c r="Y1267" s="20">
        <f>2*Table753523[[#This Row], [Active Parameters per GPU (BN)]]*Table753523[[#This Row], [Input tokens]]*10^9/Table753523[[#This Row], [Prefill Latency (ms)]]/10^12*1000</f>
      </c>
      <c r="Z126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7" s="47">
        <f>Table753523[[#This Row], [Expected Prefill latency (ms)]]/Table753523[[#This Row], [Prefill Latency (ms)]]</f>
      </c>
      <c r="AB1267" s="30">
        <f>Table753523[[#This Row], [Expected TPOT (ms)]]/Table753523[[#This Row], [TPOT (ms)]]</f>
      </c>
      <c r="AC1267" s="50">
        <f>Table753523[[#This Row], [Prefill TFLOPS]]/989.5</f>
      </c>
      <c r="AD1267" s="32">
        <f>Table753523[[#This Row], [Decode TFLOPS]]/1979</f>
      </c>
      <c r="AE12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8" customHeight="1" ht="17.25">
      <c r="A1268" s="20">
        <v>8</v>
      </c>
      <c r="B1268" s="34">
        <v>70</v>
      </c>
      <c r="C1268" s="35">
        <f>Table753523[[#This Row], [Active Parameters (BN)]]/8</f>
      </c>
      <c r="D1268" s="20">
        <v>8192</v>
      </c>
      <c r="E1268" s="20">
        <v>4</v>
      </c>
      <c r="F1268" s="23">
        <v>8</v>
      </c>
      <c r="G1268" s="23">
        <v>8</v>
      </c>
      <c r="H1268" s="23">
        <v>65536</v>
      </c>
      <c r="I1268" s="43">
        <v>32</v>
      </c>
      <c r="J1268" s="24">
        <v>2716.006682</v>
      </c>
      <c r="K1268" s="24">
        <v>3.296355465</v>
      </c>
      <c r="L1268" s="24">
        <v>2.426922729</v>
      </c>
      <c r="M1268" s="24">
        <v>9.707690915</v>
      </c>
      <c r="N1268" s="24">
        <v>19891.05868</v>
      </c>
      <c r="O1268" s="44">
        <v>167.3814642</v>
      </c>
      <c r="P1268" s="44">
        <v>167.2319748</v>
      </c>
      <c r="Q1268" s="25">
        <f>Table753523[[#This Row], [Total Latency (sec)]]*1000</f>
      </c>
      <c r="R1268" s="25">
        <f>Table753523[[#This Row], [Total Latency (ms)]]-Table753523[[#This Row], [Prefill Latency (ms)]]</f>
      </c>
      <c r="S1268" s="26">
        <f>Table753523[[#This Row], [Output tokens generated]]*1000/Table753523[[#This Row], [Total Latency (ms)]]/Table753523[[#This Row], [No. H200 GPU on single server]]</f>
      </c>
      <c r="T1268" s="26">
        <f>Table753523[[#This Row], [Input tokens]]*1000/(989.5*10^12)*(2*10^9*Table753523[[#This Row], [Active Parameters per GPU (BN)]])</f>
      </c>
      <c r="U1268" s="27">
        <f>Table753523[[#This Row], [Active Parameters per GPU (BN)]]*10^9*2/4800/1024^3*1000</f>
      </c>
      <c r="V1268" s="27">
        <f>1979/2*10^12*Table753523[[#This Row], [No. H200 GPU on single server]]/2/70/10^9</f>
      </c>
      <c r="W1268" s="46">
        <f>(Table753523[[#This Row], [Input tokens]]+Table753523[[#This Row], [Output tokens generated]])/Table753523[[#This Row], [Total Latency (ms)]]*1000</f>
      </c>
      <c r="X1268" s="47">
        <f>Table753523[[#This Row], [Total throughput]]/Table753523[[#This Row], [Estimated Max throughput tokens/s]]</f>
      </c>
      <c r="Y1268" s="20">
        <f>2*Table753523[[#This Row], [Active Parameters per GPU (BN)]]*Table753523[[#This Row], [Input tokens]]*10^9/Table753523[[#This Row], [Prefill Latency (ms)]]/10^12*1000</f>
      </c>
      <c r="Z126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8" s="47">
        <f>Table753523[[#This Row], [Expected Prefill latency (ms)]]/Table753523[[#This Row], [Prefill Latency (ms)]]</f>
      </c>
      <c r="AB1268" s="30">
        <f>Table753523[[#This Row], [Expected TPOT (ms)]]/Table753523[[#This Row], [TPOT (ms)]]</f>
      </c>
      <c r="AC1268" s="50">
        <f>Table753523[[#This Row], [Prefill TFLOPS]]/989.5</f>
      </c>
      <c r="AD1268" s="32">
        <f>Table753523[[#This Row], [Decode TFLOPS]]/1979</f>
      </c>
      <c r="AE12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69" customHeight="1" ht="17.25">
      <c r="A1269" s="20">
        <v>8</v>
      </c>
      <c r="B1269" s="34">
        <v>70</v>
      </c>
      <c r="C1269" s="35">
        <f>Table753523[[#This Row], [Active Parameters (BN)]]/8</f>
      </c>
      <c r="D1269" s="20">
        <v>8192</v>
      </c>
      <c r="E1269" s="20">
        <v>4</v>
      </c>
      <c r="F1269" s="23">
        <v>16</v>
      </c>
      <c r="G1269" s="23">
        <v>16</v>
      </c>
      <c r="H1269" s="23">
        <v>131072</v>
      </c>
      <c r="I1269" s="43">
        <v>62</v>
      </c>
      <c r="J1269" s="24">
        <v>5996.197815</v>
      </c>
      <c r="K1269" s="24">
        <v>6.455515742</v>
      </c>
      <c r="L1269" s="24">
        <v>2.478500656</v>
      </c>
      <c r="M1269" s="24">
        <v>9.604190041</v>
      </c>
      <c r="N1269" s="24">
        <v>20313.48156</v>
      </c>
      <c r="O1269" s="44">
        <v>109.6337026</v>
      </c>
      <c r="P1269" s="44">
        <v>108.4683791</v>
      </c>
      <c r="Q1269" s="25">
        <f>Table753523[[#This Row], [Total Latency (sec)]]*1000</f>
      </c>
      <c r="R1269" s="25">
        <f>Table753523[[#This Row], [Total Latency (ms)]]-Table753523[[#This Row], [Prefill Latency (ms)]]</f>
      </c>
      <c r="S1269" s="26">
        <f>Table753523[[#This Row], [Output tokens generated]]*1000/Table753523[[#This Row], [Total Latency (ms)]]/Table753523[[#This Row], [No. H200 GPU on single server]]</f>
      </c>
      <c r="T1269" s="26">
        <f>Table753523[[#This Row], [Input tokens]]*1000/(989.5*10^12)*(2*10^9*Table753523[[#This Row], [Active Parameters per GPU (BN)]])</f>
      </c>
      <c r="U1269" s="27">
        <f>Table753523[[#This Row], [Active Parameters per GPU (BN)]]*10^9*2/4800/1024^3*1000</f>
      </c>
      <c r="V1269" s="27">
        <f>1979/2*10^12*Table753523[[#This Row], [No. H200 GPU on single server]]/2/70/10^9</f>
      </c>
      <c r="W1269" s="46">
        <f>(Table753523[[#This Row], [Input tokens]]+Table753523[[#This Row], [Output tokens generated]])/Table753523[[#This Row], [Total Latency (ms)]]*1000</f>
      </c>
      <c r="X1269" s="47">
        <f>Table753523[[#This Row], [Total throughput]]/Table753523[[#This Row], [Estimated Max throughput tokens/s]]</f>
      </c>
      <c r="Y1269" s="20">
        <f>2*Table753523[[#This Row], [Active Parameters per GPU (BN)]]*Table753523[[#This Row], [Input tokens]]*10^9/Table753523[[#This Row], [Prefill Latency (ms)]]/10^12*1000</f>
      </c>
      <c r="Z126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69" s="47">
        <f>Table753523[[#This Row], [Expected Prefill latency (ms)]]/Table753523[[#This Row], [Prefill Latency (ms)]]</f>
      </c>
      <c r="AB1269" s="30">
        <f>Table753523[[#This Row], [Expected TPOT (ms)]]/Table753523[[#This Row], [TPOT (ms)]]</f>
      </c>
      <c r="AC1269" s="50">
        <f>Table753523[[#This Row], [Prefill TFLOPS]]/989.5</f>
      </c>
      <c r="AD1269" s="32">
        <f>Table753523[[#This Row], [Decode TFLOPS]]/1979</f>
      </c>
      <c r="AE12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0" customHeight="1" ht="17.25">
      <c r="A1270" s="20">
        <v>8</v>
      </c>
      <c r="B1270" s="34">
        <v>70</v>
      </c>
      <c r="C1270" s="35">
        <f>Table753523[[#This Row], [Active Parameters (BN)]]/8</f>
      </c>
      <c r="D1270" s="20">
        <v>8192</v>
      </c>
      <c r="E1270" s="20">
        <v>8</v>
      </c>
      <c r="F1270" s="23">
        <v>1</v>
      </c>
      <c r="G1270" s="23">
        <v>1</v>
      </c>
      <c r="H1270" s="23">
        <v>8192</v>
      </c>
      <c r="I1270" s="43">
        <v>7</v>
      </c>
      <c r="J1270" s="24">
        <v>551.7388009</v>
      </c>
      <c r="K1270" s="24">
        <v>0.630062991</v>
      </c>
      <c r="L1270" s="24">
        <v>1.587142896</v>
      </c>
      <c r="M1270" s="24">
        <v>11.11000027</v>
      </c>
      <c r="N1270" s="24">
        <v>13012.9846</v>
      </c>
      <c r="O1270" s="44">
        <v>12.86786767</v>
      </c>
      <c r="P1270" s="44">
        <v>11.01667557</v>
      </c>
      <c r="Q1270" s="25">
        <f>Table753523[[#This Row], [Total Latency (sec)]]*1000</f>
      </c>
      <c r="R1270" s="25">
        <f>Table753523[[#This Row], [Total Latency (ms)]]-Table753523[[#This Row], [Prefill Latency (ms)]]</f>
      </c>
      <c r="S1270" s="26">
        <f>Table753523[[#This Row], [Output tokens generated]]*1000/Table753523[[#This Row], [Total Latency (ms)]]/Table753523[[#This Row], [No. H200 GPU on single server]]</f>
      </c>
      <c r="T1270" s="26">
        <f>Table753523[[#This Row], [Input tokens]]*1000/(989.5*10^12)*(2*10^9*Table753523[[#This Row], [Active Parameters per GPU (BN)]])</f>
      </c>
      <c r="U1270" s="27">
        <f>Table753523[[#This Row], [Active Parameters per GPU (BN)]]*10^9*2/4800/1024^3*1000</f>
      </c>
      <c r="V1270" s="27">
        <f>1979/2*10^12*Table753523[[#This Row], [No. H200 GPU on single server]]/2/70/10^9</f>
      </c>
      <c r="W1270" s="46">
        <f>(Table753523[[#This Row], [Input tokens]]+Table753523[[#This Row], [Output tokens generated]])/Table753523[[#This Row], [Total Latency (ms)]]*1000</f>
      </c>
      <c r="X1270" s="47">
        <f>Table753523[[#This Row], [Total throughput]]/Table753523[[#This Row], [Estimated Max throughput tokens/s]]</f>
      </c>
      <c r="Y1270" s="20">
        <f>2*Table753523[[#This Row], [Active Parameters per GPU (BN)]]*Table753523[[#This Row], [Input tokens]]*10^9/Table753523[[#This Row], [Prefill Latency (ms)]]/10^12*1000</f>
      </c>
      <c r="Z127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0" s="47">
        <f>Table753523[[#This Row], [Expected Prefill latency (ms)]]/Table753523[[#This Row], [Prefill Latency (ms)]]</f>
      </c>
      <c r="AB1270" s="30">
        <f>Table753523[[#This Row], [Expected TPOT (ms)]]/Table753523[[#This Row], [TPOT (ms)]]</f>
      </c>
      <c r="AC1270" s="50">
        <f>Table753523[[#This Row], [Prefill TFLOPS]]/989.5</f>
      </c>
      <c r="AD1270" s="32">
        <f>Table753523[[#This Row], [Decode TFLOPS]]/1979</f>
      </c>
      <c r="AE12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1" customHeight="1" ht="17.25">
      <c r="A1271" s="20">
        <v>8</v>
      </c>
      <c r="B1271" s="34">
        <v>70</v>
      </c>
      <c r="C1271" s="35">
        <f>Table753523[[#This Row], [Active Parameters (BN)]]/8</f>
      </c>
      <c r="D1271" s="20">
        <v>8192</v>
      </c>
      <c r="E1271" s="20">
        <v>8</v>
      </c>
      <c r="F1271" s="23">
        <v>2</v>
      </c>
      <c r="G1271" s="23">
        <v>2</v>
      </c>
      <c r="H1271" s="23">
        <v>16384</v>
      </c>
      <c r="I1271" s="43">
        <v>15</v>
      </c>
      <c r="J1271" s="24">
        <v>712.1891126</v>
      </c>
      <c r="K1271" s="24">
        <v>0.99723063</v>
      </c>
      <c r="L1271" s="24">
        <v>2.005554121</v>
      </c>
      <c r="M1271" s="24">
        <v>15.04165591</v>
      </c>
      <c r="N1271" s="24">
        <v>16444.54102</v>
      </c>
      <c r="O1271" s="44">
        <v>38.90942714</v>
      </c>
      <c r="P1271" s="44">
        <v>34.14609835</v>
      </c>
      <c r="Q1271" s="25">
        <f>Table753523[[#This Row], [Total Latency (sec)]]*1000</f>
      </c>
      <c r="R1271" s="25">
        <f>Table753523[[#This Row], [Total Latency (ms)]]-Table753523[[#This Row], [Prefill Latency (ms)]]</f>
      </c>
      <c r="S1271" s="26">
        <f>Table753523[[#This Row], [Output tokens generated]]*1000/Table753523[[#This Row], [Total Latency (ms)]]/Table753523[[#This Row], [No. H200 GPU on single server]]</f>
      </c>
      <c r="T1271" s="26">
        <f>Table753523[[#This Row], [Input tokens]]*1000/(989.5*10^12)*(2*10^9*Table753523[[#This Row], [Active Parameters per GPU (BN)]])</f>
      </c>
      <c r="U1271" s="27">
        <f>Table753523[[#This Row], [Active Parameters per GPU (BN)]]*10^9*2/4800/1024^3*1000</f>
      </c>
      <c r="V1271" s="27">
        <f>1979/2*10^12*Table753523[[#This Row], [No. H200 GPU on single server]]/2/70/10^9</f>
      </c>
      <c r="W1271" s="46">
        <f>(Table753523[[#This Row], [Input tokens]]+Table753523[[#This Row], [Output tokens generated]])/Table753523[[#This Row], [Total Latency (ms)]]*1000</f>
      </c>
      <c r="X1271" s="47">
        <f>Table753523[[#This Row], [Total throughput]]/Table753523[[#This Row], [Estimated Max throughput tokens/s]]</f>
      </c>
      <c r="Y1271" s="20">
        <f>2*Table753523[[#This Row], [Active Parameters per GPU (BN)]]*Table753523[[#This Row], [Input tokens]]*10^9/Table753523[[#This Row], [Prefill Latency (ms)]]/10^12*1000</f>
      </c>
      <c r="Z127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1" s="47">
        <f>Table753523[[#This Row], [Expected Prefill latency (ms)]]/Table753523[[#This Row], [Prefill Latency (ms)]]</f>
      </c>
      <c r="AB1271" s="30">
        <f>Table753523[[#This Row], [Expected TPOT (ms)]]/Table753523[[#This Row], [TPOT (ms)]]</f>
      </c>
      <c r="AC1271" s="50">
        <f>Table753523[[#This Row], [Prefill TFLOPS]]/989.5</f>
      </c>
      <c r="AD1271" s="32">
        <f>Table753523[[#This Row], [Decode TFLOPS]]/1979</f>
      </c>
      <c r="AE12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2" customHeight="1" ht="17.25">
      <c r="A1272" s="20">
        <v>8</v>
      </c>
      <c r="B1272" s="34">
        <v>70</v>
      </c>
      <c r="C1272" s="35">
        <f>Table753523[[#This Row], [Active Parameters (BN)]]/8</f>
      </c>
      <c r="D1272" s="20">
        <v>8192</v>
      </c>
      <c r="E1272" s="20">
        <v>8</v>
      </c>
      <c r="F1272" s="23">
        <v>4</v>
      </c>
      <c r="G1272" s="23">
        <v>4</v>
      </c>
      <c r="H1272" s="23">
        <v>32768</v>
      </c>
      <c r="I1272" s="43">
        <v>31</v>
      </c>
      <c r="J1272" s="24">
        <v>1373.994516</v>
      </c>
      <c r="K1272" s="24">
        <v>1.76309538</v>
      </c>
      <c r="L1272" s="24">
        <v>2.268737157</v>
      </c>
      <c r="M1272" s="24">
        <v>17.58271297</v>
      </c>
      <c r="N1272" s="24">
        <v>18603.0775</v>
      </c>
      <c r="O1272" s="44">
        <v>50.76674604</v>
      </c>
      <c r="P1272" s="44">
        <v>44.68729196</v>
      </c>
      <c r="Q1272" s="25">
        <f>Table753523[[#This Row], [Total Latency (sec)]]*1000</f>
      </c>
      <c r="R1272" s="25">
        <f>Table753523[[#This Row], [Total Latency (ms)]]-Table753523[[#This Row], [Prefill Latency (ms)]]</f>
      </c>
      <c r="S1272" s="26">
        <f>Table753523[[#This Row], [Output tokens generated]]*1000/Table753523[[#This Row], [Total Latency (ms)]]/Table753523[[#This Row], [No. H200 GPU on single server]]</f>
      </c>
      <c r="T1272" s="26">
        <f>Table753523[[#This Row], [Input tokens]]*1000/(989.5*10^12)*(2*10^9*Table753523[[#This Row], [Active Parameters per GPU (BN)]])</f>
      </c>
      <c r="U1272" s="27">
        <f>Table753523[[#This Row], [Active Parameters per GPU (BN)]]*10^9*2/4800/1024^3*1000</f>
      </c>
      <c r="V1272" s="27">
        <f>1979/2*10^12*Table753523[[#This Row], [No. H200 GPU on single server]]/2/70/10^9</f>
      </c>
      <c r="W1272" s="46">
        <f>(Table753523[[#This Row], [Input tokens]]+Table753523[[#This Row], [Output tokens generated]])/Table753523[[#This Row], [Total Latency (ms)]]*1000</f>
      </c>
      <c r="X1272" s="47">
        <f>Table753523[[#This Row], [Total throughput]]/Table753523[[#This Row], [Estimated Max throughput tokens/s]]</f>
      </c>
      <c r="Y1272" s="20">
        <f>2*Table753523[[#This Row], [Active Parameters per GPU (BN)]]*Table753523[[#This Row], [Input tokens]]*10^9/Table753523[[#This Row], [Prefill Latency (ms)]]/10^12*1000</f>
      </c>
      <c r="Z127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2" s="47">
        <f>Table753523[[#This Row], [Expected Prefill latency (ms)]]/Table753523[[#This Row], [Prefill Latency (ms)]]</f>
      </c>
      <c r="AB1272" s="30">
        <f>Table753523[[#This Row], [Expected TPOT (ms)]]/Table753523[[#This Row], [TPOT (ms)]]</f>
      </c>
      <c r="AC1272" s="50">
        <f>Table753523[[#This Row], [Prefill TFLOPS]]/989.5</f>
      </c>
      <c r="AD1272" s="32">
        <f>Table753523[[#This Row], [Decode TFLOPS]]/1979</f>
      </c>
      <c r="AE12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3" customHeight="1" ht="17.25">
      <c r="A1273" s="20">
        <v>8</v>
      </c>
      <c r="B1273" s="34">
        <v>70</v>
      </c>
      <c r="C1273" s="35">
        <f>Table753523[[#This Row], [Active Parameters (BN)]]/8</f>
      </c>
      <c r="D1273" s="20">
        <v>8192</v>
      </c>
      <c r="E1273" s="20">
        <v>8</v>
      </c>
      <c r="F1273" s="23">
        <v>8</v>
      </c>
      <c r="G1273" s="23">
        <v>8</v>
      </c>
      <c r="H1273" s="23">
        <v>65536</v>
      </c>
      <c r="I1273" s="43">
        <v>63</v>
      </c>
      <c r="J1273" s="24">
        <v>2875.882185</v>
      </c>
      <c r="K1273" s="24">
        <v>3.306372764</v>
      </c>
      <c r="L1273" s="24">
        <v>2.419569895</v>
      </c>
      <c r="M1273" s="24">
        <v>19.05411292</v>
      </c>
      <c r="N1273" s="24">
        <v>19840.17069</v>
      </c>
      <c r="O1273" s="44">
        <v>56.92544261</v>
      </c>
      <c r="P1273" s="44">
        <v>50.21999128</v>
      </c>
      <c r="Q1273" s="25">
        <f>Table753523[[#This Row], [Total Latency (sec)]]*1000</f>
      </c>
      <c r="R1273" s="25">
        <f>Table753523[[#This Row], [Total Latency (ms)]]-Table753523[[#This Row], [Prefill Latency (ms)]]</f>
      </c>
      <c r="S1273" s="26">
        <f>Table753523[[#This Row], [Output tokens generated]]*1000/Table753523[[#This Row], [Total Latency (ms)]]/Table753523[[#This Row], [No. H200 GPU on single server]]</f>
      </c>
      <c r="T1273" s="26">
        <f>Table753523[[#This Row], [Input tokens]]*1000/(989.5*10^12)*(2*10^9*Table753523[[#This Row], [Active Parameters per GPU (BN)]])</f>
      </c>
      <c r="U1273" s="27">
        <f>Table753523[[#This Row], [Active Parameters per GPU (BN)]]*10^9*2/4800/1024^3*1000</f>
      </c>
      <c r="V1273" s="27">
        <f>1979/2*10^12*Table753523[[#This Row], [No. H200 GPU on single server]]/2/70/10^9</f>
      </c>
      <c r="W1273" s="46">
        <f>(Table753523[[#This Row], [Input tokens]]+Table753523[[#This Row], [Output tokens generated]])/Table753523[[#This Row], [Total Latency (ms)]]*1000</f>
      </c>
      <c r="X1273" s="47">
        <f>Table753523[[#This Row], [Total throughput]]/Table753523[[#This Row], [Estimated Max throughput tokens/s]]</f>
      </c>
      <c r="Y1273" s="20">
        <f>2*Table753523[[#This Row], [Active Parameters per GPU (BN)]]*Table753523[[#This Row], [Input tokens]]*10^9/Table753523[[#This Row], [Prefill Latency (ms)]]/10^12*1000</f>
      </c>
      <c r="Z127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3" s="47">
        <f>Table753523[[#This Row], [Expected Prefill latency (ms)]]/Table753523[[#This Row], [Prefill Latency (ms)]]</f>
      </c>
      <c r="AB1273" s="30">
        <f>Table753523[[#This Row], [Expected TPOT (ms)]]/Table753523[[#This Row], [TPOT (ms)]]</f>
      </c>
      <c r="AC1273" s="50">
        <f>Table753523[[#This Row], [Prefill TFLOPS]]/989.5</f>
      </c>
      <c r="AD1273" s="32">
        <f>Table753523[[#This Row], [Decode TFLOPS]]/1979</f>
      </c>
      <c r="AE12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4" customHeight="1" ht="17.25">
      <c r="A1274" s="20">
        <v>8</v>
      </c>
      <c r="B1274" s="34">
        <v>70</v>
      </c>
      <c r="C1274" s="35">
        <f>Table753523[[#This Row], [Active Parameters (BN)]]/8</f>
      </c>
      <c r="D1274" s="20">
        <v>8192</v>
      </c>
      <c r="E1274" s="20">
        <v>8</v>
      </c>
      <c r="F1274" s="23">
        <v>16</v>
      </c>
      <c r="G1274" s="23">
        <v>16</v>
      </c>
      <c r="H1274" s="23">
        <v>131072</v>
      </c>
      <c r="I1274" s="43">
        <v>126</v>
      </c>
      <c r="J1274" s="24">
        <v>5890.755596</v>
      </c>
      <c r="K1274" s="24">
        <v>6.508651132</v>
      </c>
      <c r="L1274" s="24">
        <v>2.458266648</v>
      </c>
      <c r="M1274" s="24">
        <v>19.35884985</v>
      </c>
      <c r="N1274" s="24">
        <v>20157.47923</v>
      </c>
      <c r="O1274" s="44">
        <v>77.11483159</v>
      </c>
      <c r="P1274" s="44">
        <v>69.67193719</v>
      </c>
      <c r="Q1274" s="25">
        <f>Table753523[[#This Row], [Total Latency (sec)]]*1000</f>
      </c>
      <c r="R1274" s="25">
        <f>Table753523[[#This Row], [Total Latency (ms)]]-Table753523[[#This Row], [Prefill Latency (ms)]]</f>
      </c>
      <c r="S1274" s="26">
        <f>Table753523[[#This Row], [Output tokens generated]]*1000/Table753523[[#This Row], [Total Latency (ms)]]/Table753523[[#This Row], [No. H200 GPU on single server]]</f>
      </c>
      <c r="T1274" s="26">
        <f>Table753523[[#This Row], [Input tokens]]*1000/(989.5*10^12)*(2*10^9*Table753523[[#This Row], [Active Parameters per GPU (BN)]])</f>
      </c>
      <c r="U1274" s="27">
        <f>Table753523[[#This Row], [Active Parameters per GPU (BN)]]*10^9*2/4800/1024^3*1000</f>
      </c>
      <c r="V1274" s="27">
        <f>1979/2*10^12*Table753523[[#This Row], [No. H200 GPU on single server]]/2/70/10^9</f>
      </c>
      <c r="W1274" s="46">
        <f>(Table753523[[#This Row], [Input tokens]]+Table753523[[#This Row], [Output tokens generated]])/Table753523[[#This Row], [Total Latency (ms)]]*1000</f>
      </c>
      <c r="X1274" s="47">
        <f>Table753523[[#This Row], [Total throughput]]/Table753523[[#This Row], [Estimated Max throughput tokens/s]]</f>
      </c>
      <c r="Y1274" s="20">
        <f>2*Table753523[[#This Row], [Active Parameters per GPU (BN)]]*Table753523[[#This Row], [Input tokens]]*10^9/Table753523[[#This Row], [Prefill Latency (ms)]]/10^12*1000</f>
      </c>
      <c r="Z127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4" s="47">
        <f>Table753523[[#This Row], [Expected Prefill latency (ms)]]/Table753523[[#This Row], [Prefill Latency (ms)]]</f>
      </c>
      <c r="AB1274" s="30">
        <f>Table753523[[#This Row], [Expected TPOT (ms)]]/Table753523[[#This Row], [TPOT (ms)]]</f>
      </c>
      <c r="AC1274" s="50">
        <f>Table753523[[#This Row], [Prefill TFLOPS]]/989.5</f>
      </c>
      <c r="AD1274" s="32">
        <f>Table753523[[#This Row], [Decode TFLOPS]]/1979</f>
      </c>
      <c r="AE12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5" customHeight="1" ht="17.25">
      <c r="A1275" s="20">
        <v>8</v>
      </c>
      <c r="B1275" s="34">
        <v>70</v>
      </c>
      <c r="C1275" s="35">
        <f>Table753523[[#This Row], [Active Parameters (BN)]]/8</f>
      </c>
      <c r="D1275" s="20">
        <v>8192</v>
      </c>
      <c r="E1275" s="20">
        <v>16</v>
      </c>
      <c r="F1275" s="23">
        <v>1</v>
      </c>
      <c r="G1275" s="23">
        <v>1</v>
      </c>
      <c r="H1275" s="23">
        <v>8192</v>
      </c>
      <c r="I1275" s="43">
        <v>16</v>
      </c>
      <c r="J1275" s="24">
        <v>691.322371</v>
      </c>
      <c r="K1275" s="24">
        <v>0.859237872</v>
      </c>
      <c r="L1275" s="24">
        <v>1.163822071</v>
      </c>
      <c r="M1275" s="24">
        <v>18.62115314</v>
      </c>
      <c r="N1275" s="24">
        <v>9552.651562</v>
      </c>
      <c r="O1275" s="44">
        <v>11.13951813</v>
      </c>
      <c r="P1275" s="44">
        <v>11.13388747</v>
      </c>
      <c r="Q1275" s="25">
        <f>Table753523[[#This Row], [Total Latency (sec)]]*1000</f>
      </c>
      <c r="R1275" s="25">
        <f>Table753523[[#This Row], [Total Latency (ms)]]-Table753523[[#This Row], [Prefill Latency (ms)]]</f>
      </c>
      <c r="S1275" s="26">
        <f>Table753523[[#This Row], [Output tokens generated]]*1000/Table753523[[#This Row], [Total Latency (ms)]]/Table753523[[#This Row], [No. H200 GPU on single server]]</f>
      </c>
      <c r="T1275" s="26">
        <f>Table753523[[#This Row], [Input tokens]]*1000/(989.5*10^12)*(2*10^9*Table753523[[#This Row], [Active Parameters per GPU (BN)]])</f>
      </c>
      <c r="U1275" s="27">
        <f>Table753523[[#This Row], [Active Parameters per GPU (BN)]]*10^9*2/4800/1024^3*1000</f>
      </c>
      <c r="V1275" s="27">
        <f>1979/2*10^12*Table753523[[#This Row], [No. H200 GPU on single server]]/2/70/10^9</f>
      </c>
      <c r="W1275" s="46">
        <f>(Table753523[[#This Row], [Input tokens]]+Table753523[[#This Row], [Output tokens generated]])/Table753523[[#This Row], [Total Latency (ms)]]*1000</f>
      </c>
      <c r="X1275" s="47">
        <f>Table753523[[#This Row], [Total throughput]]/Table753523[[#This Row], [Estimated Max throughput tokens/s]]</f>
      </c>
      <c r="Y1275" s="20">
        <f>2*Table753523[[#This Row], [Active Parameters per GPU (BN)]]*Table753523[[#This Row], [Input tokens]]*10^9/Table753523[[#This Row], [Prefill Latency (ms)]]/10^12*1000</f>
      </c>
      <c r="Z127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5" s="47">
        <f>Table753523[[#This Row], [Expected Prefill latency (ms)]]/Table753523[[#This Row], [Prefill Latency (ms)]]</f>
      </c>
      <c r="AB1275" s="30">
        <f>Table753523[[#This Row], [Expected TPOT (ms)]]/Table753523[[#This Row], [TPOT (ms)]]</f>
      </c>
      <c r="AC1275" s="50">
        <f>Table753523[[#This Row], [Prefill TFLOPS]]/989.5</f>
      </c>
      <c r="AD1275" s="32">
        <f>Table753523[[#This Row], [Decode TFLOPS]]/1979</f>
      </c>
      <c r="AE12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6" customHeight="1" ht="17.25">
      <c r="A1276" s="20">
        <v>8</v>
      </c>
      <c r="B1276" s="34">
        <v>70</v>
      </c>
      <c r="C1276" s="35">
        <f>Table753523[[#This Row], [Active Parameters (BN)]]/8</f>
      </c>
      <c r="D1276" s="20">
        <v>8192</v>
      </c>
      <c r="E1276" s="20">
        <v>16</v>
      </c>
      <c r="F1276" s="23">
        <v>2</v>
      </c>
      <c r="G1276" s="23">
        <v>2</v>
      </c>
      <c r="H1276" s="23">
        <v>16384</v>
      </c>
      <c r="I1276" s="43">
        <v>32</v>
      </c>
      <c r="J1276" s="24">
        <v>1009.820018</v>
      </c>
      <c r="K1276" s="24">
        <v>1.23752982</v>
      </c>
      <c r="L1276" s="24">
        <v>1.616122672</v>
      </c>
      <c r="M1276" s="24">
        <v>25.85796276</v>
      </c>
      <c r="N1276" s="24">
        <v>13265.1349</v>
      </c>
      <c r="O1276" s="44">
        <v>11.36893237</v>
      </c>
      <c r="P1276" s="44">
        <v>11.358497</v>
      </c>
      <c r="Q1276" s="25">
        <f>Table753523[[#This Row], [Total Latency (sec)]]*1000</f>
      </c>
      <c r="R1276" s="25">
        <f>Table753523[[#This Row], [Total Latency (ms)]]-Table753523[[#This Row], [Prefill Latency (ms)]]</f>
      </c>
      <c r="S1276" s="26">
        <f>Table753523[[#This Row], [Output tokens generated]]*1000/Table753523[[#This Row], [Total Latency (ms)]]/Table753523[[#This Row], [No. H200 GPU on single server]]</f>
      </c>
      <c r="T1276" s="26">
        <f>Table753523[[#This Row], [Input tokens]]*1000/(989.5*10^12)*(2*10^9*Table753523[[#This Row], [Active Parameters per GPU (BN)]])</f>
      </c>
      <c r="U1276" s="27">
        <f>Table753523[[#This Row], [Active Parameters per GPU (BN)]]*10^9*2/4800/1024^3*1000</f>
      </c>
      <c r="V1276" s="27">
        <f>1979/2*10^12*Table753523[[#This Row], [No. H200 GPU on single server]]/2/70/10^9</f>
      </c>
      <c r="W1276" s="46">
        <f>(Table753523[[#This Row], [Input tokens]]+Table753523[[#This Row], [Output tokens generated]])/Table753523[[#This Row], [Total Latency (ms)]]*1000</f>
      </c>
      <c r="X1276" s="47">
        <f>Table753523[[#This Row], [Total throughput]]/Table753523[[#This Row], [Estimated Max throughput tokens/s]]</f>
      </c>
      <c r="Y1276" s="20">
        <f>2*Table753523[[#This Row], [Active Parameters per GPU (BN)]]*Table753523[[#This Row], [Input tokens]]*10^9/Table753523[[#This Row], [Prefill Latency (ms)]]/10^12*1000</f>
      </c>
      <c r="Z127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6" s="47">
        <f>Table753523[[#This Row], [Expected Prefill latency (ms)]]/Table753523[[#This Row], [Prefill Latency (ms)]]</f>
      </c>
      <c r="AB1276" s="30">
        <f>Table753523[[#This Row], [Expected TPOT (ms)]]/Table753523[[#This Row], [TPOT (ms)]]</f>
      </c>
      <c r="AC1276" s="50">
        <f>Table753523[[#This Row], [Prefill TFLOPS]]/989.5</f>
      </c>
      <c r="AD1276" s="32">
        <f>Table753523[[#This Row], [Decode TFLOPS]]/1979</f>
      </c>
      <c r="AE12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7" customHeight="1" ht="17.25">
      <c r="A1277" s="20">
        <v>8</v>
      </c>
      <c r="B1277" s="34">
        <v>70</v>
      </c>
      <c r="C1277" s="35">
        <f>Table753523[[#This Row], [Active Parameters (BN)]]/8</f>
      </c>
      <c r="D1277" s="20">
        <v>8192</v>
      </c>
      <c r="E1277" s="20">
        <v>16</v>
      </c>
      <c r="F1277" s="23">
        <v>4</v>
      </c>
      <c r="G1277" s="23">
        <v>4</v>
      </c>
      <c r="H1277" s="23">
        <v>32768</v>
      </c>
      <c r="I1277" s="43">
        <v>64</v>
      </c>
      <c r="J1277" s="24">
        <v>1735.409546</v>
      </c>
      <c r="K1277" s="24">
        <v>1.979674033</v>
      </c>
      <c r="L1277" s="24">
        <v>2.02053466</v>
      </c>
      <c r="M1277" s="24">
        <v>32.32855457</v>
      </c>
      <c r="N1277" s="24">
        <v>16584.54849</v>
      </c>
      <c r="O1277" s="44">
        <v>11.24121785</v>
      </c>
      <c r="P1277" s="44">
        <v>11.22144995</v>
      </c>
      <c r="Q1277" s="25">
        <f>Table753523[[#This Row], [Total Latency (sec)]]*1000</f>
      </c>
      <c r="R1277" s="25">
        <f>Table753523[[#This Row], [Total Latency (ms)]]-Table753523[[#This Row], [Prefill Latency (ms)]]</f>
      </c>
      <c r="S1277" s="26">
        <f>Table753523[[#This Row], [Output tokens generated]]*1000/Table753523[[#This Row], [Total Latency (ms)]]/Table753523[[#This Row], [No. H200 GPU on single server]]</f>
      </c>
      <c r="T1277" s="26">
        <f>Table753523[[#This Row], [Input tokens]]*1000/(989.5*10^12)*(2*10^9*Table753523[[#This Row], [Active Parameters per GPU (BN)]])</f>
      </c>
      <c r="U1277" s="27">
        <f>Table753523[[#This Row], [Active Parameters per GPU (BN)]]*10^9*2/4800/1024^3*1000</f>
      </c>
      <c r="V1277" s="27">
        <f>1979/2*10^12*Table753523[[#This Row], [No. H200 GPU on single server]]/2/70/10^9</f>
      </c>
      <c r="W1277" s="46">
        <f>(Table753523[[#This Row], [Input tokens]]+Table753523[[#This Row], [Output tokens generated]])/Table753523[[#This Row], [Total Latency (ms)]]*1000</f>
      </c>
      <c r="X1277" s="47">
        <f>Table753523[[#This Row], [Total throughput]]/Table753523[[#This Row], [Estimated Max throughput tokens/s]]</f>
      </c>
      <c r="Y1277" s="20">
        <f>2*Table753523[[#This Row], [Active Parameters per GPU (BN)]]*Table753523[[#This Row], [Input tokens]]*10^9/Table753523[[#This Row], [Prefill Latency (ms)]]/10^12*1000</f>
      </c>
      <c r="Z127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7" s="47">
        <f>Table753523[[#This Row], [Expected Prefill latency (ms)]]/Table753523[[#This Row], [Prefill Latency (ms)]]</f>
      </c>
      <c r="AB1277" s="30">
        <f>Table753523[[#This Row], [Expected TPOT (ms)]]/Table753523[[#This Row], [TPOT (ms)]]</f>
      </c>
      <c r="AC1277" s="50">
        <f>Table753523[[#This Row], [Prefill TFLOPS]]/989.5</f>
      </c>
      <c r="AD1277" s="32">
        <f>Table753523[[#This Row], [Decode TFLOPS]]/1979</f>
      </c>
      <c r="AE12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8" customHeight="1" ht="17.25">
      <c r="A1278" s="20">
        <v>8</v>
      </c>
      <c r="B1278" s="34">
        <v>70</v>
      </c>
      <c r="C1278" s="35">
        <f>Table753523[[#This Row], [Active Parameters (BN)]]/8</f>
      </c>
      <c r="D1278" s="20">
        <v>8192</v>
      </c>
      <c r="E1278" s="20">
        <v>16</v>
      </c>
      <c r="F1278" s="23">
        <v>8</v>
      </c>
      <c r="G1278" s="23">
        <v>8</v>
      </c>
      <c r="H1278" s="23">
        <v>65536</v>
      </c>
      <c r="I1278" s="43">
        <v>128</v>
      </c>
      <c r="J1278" s="24">
        <v>3247.135229</v>
      </c>
      <c r="K1278" s="24">
        <v>3.511012431</v>
      </c>
      <c r="L1278" s="24">
        <v>2.278545051</v>
      </c>
      <c r="M1278" s="24">
        <v>36.45672082</v>
      </c>
      <c r="N1278" s="24">
        <v>18702.29778</v>
      </c>
      <c r="O1278" s="44">
        <v>11.73333497</v>
      </c>
      <c r="P1278" s="44">
        <v>11.70167366</v>
      </c>
      <c r="Q1278" s="25">
        <f>Table753523[[#This Row], [Total Latency (sec)]]*1000</f>
      </c>
      <c r="R1278" s="25">
        <f>Table753523[[#This Row], [Total Latency (ms)]]-Table753523[[#This Row], [Prefill Latency (ms)]]</f>
      </c>
      <c r="S1278" s="26">
        <f>Table753523[[#This Row], [Output tokens generated]]*1000/Table753523[[#This Row], [Total Latency (ms)]]/Table753523[[#This Row], [No. H200 GPU on single server]]</f>
      </c>
      <c r="T1278" s="26">
        <f>Table753523[[#This Row], [Input tokens]]*1000/(989.5*10^12)*(2*10^9*Table753523[[#This Row], [Active Parameters per GPU (BN)]])</f>
      </c>
      <c r="U1278" s="27">
        <f>Table753523[[#This Row], [Active Parameters per GPU (BN)]]*10^9*2/4800/1024^3*1000</f>
      </c>
      <c r="V1278" s="27">
        <f>1979/2*10^12*Table753523[[#This Row], [No. H200 GPU on single server]]/2/70/10^9</f>
      </c>
      <c r="W1278" s="46">
        <f>(Table753523[[#This Row], [Input tokens]]+Table753523[[#This Row], [Output tokens generated]])/Table753523[[#This Row], [Total Latency (ms)]]*1000</f>
      </c>
      <c r="X1278" s="47">
        <f>Table753523[[#This Row], [Total throughput]]/Table753523[[#This Row], [Estimated Max throughput tokens/s]]</f>
      </c>
      <c r="Y1278" s="20">
        <f>2*Table753523[[#This Row], [Active Parameters per GPU (BN)]]*Table753523[[#This Row], [Input tokens]]*10^9/Table753523[[#This Row], [Prefill Latency (ms)]]/10^12*1000</f>
      </c>
      <c r="Z127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8" s="47">
        <f>Table753523[[#This Row], [Expected Prefill latency (ms)]]/Table753523[[#This Row], [Prefill Latency (ms)]]</f>
      </c>
      <c r="AB1278" s="30">
        <f>Table753523[[#This Row], [Expected TPOT (ms)]]/Table753523[[#This Row], [TPOT (ms)]]</f>
      </c>
      <c r="AC1278" s="50">
        <f>Table753523[[#This Row], [Prefill TFLOPS]]/989.5</f>
      </c>
      <c r="AD1278" s="32">
        <f>Table753523[[#This Row], [Decode TFLOPS]]/1979</f>
      </c>
      <c r="AE12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79" customHeight="1" ht="17.25">
      <c r="A1279" s="20">
        <v>8</v>
      </c>
      <c r="B1279" s="34">
        <v>70</v>
      </c>
      <c r="C1279" s="35">
        <f>Table753523[[#This Row], [Active Parameters (BN)]]/8</f>
      </c>
      <c r="D1279" s="20">
        <v>8192</v>
      </c>
      <c r="E1279" s="20">
        <v>16</v>
      </c>
      <c r="F1279" s="23">
        <v>16</v>
      </c>
      <c r="G1279" s="23">
        <v>16</v>
      </c>
      <c r="H1279" s="23">
        <v>131072</v>
      </c>
      <c r="I1279" s="43">
        <v>218</v>
      </c>
      <c r="J1279" s="24">
        <v>5196.645223</v>
      </c>
      <c r="K1279" s="24">
        <v>6.655907719</v>
      </c>
      <c r="L1279" s="24">
        <v>2.403879482</v>
      </c>
      <c r="M1279" s="24">
        <v>32.75285794</v>
      </c>
      <c r="N1279" s="24">
        <v>19725.33357</v>
      </c>
      <c r="O1279" s="44">
        <v>99.84888127</v>
      </c>
      <c r="P1279" s="44">
        <v>91.19469793</v>
      </c>
      <c r="Q1279" s="25">
        <f>Table753523[[#This Row], [Total Latency (sec)]]*1000</f>
      </c>
      <c r="R1279" s="25">
        <f>Table753523[[#This Row], [Total Latency (ms)]]-Table753523[[#This Row], [Prefill Latency (ms)]]</f>
      </c>
      <c r="S1279" s="26">
        <f>Table753523[[#This Row], [Output tokens generated]]*1000/Table753523[[#This Row], [Total Latency (ms)]]/Table753523[[#This Row], [No. H200 GPU on single server]]</f>
      </c>
      <c r="T1279" s="26">
        <f>Table753523[[#This Row], [Input tokens]]*1000/(989.5*10^12)*(2*10^9*Table753523[[#This Row], [Active Parameters per GPU (BN)]])</f>
      </c>
      <c r="U1279" s="27">
        <f>Table753523[[#This Row], [Active Parameters per GPU (BN)]]*10^9*2/4800/1024^3*1000</f>
      </c>
      <c r="V1279" s="27">
        <f>1979/2*10^12*Table753523[[#This Row], [No. H200 GPU on single server]]/2/70/10^9</f>
      </c>
      <c r="W1279" s="46">
        <f>(Table753523[[#This Row], [Input tokens]]+Table753523[[#This Row], [Output tokens generated]])/Table753523[[#This Row], [Total Latency (ms)]]*1000</f>
      </c>
      <c r="X1279" s="47">
        <f>Table753523[[#This Row], [Total throughput]]/Table753523[[#This Row], [Estimated Max throughput tokens/s]]</f>
      </c>
      <c r="Y1279" s="20">
        <f>2*Table753523[[#This Row], [Active Parameters per GPU (BN)]]*Table753523[[#This Row], [Input tokens]]*10^9/Table753523[[#This Row], [Prefill Latency (ms)]]/10^12*1000</f>
      </c>
      <c r="Z127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79" s="47">
        <f>Table753523[[#This Row], [Expected Prefill latency (ms)]]/Table753523[[#This Row], [Prefill Latency (ms)]]</f>
      </c>
      <c r="AB1279" s="30">
        <f>Table753523[[#This Row], [Expected TPOT (ms)]]/Table753523[[#This Row], [TPOT (ms)]]</f>
      </c>
      <c r="AC1279" s="50">
        <f>Table753523[[#This Row], [Prefill TFLOPS]]/989.5</f>
      </c>
      <c r="AD1279" s="32">
        <f>Table753523[[#This Row], [Decode TFLOPS]]/1979</f>
      </c>
      <c r="AE12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0" customHeight="1" ht="17.25">
      <c r="A1280" s="20">
        <v>8</v>
      </c>
      <c r="B1280" s="34">
        <v>70</v>
      </c>
      <c r="C1280" s="35">
        <f>Table753523[[#This Row], [Active Parameters (BN)]]/8</f>
      </c>
      <c r="D1280" s="20">
        <v>8192</v>
      </c>
      <c r="E1280" s="20">
        <v>32</v>
      </c>
      <c r="F1280" s="23">
        <v>1</v>
      </c>
      <c r="G1280" s="23">
        <v>1</v>
      </c>
      <c r="H1280" s="23">
        <v>8192</v>
      </c>
      <c r="I1280" s="43">
        <v>32</v>
      </c>
      <c r="J1280" s="24">
        <v>594.086669</v>
      </c>
      <c r="K1280" s="24">
        <v>0.937960406</v>
      </c>
      <c r="L1280" s="24">
        <v>1.066143084</v>
      </c>
      <c r="M1280" s="24">
        <v>34.11657869</v>
      </c>
      <c r="N1280" s="24">
        <v>8767.960724</v>
      </c>
      <c r="O1280" s="44">
        <v>11.07611487</v>
      </c>
      <c r="P1280" s="44">
        <v>11.07346693</v>
      </c>
      <c r="Q1280" s="25">
        <f>Table753523[[#This Row], [Total Latency (sec)]]*1000</f>
      </c>
      <c r="R1280" s="25">
        <f>Table753523[[#This Row], [Total Latency (ms)]]-Table753523[[#This Row], [Prefill Latency (ms)]]</f>
      </c>
      <c r="S1280" s="26">
        <f>Table753523[[#This Row], [Output tokens generated]]*1000/Table753523[[#This Row], [Total Latency (ms)]]/Table753523[[#This Row], [No. H200 GPU on single server]]</f>
      </c>
      <c r="T1280" s="26">
        <f>Table753523[[#This Row], [Input tokens]]*1000/(989.5*10^12)*(2*10^9*Table753523[[#This Row], [Active Parameters per GPU (BN)]])</f>
      </c>
      <c r="U1280" s="27">
        <f>Table753523[[#This Row], [Active Parameters per GPU (BN)]]*10^9*2/4800/1024^3*1000</f>
      </c>
      <c r="V1280" s="27">
        <f>1979/2*10^12*Table753523[[#This Row], [No. H200 GPU on single server]]/2/70/10^9</f>
      </c>
      <c r="W1280" s="46">
        <f>(Table753523[[#This Row], [Input tokens]]+Table753523[[#This Row], [Output tokens generated]])/Table753523[[#This Row], [Total Latency (ms)]]*1000</f>
      </c>
      <c r="X1280" s="47">
        <f>Table753523[[#This Row], [Total throughput]]/Table753523[[#This Row], [Estimated Max throughput tokens/s]]</f>
      </c>
      <c r="Y1280" s="20">
        <f>2*Table753523[[#This Row], [Active Parameters per GPU (BN)]]*Table753523[[#This Row], [Input tokens]]*10^9/Table753523[[#This Row], [Prefill Latency (ms)]]/10^12*1000</f>
      </c>
      <c r="Z128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0" s="47">
        <f>Table753523[[#This Row], [Expected Prefill latency (ms)]]/Table753523[[#This Row], [Prefill Latency (ms)]]</f>
      </c>
      <c r="AB1280" s="30">
        <f>Table753523[[#This Row], [Expected TPOT (ms)]]/Table753523[[#This Row], [TPOT (ms)]]</f>
      </c>
      <c r="AC1280" s="50">
        <f>Table753523[[#This Row], [Prefill TFLOPS]]/989.5</f>
      </c>
      <c r="AD1280" s="32">
        <f>Table753523[[#This Row], [Decode TFLOPS]]/1979</f>
      </c>
      <c r="AE12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1" customHeight="1" ht="17.25">
      <c r="A1281" s="20">
        <v>8</v>
      </c>
      <c r="B1281" s="34">
        <v>70</v>
      </c>
      <c r="C1281" s="35">
        <f>Table753523[[#This Row], [Active Parameters (BN)]]/8</f>
      </c>
      <c r="D1281" s="20">
        <v>8192</v>
      </c>
      <c r="E1281" s="20">
        <v>32</v>
      </c>
      <c r="F1281" s="23">
        <v>2</v>
      </c>
      <c r="G1281" s="23">
        <v>2</v>
      </c>
      <c r="H1281" s="23">
        <v>16384</v>
      </c>
      <c r="I1281" s="43">
        <v>64</v>
      </c>
      <c r="J1281" s="24">
        <v>922.1347645</v>
      </c>
      <c r="K1281" s="24">
        <v>1.331223065</v>
      </c>
      <c r="L1281" s="24">
        <v>1.502377815</v>
      </c>
      <c r="M1281" s="24">
        <v>48.07609009</v>
      </c>
      <c r="N1281" s="24">
        <v>12355.55515</v>
      </c>
      <c r="O1281" s="44">
        <v>11.34150281</v>
      </c>
      <c r="P1281" s="44">
        <v>11.33710223</v>
      </c>
      <c r="Q1281" s="25">
        <f>Table753523[[#This Row], [Total Latency (sec)]]*1000</f>
      </c>
      <c r="R1281" s="25">
        <f>Table753523[[#This Row], [Total Latency (ms)]]-Table753523[[#This Row], [Prefill Latency (ms)]]</f>
      </c>
      <c r="S1281" s="26">
        <f>Table753523[[#This Row], [Output tokens generated]]*1000/Table753523[[#This Row], [Total Latency (ms)]]/Table753523[[#This Row], [No. H200 GPU on single server]]</f>
      </c>
      <c r="T1281" s="26">
        <f>Table753523[[#This Row], [Input tokens]]*1000/(989.5*10^12)*(2*10^9*Table753523[[#This Row], [Active Parameters per GPU (BN)]])</f>
      </c>
      <c r="U1281" s="27">
        <f>Table753523[[#This Row], [Active Parameters per GPU (BN)]]*10^9*2/4800/1024^3*1000</f>
      </c>
      <c r="V1281" s="27">
        <f>1979/2*10^12*Table753523[[#This Row], [No. H200 GPU on single server]]/2/70/10^9</f>
      </c>
      <c r="W1281" s="46">
        <f>(Table753523[[#This Row], [Input tokens]]+Table753523[[#This Row], [Output tokens generated]])/Table753523[[#This Row], [Total Latency (ms)]]*1000</f>
      </c>
      <c r="X1281" s="47">
        <f>Table753523[[#This Row], [Total throughput]]/Table753523[[#This Row], [Estimated Max throughput tokens/s]]</f>
      </c>
      <c r="Y1281" s="20">
        <f>2*Table753523[[#This Row], [Active Parameters per GPU (BN)]]*Table753523[[#This Row], [Input tokens]]*10^9/Table753523[[#This Row], [Prefill Latency (ms)]]/10^12*1000</f>
      </c>
      <c r="Z128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1" s="47">
        <f>Table753523[[#This Row], [Expected Prefill latency (ms)]]/Table753523[[#This Row], [Prefill Latency (ms)]]</f>
      </c>
      <c r="AB1281" s="30">
        <f>Table753523[[#This Row], [Expected TPOT (ms)]]/Table753523[[#This Row], [TPOT (ms)]]</f>
      </c>
      <c r="AC1281" s="50">
        <f>Table753523[[#This Row], [Prefill TFLOPS]]/989.5</f>
      </c>
      <c r="AD1281" s="32">
        <f>Table753523[[#This Row], [Decode TFLOPS]]/1979</f>
      </c>
      <c r="AE12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2" customHeight="1" ht="17.25">
      <c r="A1282" s="20">
        <v>8</v>
      </c>
      <c r="B1282" s="34">
        <v>70</v>
      </c>
      <c r="C1282" s="35">
        <f>Table753523[[#This Row], [Active Parameters (BN)]]/8</f>
      </c>
      <c r="D1282" s="20">
        <v>8192</v>
      </c>
      <c r="E1282" s="20">
        <v>32</v>
      </c>
      <c r="F1282" s="23">
        <v>4</v>
      </c>
      <c r="G1282" s="23">
        <v>4</v>
      </c>
      <c r="H1282" s="23">
        <v>32768</v>
      </c>
      <c r="I1282" s="43">
        <v>115</v>
      </c>
      <c r="J1282" s="24">
        <v>1654.509445</v>
      </c>
      <c r="K1282" s="24">
        <v>2.155270649</v>
      </c>
      <c r="L1282" s="24">
        <v>1.855915405</v>
      </c>
      <c r="M1282" s="24">
        <v>53.3575679</v>
      </c>
      <c r="N1282" s="24">
        <v>15257.01657</v>
      </c>
      <c r="O1282" s="44">
        <v>11.17169319</v>
      </c>
      <c r="P1282" s="44">
        <v>11.01149278</v>
      </c>
      <c r="Q1282" s="25">
        <f>Table753523[[#This Row], [Total Latency (sec)]]*1000</f>
      </c>
      <c r="R1282" s="25">
        <f>Table753523[[#This Row], [Total Latency (ms)]]-Table753523[[#This Row], [Prefill Latency (ms)]]</f>
      </c>
      <c r="S1282" s="26">
        <f>Table753523[[#This Row], [Output tokens generated]]*1000/Table753523[[#This Row], [Total Latency (ms)]]/Table753523[[#This Row], [No. H200 GPU on single server]]</f>
      </c>
      <c r="T1282" s="26">
        <f>Table753523[[#This Row], [Input tokens]]*1000/(989.5*10^12)*(2*10^9*Table753523[[#This Row], [Active Parameters per GPU (BN)]])</f>
      </c>
      <c r="U1282" s="27">
        <f>Table753523[[#This Row], [Active Parameters per GPU (BN)]]*10^9*2/4800/1024^3*1000</f>
      </c>
      <c r="V1282" s="27">
        <f>1979/2*10^12*Table753523[[#This Row], [No. H200 GPU on single server]]/2/70/10^9</f>
      </c>
      <c r="W1282" s="46">
        <f>(Table753523[[#This Row], [Input tokens]]+Table753523[[#This Row], [Output tokens generated]])/Table753523[[#This Row], [Total Latency (ms)]]*1000</f>
      </c>
      <c r="X1282" s="47">
        <f>Table753523[[#This Row], [Total throughput]]/Table753523[[#This Row], [Estimated Max throughput tokens/s]]</f>
      </c>
      <c r="Y1282" s="20">
        <f>2*Table753523[[#This Row], [Active Parameters per GPU (BN)]]*Table753523[[#This Row], [Input tokens]]*10^9/Table753523[[#This Row], [Prefill Latency (ms)]]/10^12*1000</f>
      </c>
      <c r="Z128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2" s="47">
        <f>Table753523[[#This Row], [Expected Prefill latency (ms)]]/Table753523[[#This Row], [Prefill Latency (ms)]]</f>
      </c>
      <c r="AB1282" s="30">
        <f>Table753523[[#This Row], [Expected TPOT (ms)]]/Table753523[[#This Row], [TPOT (ms)]]</f>
      </c>
      <c r="AC1282" s="50">
        <f>Table753523[[#This Row], [Prefill TFLOPS]]/989.5</f>
      </c>
      <c r="AD1282" s="32">
        <f>Table753523[[#This Row], [Decode TFLOPS]]/1979</f>
      </c>
      <c r="AE12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3" customHeight="1" ht="17.25">
      <c r="A1283" s="20">
        <v>8</v>
      </c>
      <c r="B1283" s="34">
        <v>70</v>
      </c>
      <c r="C1283" s="35">
        <f>Table753523[[#This Row], [Active Parameters (BN)]]/8</f>
      </c>
      <c r="D1283" s="20">
        <v>8192</v>
      </c>
      <c r="E1283" s="20">
        <v>32</v>
      </c>
      <c r="F1283" s="23">
        <v>8</v>
      </c>
      <c r="G1283" s="23">
        <v>8</v>
      </c>
      <c r="H1283" s="23">
        <v>65536</v>
      </c>
      <c r="I1283" s="43">
        <v>243</v>
      </c>
      <c r="J1283" s="24">
        <v>2622.674029</v>
      </c>
      <c r="K1283" s="24">
        <v>3.713696428</v>
      </c>
      <c r="L1283" s="24">
        <v>2.154187924</v>
      </c>
      <c r="M1283" s="24">
        <v>65.4334582</v>
      </c>
      <c r="N1283" s="24">
        <v>17712.54093</v>
      </c>
      <c r="O1283" s="44">
        <v>33.053488</v>
      </c>
      <c r="P1283" s="44">
        <v>31.29381517</v>
      </c>
      <c r="Q1283" s="25">
        <f>Table753523[[#This Row], [Total Latency (sec)]]*1000</f>
      </c>
      <c r="R1283" s="25">
        <f>Table753523[[#This Row], [Total Latency (ms)]]-Table753523[[#This Row], [Prefill Latency (ms)]]</f>
      </c>
      <c r="S1283" s="26">
        <f>Table753523[[#This Row], [Output tokens generated]]*1000/Table753523[[#This Row], [Total Latency (ms)]]/Table753523[[#This Row], [No. H200 GPU on single server]]</f>
      </c>
      <c r="T1283" s="26">
        <f>Table753523[[#This Row], [Input tokens]]*1000/(989.5*10^12)*(2*10^9*Table753523[[#This Row], [Active Parameters per GPU (BN)]])</f>
      </c>
      <c r="U1283" s="27">
        <f>Table753523[[#This Row], [Active Parameters per GPU (BN)]]*10^9*2/4800/1024^3*1000</f>
      </c>
      <c r="V1283" s="27">
        <f>1979/2*10^12*Table753523[[#This Row], [No. H200 GPU on single server]]/2/70/10^9</f>
      </c>
      <c r="W1283" s="46">
        <f>(Table753523[[#This Row], [Input tokens]]+Table753523[[#This Row], [Output tokens generated]])/Table753523[[#This Row], [Total Latency (ms)]]*1000</f>
      </c>
      <c r="X1283" s="47">
        <f>Table753523[[#This Row], [Total throughput]]/Table753523[[#This Row], [Estimated Max throughput tokens/s]]</f>
      </c>
      <c r="Y1283" s="20">
        <f>2*Table753523[[#This Row], [Active Parameters per GPU (BN)]]*Table753523[[#This Row], [Input tokens]]*10^9/Table753523[[#This Row], [Prefill Latency (ms)]]/10^12*1000</f>
      </c>
      <c r="Z128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3" s="47">
        <f>Table753523[[#This Row], [Expected Prefill latency (ms)]]/Table753523[[#This Row], [Prefill Latency (ms)]]</f>
      </c>
      <c r="AB1283" s="30">
        <f>Table753523[[#This Row], [Expected TPOT (ms)]]/Table753523[[#This Row], [TPOT (ms)]]</f>
      </c>
      <c r="AC1283" s="50">
        <f>Table753523[[#This Row], [Prefill TFLOPS]]/989.5</f>
      </c>
      <c r="AD1283" s="32">
        <f>Table753523[[#This Row], [Decode TFLOPS]]/1979</f>
      </c>
      <c r="AE12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4" customHeight="1" ht="17.25">
      <c r="A1284" s="20">
        <v>8</v>
      </c>
      <c r="B1284" s="34">
        <v>70</v>
      </c>
      <c r="C1284" s="35">
        <f>Table753523[[#This Row], [Active Parameters (BN)]]/8</f>
      </c>
      <c r="D1284" s="20">
        <v>8192</v>
      </c>
      <c r="E1284" s="20">
        <v>32</v>
      </c>
      <c r="F1284" s="23">
        <v>16</v>
      </c>
      <c r="G1284" s="23">
        <v>16</v>
      </c>
      <c r="H1284" s="23">
        <v>131072</v>
      </c>
      <c r="I1284" s="43">
        <v>465</v>
      </c>
      <c r="J1284" s="24">
        <v>5361.467635</v>
      </c>
      <c r="K1284" s="24">
        <v>6.842623589</v>
      </c>
      <c r="L1284" s="24">
        <v>2.338284401</v>
      </c>
      <c r="M1284" s="24">
        <v>67.9563904</v>
      </c>
      <c r="N1284" s="24">
        <v>19223.1822</v>
      </c>
      <c r="O1284" s="44">
        <v>49.31618022</v>
      </c>
      <c r="P1284" s="44">
        <v>43.50040262</v>
      </c>
      <c r="Q1284" s="25">
        <f>Table753523[[#This Row], [Total Latency (sec)]]*1000</f>
      </c>
      <c r="R1284" s="25">
        <f>Table753523[[#This Row], [Total Latency (ms)]]-Table753523[[#This Row], [Prefill Latency (ms)]]</f>
      </c>
      <c r="S1284" s="26">
        <f>Table753523[[#This Row], [Output tokens generated]]*1000/Table753523[[#This Row], [Total Latency (ms)]]/Table753523[[#This Row], [No. H200 GPU on single server]]</f>
      </c>
      <c r="T1284" s="26">
        <f>Table753523[[#This Row], [Input tokens]]*1000/(989.5*10^12)*(2*10^9*Table753523[[#This Row], [Active Parameters per GPU (BN)]])</f>
      </c>
      <c r="U1284" s="27">
        <f>Table753523[[#This Row], [Active Parameters per GPU (BN)]]*10^9*2/4800/1024^3*1000</f>
      </c>
      <c r="V1284" s="27">
        <f>1979/2*10^12*Table753523[[#This Row], [No. H200 GPU on single server]]/2/70/10^9</f>
      </c>
      <c r="W1284" s="46">
        <f>(Table753523[[#This Row], [Input tokens]]+Table753523[[#This Row], [Output tokens generated]])/Table753523[[#This Row], [Total Latency (ms)]]*1000</f>
      </c>
      <c r="X1284" s="47">
        <f>Table753523[[#This Row], [Total throughput]]/Table753523[[#This Row], [Estimated Max throughput tokens/s]]</f>
      </c>
      <c r="Y1284" s="20">
        <f>2*Table753523[[#This Row], [Active Parameters per GPU (BN)]]*Table753523[[#This Row], [Input tokens]]*10^9/Table753523[[#This Row], [Prefill Latency (ms)]]/10^12*1000</f>
      </c>
      <c r="Z128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4" s="47">
        <f>Table753523[[#This Row], [Expected Prefill latency (ms)]]/Table753523[[#This Row], [Prefill Latency (ms)]]</f>
      </c>
      <c r="AB1284" s="30">
        <f>Table753523[[#This Row], [Expected TPOT (ms)]]/Table753523[[#This Row], [TPOT (ms)]]</f>
      </c>
      <c r="AC1284" s="50">
        <f>Table753523[[#This Row], [Prefill TFLOPS]]/989.5</f>
      </c>
      <c r="AD1284" s="32">
        <f>Table753523[[#This Row], [Decode TFLOPS]]/1979</f>
      </c>
      <c r="AE12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5" customHeight="1" ht="17.25">
      <c r="A1285" s="20">
        <v>8</v>
      </c>
      <c r="B1285" s="34">
        <v>70</v>
      </c>
      <c r="C1285" s="35">
        <f>Table753523[[#This Row], [Active Parameters (BN)]]/8</f>
      </c>
      <c r="D1285" s="20">
        <v>8192</v>
      </c>
      <c r="E1285" s="20">
        <v>64</v>
      </c>
      <c r="F1285" s="23">
        <v>1</v>
      </c>
      <c r="G1285" s="23">
        <v>1</v>
      </c>
      <c r="H1285" s="23">
        <v>8192</v>
      </c>
      <c r="I1285" s="43">
        <v>64</v>
      </c>
      <c r="J1285" s="24">
        <v>553.914303</v>
      </c>
      <c r="K1285" s="24">
        <v>1.248992991</v>
      </c>
      <c r="L1285" s="24">
        <v>0.800645005</v>
      </c>
      <c r="M1285" s="24">
        <v>51.24128034</v>
      </c>
      <c r="N1285" s="24">
        <v>6610.125164</v>
      </c>
      <c r="O1285" s="44">
        <v>11.01455227</v>
      </c>
      <c r="P1285" s="44">
        <v>11.01324667</v>
      </c>
      <c r="Q1285" s="25">
        <f>Table753523[[#This Row], [Total Latency (sec)]]*1000</f>
      </c>
      <c r="R1285" s="25">
        <f>Table753523[[#This Row], [Total Latency (ms)]]-Table753523[[#This Row], [Prefill Latency (ms)]]</f>
      </c>
      <c r="S1285" s="26">
        <f>Table753523[[#This Row], [Output tokens generated]]*1000/Table753523[[#This Row], [Total Latency (ms)]]/Table753523[[#This Row], [No. H200 GPU on single server]]</f>
      </c>
      <c r="T1285" s="26">
        <f>Table753523[[#This Row], [Input tokens]]*1000/(989.5*10^12)*(2*10^9*Table753523[[#This Row], [Active Parameters per GPU (BN)]])</f>
      </c>
      <c r="U1285" s="27">
        <f>Table753523[[#This Row], [Active Parameters per GPU (BN)]]*10^9*2/4800/1024^3*1000</f>
      </c>
      <c r="V1285" s="27">
        <f>1979/2*10^12*Table753523[[#This Row], [No. H200 GPU on single server]]/2/70/10^9</f>
      </c>
      <c r="W1285" s="46">
        <f>(Table753523[[#This Row], [Input tokens]]+Table753523[[#This Row], [Output tokens generated]])/Table753523[[#This Row], [Total Latency (ms)]]*1000</f>
      </c>
      <c r="X1285" s="47">
        <f>Table753523[[#This Row], [Total throughput]]/Table753523[[#This Row], [Estimated Max throughput tokens/s]]</f>
      </c>
      <c r="Y1285" s="20">
        <f>2*Table753523[[#This Row], [Active Parameters per GPU (BN)]]*Table753523[[#This Row], [Input tokens]]*10^9/Table753523[[#This Row], [Prefill Latency (ms)]]/10^12*1000</f>
      </c>
      <c r="Z128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5" s="47">
        <f>Table753523[[#This Row], [Expected Prefill latency (ms)]]/Table753523[[#This Row], [Prefill Latency (ms)]]</f>
      </c>
      <c r="AB1285" s="30">
        <f>Table753523[[#This Row], [Expected TPOT (ms)]]/Table753523[[#This Row], [TPOT (ms)]]</f>
      </c>
      <c r="AC1285" s="50">
        <f>Table753523[[#This Row], [Prefill TFLOPS]]/989.5</f>
      </c>
      <c r="AD1285" s="32">
        <f>Table753523[[#This Row], [Decode TFLOPS]]/1979</f>
      </c>
      <c r="AE12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6" customHeight="1" ht="17.25">
      <c r="A1286" s="20">
        <v>8</v>
      </c>
      <c r="B1286" s="34">
        <v>70</v>
      </c>
      <c r="C1286" s="35">
        <f>Table753523[[#This Row], [Active Parameters (BN)]]/8</f>
      </c>
      <c r="D1286" s="20">
        <v>8192</v>
      </c>
      <c r="E1286" s="20">
        <v>64</v>
      </c>
      <c r="F1286" s="23">
        <v>2</v>
      </c>
      <c r="G1286" s="23">
        <v>2</v>
      </c>
      <c r="H1286" s="23">
        <v>16384</v>
      </c>
      <c r="I1286" s="43">
        <v>128</v>
      </c>
      <c r="J1286" s="24">
        <v>736.762006</v>
      </c>
      <c r="K1286" s="24">
        <v>1.66128321</v>
      </c>
      <c r="L1286" s="24">
        <v>1.203888649</v>
      </c>
      <c r="M1286" s="24">
        <v>77.04887356</v>
      </c>
      <c r="N1286" s="24">
        <v>9939.304689</v>
      </c>
      <c r="O1286" s="44">
        <v>13.83474375</v>
      </c>
      <c r="P1286" s="44">
        <v>13.83237914</v>
      </c>
      <c r="Q1286" s="25">
        <f>Table753523[[#This Row], [Total Latency (sec)]]*1000</f>
      </c>
      <c r="R1286" s="25">
        <f>Table753523[[#This Row], [Total Latency (ms)]]-Table753523[[#This Row], [Prefill Latency (ms)]]</f>
      </c>
      <c r="S1286" s="26">
        <f>Table753523[[#This Row], [Output tokens generated]]*1000/Table753523[[#This Row], [Total Latency (ms)]]/Table753523[[#This Row], [No. H200 GPU on single server]]</f>
      </c>
      <c r="T1286" s="26">
        <f>Table753523[[#This Row], [Input tokens]]*1000/(989.5*10^12)*(2*10^9*Table753523[[#This Row], [Active Parameters per GPU (BN)]])</f>
      </c>
      <c r="U1286" s="27">
        <f>Table753523[[#This Row], [Active Parameters per GPU (BN)]]*10^9*2/4800/1024^3*1000</f>
      </c>
      <c r="V1286" s="27">
        <f>1979/2*10^12*Table753523[[#This Row], [No. H200 GPU on single server]]/2/70/10^9</f>
      </c>
      <c r="W1286" s="46">
        <f>(Table753523[[#This Row], [Input tokens]]+Table753523[[#This Row], [Output tokens generated]])/Table753523[[#This Row], [Total Latency (ms)]]*1000</f>
      </c>
      <c r="X1286" s="47">
        <f>Table753523[[#This Row], [Total throughput]]/Table753523[[#This Row], [Estimated Max throughput tokens/s]]</f>
      </c>
      <c r="Y1286" s="20">
        <f>2*Table753523[[#This Row], [Active Parameters per GPU (BN)]]*Table753523[[#This Row], [Input tokens]]*10^9/Table753523[[#This Row], [Prefill Latency (ms)]]/10^12*1000</f>
      </c>
      <c r="Z128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6" s="47">
        <f>Table753523[[#This Row], [Expected Prefill latency (ms)]]/Table753523[[#This Row], [Prefill Latency (ms)]]</f>
      </c>
      <c r="AB1286" s="30">
        <f>Table753523[[#This Row], [Expected TPOT (ms)]]/Table753523[[#This Row], [TPOT (ms)]]</f>
      </c>
      <c r="AC1286" s="50">
        <f>Table753523[[#This Row], [Prefill TFLOPS]]/989.5</f>
      </c>
      <c r="AD1286" s="32">
        <f>Table753523[[#This Row], [Decode TFLOPS]]/1979</f>
      </c>
      <c r="AE12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7" customHeight="1" ht="17.25">
      <c r="A1287" s="20">
        <v>8</v>
      </c>
      <c r="B1287" s="34">
        <v>70</v>
      </c>
      <c r="C1287" s="35">
        <f>Table753523[[#This Row], [Active Parameters (BN)]]/8</f>
      </c>
      <c r="D1287" s="20">
        <v>8192</v>
      </c>
      <c r="E1287" s="20">
        <v>64</v>
      </c>
      <c r="F1287" s="23">
        <v>4</v>
      </c>
      <c r="G1287" s="23">
        <v>4</v>
      </c>
      <c r="H1287" s="23">
        <v>32768</v>
      </c>
      <c r="I1287" s="43">
        <v>211</v>
      </c>
      <c r="J1287" s="24">
        <v>1403.039634</v>
      </c>
      <c r="K1287" s="24">
        <v>2.408007693</v>
      </c>
      <c r="L1287" s="24">
        <v>1.661124261</v>
      </c>
      <c r="M1287" s="24">
        <v>87.62430478</v>
      </c>
      <c r="N1287" s="24">
        <v>13695.55425</v>
      </c>
      <c r="O1287" s="44">
        <v>18.07422127</v>
      </c>
      <c r="P1287" s="44">
        <v>15.56188463</v>
      </c>
      <c r="Q1287" s="25">
        <f>Table753523[[#This Row], [Total Latency (sec)]]*1000</f>
      </c>
      <c r="R1287" s="25">
        <f>Table753523[[#This Row], [Total Latency (ms)]]-Table753523[[#This Row], [Prefill Latency (ms)]]</f>
      </c>
      <c r="S1287" s="26">
        <f>Table753523[[#This Row], [Output tokens generated]]*1000/Table753523[[#This Row], [Total Latency (ms)]]/Table753523[[#This Row], [No. H200 GPU on single server]]</f>
      </c>
      <c r="T1287" s="26">
        <f>Table753523[[#This Row], [Input tokens]]*1000/(989.5*10^12)*(2*10^9*Table753523[[#This Row], [Active Parameters per GPU (BN)]])</f>
      </c>
      <c r="U1287" s="27">
        <f>Table753523[[#This Row], [Active Parameters per GPU (BN)]]*10^9*2/4800/1024^3*1000</f>
      </c>
      <c r="V1287" s="27">
        <f>1979/2*10^12*Table753523[[#This Row], [No. H200 GPU on single server]]/2/70/10^9</f>
      </c>
      <c r="W1287" s="46">
        <f>(Table753523[[#This Row], [Input tokens]]+Table753523[[#This Row], [Output tokens generated]])/Table753523[[#This Row], [Total Latency (ms)]]*1000</f>
      </c>
      <c r="X1287" s="47">
        <f>Table753523[[#This Row], [Total throughput]]/Table753523[[#This Row], [Estimated Max throughput tokens/s]]</f>
      </c>
      <c r="Y1287" s="20">
        <f>2*Table753523[[#This Row], [Active Parameters per GPU (BN)]]*Table753523[[#This Row], [Input tokens]]*10^9/Table753523[[#This Row], [Prefill Latency (ms)]]/10^12*1000</f>
      </c>
      <c r="Z128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7" s="47">
        <f>Table753523[[#This Row], [Expected Prefill latency (ms)]]/Table753523[[#This Row], [Prefill Latency (ms)]]</f>
      </c>
      <c r="AB1287" s="30">
        <f>Table753523[[#This Row], [Expected TPOT (ms)]]/Table753523[[#This Row], [TPOT (ms)]]</f>
      </c>
      <c r="AC1287" s="50">
        <f>Table753523[[#This Row], [Prefill TFLOPS]]/989.5</f>
      </c>
      <c r="AD1287" s="32">
        <f>Table753523[[#This Row], [Decode TFLOPS]]/1979</f>
      </c>
      <c r="AE12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8" customHeight="1" ht="17.25">
      <c r="A1288" s="20">
        <v>8</v>
      </c>
      <c r="B1288" s="34">
        <v>70</v>
      </c>
      <c r="C1288" s="35">
        <f>Table753523[[#This Row], [Active Parameters (BN)]]/8</f>
      </c>
      <c r="D1288" s="20">
        <v>8192</v>
      </c>
      <c r="E1288" s="20">
        <v>64</v>
      </c>
      <c r="F1288" s="23">
        <v>8</v>
      </c>
      <c r="G1288" s="23">
        <v>8</v>
      </c>
      <c r="H1288" s="23">
        <v>65536</v>
      </c>
      <c r="I1288" s="43">
        <v>456</v>
      </c>
      <c r="J1288" s="24">
        <v>2885.367343</v>
      </c>
      <c r="K1288" s="24">
        <v>3.976179916</v>
      </c>
      <c r="L1288" s="24">
        <v>2.011981391</v>
      </c>
      <c r="M1288" s="24">
        <v>114.6829393</v>
      </c>
      <c r="N1288" s="24">
        <v>16596.8345</v>
      </c>
      <c r="O1288" s="44">
        <v>15.76904112</v>
      </c>
      <c r="P1288" s="44">
        <v>16.1791528</v>
      </c>
      <c r="Q1288" s="25">
        <f>Table753523[[#This Row], [Total Latency (sec)]]*1000</f>
      </c>
      <c r="R1288" s="25">
        <f>Table753523[[#This Row], [Total Latency (ms)]]-Table753523[[#This Row], [Prefill Latency (ms)]]</f>
      </c>
      <c r="S1288" s="26">
        <f>Table753523[[#This Row], [Output tokens generated]]*1000/Table753523[[#This Row], [Total Latency (ms)]]/Table753523[[#This Row], [No. H200 GPU on single server]]</f>
      </c>
      <c r="T1288" s="26">
        <f>Table753523[[#This Row], [Input tokens]]*1000/(989.5*10^12)*(2*10^9*Table753523[[#This Row], [Active Parameters per GPU (BN)]])</f>
      </c>
      <c r="U1288" s="27">
        <f>Table753523[[#This Row], [Active Parameters per GPU (BN)]]*10^9*2/4800/1024^3*1000</f>
      </c>
      <c r="V1288" s="27">
        <f>1979/2*10^12*Table753523[[#This Row], [No. H200 GPU on single server]]/2/70/10^9</f>
      </c>
      <c r="W1288" s="46">
        <f>(Table753523[[#This Row], [Input tokens]]+Table753523[[#This Row], [Output tokens generated]])/Table753523[[#This Row], [Total Latency (ms)]]*1000</f>
      </c>
      <c r="X1288" s="47">
        <f>Table753523[[#This Row], [Total throughput]]/Table753523[[#This Row], [Estimated Max throughput tokens/s]]</f>
      </c>
      <c r="Y1288" s="20">
        <f>2*Table753523[[#This Row], [Active Parameters per GPU (BN)]]*Table753523[[#This Row], [Input tokens]]*10^9/Table753523[[#This Row], [Prefill Latency (ms)]]/10^12*1000</f>
      </c>
      <c r="Z128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8" s="47">
        <f>Table753523[[#This Row], [Expected Prefill latency (ms)]]/Table753523[[#This Row], [Prefill Latency (ms)]]</f>
      </c>
      <c r="AB1288" s="30">
        <f>Table753523[[#This Row], [Expected TPOT (ms)]]/Table753523[[#This Row], [TPOT (ms)]]</f>
      </c>
      <c r="AC1288" s="50">
        <f>Table753523[[#This Row], [Prefill TFLOPS]]/989.5</f>
      </c>
      <c r="AD1288" s="32">
        <f>Table753523[[#This Row], [Decode TFLOPS]]/1979</f>
      </c>
      <c r="AE12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89" customHeight="1" ht="17.25">
      <c r="A1289" s="20">
        <v>8</v>
      </c>
      <c r="B1289" s="34">
        <v>70</v>
      </c>
      <c r="C1289" s="35">
        <f>Table753523[[#This Row], [Active Parameters (BN)]]/8</f>
      </c>
      <c r="D1289" s="20">
        <v>8192</v>
      </c>
      <c r="E1289" s="20">
        <v>64</v>
      </c>
      <c r="F1289" s="23">
        <v>16</v>
      </c>
      <c r="G1289" s="23">
        <v>16</v>
      </c>
      <c r="H1289" s="23">
        <v>131072</v>
      </c>
      <c r="I1289" s="43">
        <v>931</v>
      </c>
      <c r="J1289" s="24">
        <v>5899.699629</v>
      </c>
      <c r="K1289" s="24">
        <v>7.144730952</v>
      </c>
      <c r="L1289" s="24">
        <v>2.239412528</v>
      </c>
      <c r="M1289" s="24">
        <v>130.3058164</v>
      </c>
      <c r="N1289" s="24">
        <v>18475.57324</v>
      </c>
      <c r="O1289" s="44">
        <v>18.17146042</v>
      </c>
      <c r="P1289" s="44">
        <v>17.88190853</v>
      </c>
      <c r="Q1289" s="25">
        <f>Table753523[[#This Row], [Total Latency (sec)]]*1000</f>
      </c>
      <c r="R1289" s="25">
        <f>Table753523[[#This Row], [Total Latency (ms)]]-Table753523[[#This Row], [Prefill Latency (ms)]]</f>
      </c>
      <c r="S1289" s="26">
        <f>Table753523[[#This Row], [Output tokens generated]]*1000/Table753523[[#This Row], [Total Latency (ms)]]/Table753523[[#This Row], [No. H200 GPU on single server]]</f>
      </c>
      <c r="T1289" s="26">
        <f>Table753523[[#This Row], [Input tokens]]*1000/(989.5*10^12)*(2*10^9*Table753523[[#This Row], [Active Parameters per GPU (BN)]])</f>
      </c>
      <c r="U1289" s="27">
        <f>Table753523[[#This Row], [Active Parameters per GPU (BN)]]*10^9*2/4800/1024^3*1000</f>
      </c>
      <c r="V1289" s="27">
        <f>1979/2*10^12*Table753523[[#This Row], [No. H200 GPU on single server]]/2/70/10^9</f>
      </c>
      <c r="W1289" s="46">
        <f>(Table753523[[#This Row], [Input tokens]]+Table753523[[#This Row], [Output tokens generated]])/Table753523[[#This Row], [Total Latency (ms)]]*1000</f>
      </c>
      <c r="X1289" s="47">
        <f>Table753523[[#This Row], [Total throughput]]/Table753523[[#This Row], [Estimated Max throughput tokens/s]]</f>
      </c>
      <c r="Y1289" s="20">
        <f>2*Table753523[[#This Row], [Active Parameters per GPU (BN)]]*Table753523[[#This Row], [Input tokens]]*10^9/Table753523[[#This Row], [Prefill Latency (ms)]]/10^12*1000</f>
      </c>
      <c r="Z128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89" s="47">
        <f>Table753523[[#This Row], [Expected Prefill latency (ms)]]/Table753523[[#This Row], [Prefill Latency (ms)]]</f>
      </c>
      <c r="AB1289" s="30">
        <f>Table753523[[#This Row], [Expected TPOT (ms)]]/Table753523[[#This Row], [TPOT (ms)]]</f>
      </c>
      <c r="AC1289" s="50">
        <f>Table753523[[#This Row], [Prefill TFLOPS]]/989.5</f>
      </c>
      <c r="AD1289" s="32">
        <f>Table753523[[#This Row], [Decode TFLOPS]]/1979</f>
      </c>
      <c r="AE12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0" customHeight="1" ht="17.25">
      <c r="A1290" s="20">
        <v>8</v>
      </c>
      <c r="B1290" s="34">
        <v>70</v>
      </c>
      <c r="C1290" s="35">
        <f>Table753523[[#This Row], [Active Parameters (BN)]]/8</f>
      </c>
      <c r="D1290" s="20">
        <v>8192</v>
      </c>
      <c r="E1290" s="20">
        <v>128</v>
      </c>
      <c r="F1290" s="23">
        <v>1</v>
      </c>
      <c r="G1290" s="23">
        <v>1</v>
      </c>
      <c r="H1290" s="23">
        <v>8192</v>
      </c>
      <c r="I1290" s="43">
        <v>128</v>
      </c>
      <c r="J1290" s="24">
        <v>519.988633</v>
      </c>
      <c r="K1290" s="24">
        <v>1.919209533</v>
      </c>
      <c r="L1290" s="24">
        <v>0.52104785</v>
      </c>
      <c r="M1290" s="24">
        <v>66.69412474</v>
      </c>
      <c r="N1290" s="24">
        <v>4335.118108</v>
      </c>
      <c r="O1290" s="44">
        <v>11.01321333</v>
      </c>
      <c r="P1290" s="44">
        <v>11.01261161</v>
      </c>
      <c r="Q1290" s="25">
        <f>Table753523[[#This Row], [Total Latency (sec)]]*1000</f>
      </c>
      <c r="R1290" s="25">
        <f>Table753523[[#This Row], [Total Latency (ms)]]-Table753523[[#This Row], [Prefill Latency (ms)]]</f>
      </c>
      <c r="S1290" s="26">
        <f>Table753523[[#This Row], [Output tokens generated]]*1000/Table753523[[#This Row], [Total Latency (ms)]]/Table753523[[#This Row], [No. H200 GPU on single server]]</f>
      </c>
      <c r="T1290" s="26">
        <f>Table753523[[#This Row], [Input tokens]]*1000/(989.5*10^12)*(2*10^9*Table753523[[#This Row], [Active Parameters per GPU (BN)]])</f>
      </c>
      <c r="U1290" s="27">
        <f>Table753523[[#This Row], [Active Parameters per GPU (BN)]]*10^9*2/4800/1024^3*1000</f>
      </c>
      <c r="V1290" s="27">
        <f>1979/2*10^12*Table753523[[#This Row], [No. H200 GPU on single server]]/2/70/10^9</f>
      </c>
      <c r="W1290" s="46">
        <f>(Table753523[[#This Row], [Input tokens]]+Table753523[[#This Row], [Output tokens generated]])/Table753523[[#This Row], [Total Latency (ms)]]*1000</f>
      </c>
      <c r="X1290" s="47">
        <f>Table753523[[#This Row], [Total throughput]]/Table753523[[#This Row], [Estimated Max throughput tokens/s]]</f>
      </c>
      <c r="Y1290" s="20">
        <f>2*Table753523[[#This Row], [Active Parameters per GPU (BN)]]*Table753523[[#This Row], [Input tokens]]*10^9/Table753523[[#This Row], [Prefill Latency (ms)]]/10^12*1000</f>
      </c>
      <c r="Z1290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0" s="47">
        <f>Table753523[[#This Row], [Expected Prefill latency (ms)]]/Table753523[[#This Row], [Prefill Latency (ms)]]</f>
      </c>
      <c r="AB1290" s="30">
        <f>Table753523[[#This Row], [Expected TPOT (ms)]]/Table753523[[#This Row], [TPOT (ms)]]</f>
      </c>
      <c r="AC1290" s="50">
        <f>Table753523[[#This Row], [Prefill TFLOPS]]/989.5</f>
      </c>
      <c r="AD1290" s="32">
        <f>Table753523[[#This Row], [Decode TFLOPS]]/1979</f>
      </c>
      <c r="AE12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1" customHeight="1" ht="17.25">
      <c r="A1291" s="20">
        <v>8</v>
      </c>
      <c r="B1291" s="34">
        <v>70</v>
      </c>
      <c r="C1291" s="35">
        <f>Table753523[[#This Row], [Active Parameters (BN)]]/8</f>
      </c>
      <c r="D1291" s="20">
        <v>8192</v>
      </c>
      <c r="E1291" s="20">
        <v>128</v>
      </c>
      <c r="F1291" s="23">
        <v>2</v>
      </c>
      <c r="G1291" s="23">
        <v>2</v>
      </c>
      <c r="H1291" s="23">
        <v>16384</v>
      </c>
      <c r="I1291" s="43">
        <v>256</v>
      </c>
      <c r="J1291" s="24">
        <v>719.6803805</v>
      </c>
      <c r="K1291" s="24">
        <v>2.357258937</v>
      </c>
      <c r="L1291" s="24">
        <v>0.848443066</v>
      </c>
      <c r="M1291" s="24">
        <v>108.6007125</v>
      </c>
      <c r="N1291" s="24">
        <v>7059.04631</v>
      </c>
      <c r="O1291" s="44">
        <v>12.49421177</v>
      </c>
      <c r="P1291" s="44">
        <v>12.49307838</v>
      </c>
      <c r="Q1291" s="25">
        <f>Table753523[[#This Row], [Total Latency (sec)]]*1000</f>
      </c>
      <c r="R1291" s="25">
        <f>Table753523[[#This Row], [Total Latency (ms)]]-Table753523[[#This Row], [Prefill Latency (ms)]]</f>
      </c>
      <c r="S1291" s="26">
        <f>Table753523[[#This Row], [Output tokens generated]]*1000/Table753523[[#This Row], [Total Latency (ms)]]/Table753523[[#This Row], [No. H200 GPU on single server]]</f>
      </c>
      <c r="T1291" s="26">
        <f>Table753523[[#This Row], [Input tokens]]*1000/(989.5*10^12)*(2*10^9*Table753523[[#This Row], [Active Parameters per GPU (BN)]])</f>
      </c>
      <c r="U1291" s="27">
        <f>Table753523[[#This Row], [Active Parameters per GPU (BN)]]*10^9*2/4800/1024^3*1000</f>
      </c>
      <c r="V1291" s="27">
        <f>1979/2*10^12*Table753523[[#This Row], [No. H200 GPU on single server]]/2/70/10^9</f>
      </c>
      <c r="W1291" s="46">
        <f>(Table753523[[#This Row], [Input tokens]]+Table753523[[#This Row], [Output tokens generated]])/Table753523[[#This Row], [Total Latency (ms)]]*1000</f>
      </c>
      <c r="X1291" s="47">
        <f>Table753523[[#This Row], [Total throughput]]/Table753523[[#This Row], [Estimated Max throughput tokens/s]]</f>
      </c>
      <c r="Y1291" s="20">
        <f>2*Table753523[[#This Row], [Active Parameters per GPU (BN)]]*Table753523[[#This Row], [Input tokens]]*10^9/Table753523[[#This Row], [Prefill Latency (ms)]]/10^12*1000</f>
      </c>
      <c r="Z1291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1" s="47">
        <f>Table753523[[#This Row], [Expected Prefill latency (ms)]]/Table753523[[#This Row], [Prefill Latency (ms)]]</f>
      </c>
      <c r="AB1291" s="30">
        <f>Table753523[[#This Row], [Expected TPOT (ms)]]/Table753523[[#This Row], [TPOT (ms)]]</f>
      </c>
      <c r="AC1291" s="50">
        <f>Table753523[[#This Row], [Prefill TFLOPS]]/989.5</f>
      </c>
      <c r="AD1291" s="32">
        <f>Table753523[[#This Row], [Decode TFLOPS]]/1979</f>
      </c>
      <c r="AE12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2" customHeight="1" ht="17.25">
      <c r="A1292" s="20">
        <v>8</v>
      </c>
      <c r="B1292" s="34">
        <v>70</v>
      </c>
      <c r="C1292" s="35">
        <f>Table753523[[#This Row], [Active Parameters (BN)]]/8</f>
      </c>
      <c r="D1292" s="20">
        <v>8192</v>
      </c>
      <c r="E1292" s="20">
        <v>128</v>
      </c>
      <c r="F1292" s="23">
        <v>4</v>
      </c>
      <c r="G1292" s="23">
        <v>4</v>
      </c>
      <c r="H1292" s="23">
        <v>32768</v>
      </c>
      <c r="I1292" s="43">
        <v>403</v>
      </c>
      <c r="J1292" s="24">
        <v>1380.377105</v>
      </c>
      <c r="K1292" s="24">
        <v>3.095564177</v>
      </c>
      <c r="L1292" s="24">
        <v>1.292171563</v>
      </c>
      <c r="M1292" s="24">
        <v>130.1862849</v>
      </c>
      <c r="N1292" s="24">
        <v>10715.65573</v>
      </c>
      <c r="O1292" s="44">
        <v>12.93603168</v>
      </c>
      <c r="P1292" s="44">
        <v>13.2569584</v>
      </c>
      <c r="Q1292" s="25">
        <f>Table753523[[#This Row], [Total Latency (sec)]]*1000</f>
      </c>
      <c r="R1292" s="25">
        <f>Table753523[[#This Row], [Total Latency (ms)]]-Table753523[[#This Row], [Prefill Latency (ms)]]</f>
      </c>
      <c r="S1292" s="26">
        <f>Table753523[[#This Row], [Output tokens generated]]*1000/Table753523[[#This Row], [Total Latency (ms)]]/Table753523[[#This Row], [No. H200 GPU on single server]]</f>
      </c>
      <c r="T1292" s="26">
        <f>Table753523[[#This Row], [Input tokens]]*1000/(989.5*10^12)*(2*10^9*Table753523[[#This Row], [Active Parameters per GPU (BN)]])</f>
      </c>
      <c r="U1292" s="27">
        <f>Table753523[[#This Row], [Active Parameters per GPU (BN)]]*10^9*2/4800/1024^3*1000</f>
      </c>
      <c r="V1292" s="27">
        <f>1979/2*10^12*Table753523[[#This Row], [No. H200 GPU on single server]]/2/70/10^9</f>
      </c>
      <c r="W1292" s="46">
        <f>(Table753523[[#This Row], [Input tokens]]+Table753523[[#This Row], [Output tokens generated]])/Table753523[[#This Row], [Total Latency (ms)]]*1000</f>
      </c>
      <c r="X1292" s="47">
        <f>Table753523[[#This Row], [Total throughput]]/Table753523[[#This Row], [Estimated Max throughput tokens/s]]</f>
      </c>
      <c r="Y1292" s="20">
        <f>2*Table753523[[#This Row], [Active Parameters per GPU (BN)]]*Table753523[[#This Row], [Input tokens]]*10^9/Table753523[[#This Row], [Prefill Latency (ms)]]/10^12*1000</f>
      </c>
      <c r="Z1292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2" s="47">
        <f>Table753523[[#This Row], [Expected Prefill latency (ms)]]/Table753523[[#This Row], [Prefill Latency (ms)]]</f>
      </c>
      <c r="AB1292" s="30">
        <f>Table753523[[#This Row], [Expected TPOT (ms)]]/Table753523[[#This Row], [TPOT (ms)]]</f>
      </c>
      <c r="AC1292" s="50">
        <f>Table753523[[#This Row], [Prefill TFLOPS]]/989.5</f>
      </c>
      <c r="AD1292" s="32">
        <f>Table753523[[#This Row], [Decode TFLOPS]]/1979</f>
      </c>
      <c r="AE12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3" customHeight="1" ht="17.25">
      <c r="A1293" s="20">
        <v>8</v>
      </c>
      <c r="B1293" s="34">
        <v>70</v>
      </c>
      <c r="C1293" s="35">
        <f>Table753523[[#This Row], [Active Parameters (BN)]]/8</f>
      </c>
      <c r="D1293" s="20">
        <v>8192</v>
      </c>
      <c r="E1293" s="20">
        <v>128</v>
      </c>
      <c r="F1293" s="23">
        <v>8</v>
      </c>
      <c r="G1293" s="23">
        <v>8</v>
      </c>
      <c r="H1293" s="23">
        <v>65536</v>
      </c>
      <c r="I1293" s="43">
        <v>781</v>
      </c>
      <c r="J1293" s="24">
        <v>2877.970399</v>
      </c>
      <c r="K1293" s="24">
        <v>4.671213204</v>
      </c>
      <c r="L1293" s="24">
        <v>1.712617183</v>
      </c>
      <c r="M1293" s="24">
        <v>167.1942525</v>
      </c>
      <c r="N1293" s="24">
        <v>14196.95422</v>
      </c>
      <c r="O1293" s="44">
        <v>13.52221529</v>
      </c>
      <c r="P1293" s="44">
        <v>14.03385017</v>
      </c>
      <c r="Q1293" s="25">
        <f>Table753523[[#This Row], [Total Latency (sec)]]*1000</f>
      </c>
      <c r="R1293" s="25">
        <f>Table753523[[#This Row], [Total Latency (ms)]]-Table753523[[#This Row], [Prefill Latency (ms)]]</f>
      </c>
      <c r="S1293" s="26">
        <f>Table753523[[#This Row], [Output tokens generated]]*1000/Table753523[[#This Row], [Total Latency (ms)]]/Table753523[[#This Row], [No. H200 GPU on single server]]</f>
      </c>
      <c r="T1293" s="26">
        <f>Table753523[[#This Row], [Input tokens]]*1000/(989.5*10^12)*(2*10^9*Table753523[[#This Row], [Active Parameters per GPU (BN)]])</f>
      </c>
      <c r="U1293" s="27">
        <f>Table753523[[#This Row], [Active Parameters per GPU (BN)]]*10^9*2/4800/1024^3*1000</f>
      </c>
      <c r="V1293" s="27">
        <f>1979/2*10^12*Table753523[[#This Row], [No. H200 GPU on single server]]/2/70/10^9</f>
      </c>
      <c r="W1293" s="46">
        <f>(Table753523[[#This Row], [Input tokens]]+Table753523[[#This Row], [Output tokens generated]])/Table753523[[#This Row], [Total Latency (ms)]]*1000</f>
      </c>
      <c r="X1293" s="47">
        <f>Table753523[[#This Row], [Total throughput]]/Table753523[[#This Row], [Estimated Max throughput tokens/s]]</f>
      </c>
      <c r="Y1293" s="20">
        <f>2*Table753523[[#This Row], [Active Parameters per GPU (BN)]]*Table753523[[#This Row], [Input tokens]]*10^9/Table753523[[#This Row], [Prefill Latency (ms)]]/10^12*1000</f>
      </c>
      <c r="Z1293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3" s="47">
        <f>Table753523[[#This Row], [Expected Prefill latency (ms)]]/Table753523[[#This Row], [Prefill Latency (ms)]]</f>
      </c>
      <c r="AB1293" s="30">
        <f>Table753523[[#This Row], [Expected TPOT (ms)]]/Table753523[[#This Row], [TPOT (ms)]]</f>
      </c>
      <c r="AC1293" s="50">
        <f>Table753523[[#This Row], [Prefill TFLOPS]]/989.5</f>
      </c>
      <c r="AD1293" s="32">
        <f>Table753523[[#This Row], [Decode TFLOPS]]/1979</f>
      </c>
      <c r="AE12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4" customHeight="1" ht="17.25">
      <c r="A1294" s="20">
        <v>8</v>
      </c>
      <c r="B1294" s="34">
        <v>70</v>
      </c>
      <c r="C1294" s="35">
        <f>Table753523[[#This Row], [Active Parameters (BN)]]/8</f>
      </c>
      <c r="D1294" s="20">
        <v>8192</v>
      </c>
      <c r="E1294" s="20">
        <v>128</v>
      </c>
      <c r="F1294" s="23">
        <v>16</v>
      </c>
      <c r="G1294" s="23">
        <v>16</v>
      </c>
      <c r="H1294" s="23">
        <v>131072</v>
      </c>
      <c r="I1294" s="43">
        <v>1712</v>
      </c>
      <c r="J1294" s="24">
        <v>5893.117232</v>
      </c>
      <c r="K1294" s="24">
        <v>7.938478254</v>
      </c>
      <c r="L1294" s="24">
        <v>2.015499632</v>
      </c>
      <c r="M1294" s="24">
        <v>215.6584606</v>
      </c>
      <c r="N1294" s="24">
        <v>16726.63145</v>
      </c>
      <c r="O1294" s="44">
        <v>15.73664821</v>
      </c>
      <c r="P1294" s="44">
        <v>15.6716121</v>
      </c>
      <c r="Q1294" s="25">
        <f>Table753523[[#This Row], [Total Latency (sec)]]*1000</f>
      </c>
      <c r="R1294" s="25">
        <f>Table753523[[#This Row], [Total Latency (ms)]]-Table753523[[#This Row], [Prefill Latency (ms)]]</f>
      </c>
      <c r="S1294" s="26">
        <f>Table753523[[#This Row], [Output tokens generated]]*1000/Table753523[[#This Row], [Total Latency (ms)]]/Table753523[[#This Row], [No. H200 GPU on single server]]</f>
      </c>
      <c r="T1294" s="26">
        <f>Table753523[[#This Row], [Input tokens]]*1000/(989.5*10^12)*(2*10^9*Table753523[[#This Row], [Active Parameters per GPU (BN)]])</f>
      </c>
      <c r="U1294" s="27">
        <f>Table753523[[#This Row], [Active Parameters per GPU (BN)]]*10^9*2/4800/1024^3*1000</f>
      </c>
      <c r="V1294" s="27">
        <f>1979/2*10^12*Table753523[[#This Row], [No. H200 GPU on single server]]/2/70/10^9</f>
      </c>
      <c r="W1294" s="46">
        <f>(Table753523[[#This Row], [Input tokens]]+Table753523[[#This Row], [Output tokens generated]])/Table753523[[#This Row], [Total Latency (ms)]]*1000</f>
      </c>
      <c r="X1294" s="47">
        <f>Table753523[[#This Row], [Total throughput]]/Table753523[[#This Row], [Estimated Max throughput tokens/s]]</f>
      </c>
      <c r="Y1294" s="20">
        <f>2*Table753523[[#This Row], [Active Parameters per GPU (BN)]]*Table753523[[#This Row], [Input tokens]]*10^9/Table753523[[#This Row], [Prefill Latency (ms)]]/10^12*1000</f>
      </c>
      <c r="Z1294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4" s="47">
        <f>Table753523[[#This Row], [Expected Prefill latency (ms)]]/Table753523[[#This Row], [Prefill Latency (ms)]]</f>
      </c>
      <c r="AB1294" s="30">
        <f>Table753523[[#This Row], [Expected TPOT (ms)]]/Table753523[[#This Row], [TPOT (ms)]]</f>
      </c>
      <c r="AC1294" s="50">
        <f>Table753523[[#This Row], [Prefill TFLOPS]]/989.5</f>
      </c>
      <c r="AD1294" s="32">
        <f>Table753523[[#This Row], [Decode TFLOPS]]/1979</f>
      </c>
      <c r="AE12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5" customHeight="1" ht="17.25">
      <c r="A1295" s="20">
        <v>8</v>
      </c>
      <c r="B1295" s="34">
        <v>70</v>
      </c>
      <c r="C1295" s="35">
        <f>Table753523[[#This Row], [Active Parameters (BN)]]/8</f>
      </c>
      <c r="D1295" s="20">
        <v>8192</v>
      </c>
      <c r="E1295" s="20">
        <v>256</v>
      </c>
      <c r="F1295" s="23">
        <v>1</v>
      </c>
      <c r="G1295" s="23">
        <v>1</v>
      </c>
      <c r="H1295" s="23">
        <v>8192</v>
      </c>
      <c r="I1295" s="43">
        <v>68</v>
      </c>
      <c r="J1295" s="24">
        <v>544.393366</v>
      </c>
      <c r="K1295" s="24">
        <v>1.294578105</v>
      </c>
      <c r="L1295" s="24">
        <v>0.772452428</v>
      </c>
      <c r="M1295" s="24">
        <v>52.52676508</v>
      </c>
      <c r="N1295" s="24">
        <v>6380.457053</v>
      </c>
      <c r="O1295" s="44">
        <v>11.18978428</v>
      </c>
      <c r="P1295" s="44">
        <v>11.01663024</v>
      </c>
      <c r="Q1295" s="25">
        <f>Table753523[[#This Row], [Total Latency (sec)]]*1000</f>
      </c>
      <c r="R1295" s="25">
        <f>Table753523[[#This Row], [Total Latency (ms)]]-Table753523[[#This Row], [Prefill Latency (ms)]]</f>
      </c>
      <c r="S1295" s="26">
        <f>Table753523[[#This Row], [Output tokens generated]]*1000/Table753523[[#This Row], [Total Latency (ms)]]/Table753523[[#This Row], [No. H200 GPU on single server]]</f>
      </c>
      <c r="T1295" s="26">
        <f>Table753523[[#This Row], [Input tokens]]*1000/(989.5*10^12)*(2*10^9*Table753523[[#This Row], [Active Parameters per GPU (BN)]])</f>
      </c>
      <c r="U1295" s="27">
        <f>Table753523[[#This Row], [Active Parameters per GPU (BN)]]*10^9*2/4800/1024^3*1000</f>
      </c>
      <c r="V1295" s="27">
        <f>1979/2*10^12*Table753523[[#This Row], [No. H200 GPU on single server]]/2/70/10^9</f>
      </c>
      <c r="W1295" s="46">
        <f>(Table753523[[#This Row], [Input tokens]]+Table753523[[#This Row], [Output tokens generated]])/Table753523[[#This Row], [Total Latency (ms)]]*1000</f>
      </c>
      <c r="X1295" s="47">
        <f>Table753523[[#This Row], [Total throughput]]/Table753523[[#This Row], [Estimated Max throughput tokens/s]]</f>
      </c>
      <c r="Y1295" s="20">
        <f>2*Table753523[[#This Row], [Active Parameters per GPU (BN)]]*Table753523[[#This Row], [Input tokens]]*10^9/Table753523[[#This Row], [Prefill Latency (ms)]]/10^12*1000</f>
      </c>
      <c r="Z1295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5" s="47">
        <f>Table753523[[#This Row], [Expected Prefill latency (ms)]]/Table753523[[#This Row], [Prefill Latency (ms)]]</f>
      </c>
      <c r="AB1295" s="30">
        <f>Table753523[[#This Row], [Expected TPOT (ms)]]/Table753523[[#This Row], [TPOT (ms)]]</f>
      </c>
      <c r="AC1295" s="50">
        <f>Table753523[[#This Row], [Prefill TFLOPS]]/989.5</f>
      </c>
      <c r="AD1295" s="32">
        <f>Table753523[[#This Row], [Decode TFLOPS]]/1979</f>
      </c>
      <c r="AE12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6" customHeight="1" ht="17.25">
      <c r="A1296" s="20">
        <v>8</v>
      </c>
      <c r="B1296" s="34">
        <v>70</v>
      </c>
      <c r="C1296" s="35">
        <f>Table753523[[#This Row], [Active Parameters (BN)]]/8</f>
      </c>
      <c r="D1296" s="20">
        <v>8192</v>
      </c>
      <c r="E1296" s="20">
        <v>256</v>
      </c>
      <c r="F1296" s="23">
        <v>2</v>
      </c>
      <c r="G1296" s="23">
        <v>2</v>
      </c>
      <c r="H1296" s="23">
        <v>16384</v>
      </c>
      <c r="I1296" s="43">
        <v>512</v>
      </c>
      <c r="J1296" s="24">
        <v>871.030472</v>
      </c>
      <c r="K1296" s="24">
        <v>3.787555442</v>
      </c>
      <c r="L1296" s="24">
        <v>0.528045076</v>
      </c>
      <c r="M1296" s="24">
        <v>135.1795394</v>
      </c>
      <c r="N1296" s="24">
        <v>4460.924799</v>
      </c>
      <c r="O1296" s="44">
        <v>11.25563883</v>
      </c>
      <c r="P1296" s="44">
        <v>11.25505101</v>
      </c>
      <c r="Q1296" s="25">
        <f>Table753523[[#This Row], [Total Latency (sec)]]*1000</f>
      </c>
      <c r="R1296" s="25">
        <f>Table753523[[#This Row], [Total Latency (ms)]]-Table753523[[#This Row], [Prefill Latency (ms)]]</f>
      </c>
      <c r="S1296" s="26">
        <f>Table753523[[#This Row], [Output tokens generated]]*1000/Table753523[[#This Row], [Total Latency (ms)]]/Table753523[[#This Row], [No. H200 GPU on single server]]</f>
      </c>
      <c r="T1296" s="26">
        <f>Table753523[[#This Row], [Input tokens]]*1000/(989.5*10^12)*(2*10^9*Table753523[[#This Row], [Active Parameters per GPU (BN)]])</f>
      </c>
      <c r="U1296" s="27">
        <f>Table753523[[#This Row], [Active Parameters per GPU (BN)]]*10^9*2/4800/1024^3*1000</f>
      </c>
      <c r="V1296" s="27">
        <f>1979/2*10^12*Table753523[[#This Row], [No. H200 GPU on single server]]/2/70/10^9</f>
      </c>
      <c r="W1296" s="46">
        <f>(Table753523[[#This Row], [Input tokens]]+Table753523[[#This Row], [Output tokens generated]])/Table753523[[#This Row], [Total Latency (ms)]]*1000</f>
      </c>
      <c r="X1296" s="47">
        <f>Table753523[[#This Row], [Total throughput]]/Table753523[[#This Row], [Estimated Max throughput tokens/s]]</f>
      </c>
      <c r="Y1296" s="20">
        <f>2*Table753523[[#This Row], [Active Parameters per GPU (BN)]]*Table753523[[#This Row], [Input tokens]]*10^9/Table753523[[#This Row], [Prefill Latency (ms)]]/10^12*1000</f>
      </c>
      <c r="Z1296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6" s="47">
        <f>Table753523[[#This Row], [Expected Prefill latency (ms)]]/Table753523[[#This Row], [Prefill Latency (ms)]]</f>
      </c>
      <c r="AB1296" s="30">
        <f>Table753523[[#This Row], [Expected TPOT (ms)]]/Table753523[[#This Row], [TPOT (ms)]]</f>
      </c>
      <c r="AC1296" s="50">
        <f>Table753523[[#This Row], [Prefill TFLOPS]]/989.5</f>
      </c>
      <c r="AD1296" s="32">
        <f>Table753523[[#This Row], [Decode TFLOPS]]/1979</f>
      </c>
      <c r="AE12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7" customHeight="1" ht="17.25">
      <c r="A1297" s="20">
        <v>8</v>
      </c>
      <c r="B1297" s="34">
        <v>70</v>
      </c>
      <c r="C1297" s="35">
        <f>Table753523[[#This Row], [Active Parameters (BN)]]/8</f>
      </c>
      <c r="D1297" s="20">
        <v>8192</v>
      </c>
      <c r="E1297" s="20">
        <v>256</v>
      </c>
      <c r="F1297" s="23">
        <v>4</v>
      </c>
      <c r="G1297" s="23">
        <v>4</v>
      </c>
      <c r="H1297" s="23">
        <v>32768</v>
      </c>
      <c r="I1297" s="43">
        <v>721</v>
      </c>
      <c r="J1297" s="24">
        <v>1393.779508</v>
      </c>
      <c r="K1297" s="24">
        <v>4.501659634</v>
      </c>
      <c r="L1297" s="24">
        <v>0.888561181</v>
      </c>
      <c r="M1297" s="24">
        <v>160.1631528</v>
      </c>
      <c r="N1297" s="24">
        <v>7439.256346</v>
      </c>
      <c r="O1297" s="44">
        <v>12.36127974</v>
      </c>
      <c r="P1297" s="44">
        <v>12.25316963</v>
      </c>
      <c r="Q1297" s="25">
        <f>Table753523[[#This Row], [Total Latency (sec)]]*1000</f>
      </c>
      <c r="R1297" s="25">
        <f>Table753523[[#This Row], [Total Latency (ms)]]-Table753523[[#This Row], [Prefill Latency (ms)]]</f>
      </c>
      <c r="S1297" s="26">
        <f>Table753523[[#This Row], [Output tokens generated]]*1000/Table753523[[#This Row], [Total Latency (ms)]]/Table753523[[#This Row], [No. H200 GPU on single server]]</f>
      </c>
      <c r="T1297" s="26">
        <f>Table753523[[#This Row], [Input tokens]]*1000/(989.5*10^12)*(2*10^9*Table753523[[#This Row], [Active Parameters per GPU (BN)]])</f>
      </c>
      <c r="U1297" s="27">
        <f>Table753523[[#This Row], [Active Parameters per GPU (BN)]]*10^9*2/4800/1024^3*1000</f>
      </c>
      <c r="V1297" s="27">
        <f>1979/2*10^12*Table753523[[#This Row], [No. H200 GPU on single server]]/2/70/10^9</f>
      </c>
      <c r="W1297" s="46">
        <f>(Table753523[[#This Row], [Input tokens]]+Table753523[[#This Row], [Output tokens generated]])/Table753523[[#This Row], [Total Latency (ms)]]*1000</f>
      </c>
      <c r="X1297" s="47">
        <f>Table753523[[#This Row], [Total throughput]]/Table753523[[#This Row], [Estimated Max throughput tokens/s]]</f>
      </c>
      <c r="Y1297" s="20">
        <f>2*Table753523[[#This Row], [Active Parameters per GPU (BN)]]*Table753523[[#This Row], [Input tokens]]*10^9/Table753523[[#This Row], [Prefill Latency (ms)]]/10^12*1000</f>
      </c>
      <c r="Z1297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7" s="47">
        <f>Table753523[[#This Row], [Expected Prefill latency (ms)]]/Table753523[[#This Row], [Prefill Latency (ms)]]</f>
      </c>
      <c r="AB1297" s="30">
        <f>Table753523[[#This Row], [Expected TPOT (ms)]]/Table753523[[#This Row], [TPOT (ms)]]</f>
      </c>
      <c r="AC1297" s="50">
        <f>Table753523[[#This Row], [Prefill TFLOPS]]/989.5</f>
      </c>
      <c r="AD1297" s="32">
        <f>Table753523[[#This Row], [Decode TFLOPS]]/1979</f>
      </c>
      <c r="AE12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8" customHeight="1" ht="17.25">
      <c r="A1298" s="20">
        <v>8</v>
      </c>
      <c r="B1298" s="34">
        <v>70</v>
      </c>
      <c r="C1298" s="35">
        <f>Table753523[[#This Row], [Active Parameters (BN)]]/8</f>
      </c>
      <c r="D1298" s="20">
        <v>8192</v>
      </c>
      <c r="E1298" s="20">
        <v>256</v>
      </c>
      <c r="F1298" s="23">
        <v>8</v>
      </c>
      <c r="G1298" s="23">
        <v>8</v>
      </c>
      <c r="H1298" s="23">
        <v>65536</v>
      </c>
      <c r="I1298" s="43">
        <v>1247</v>
      </c>
      <c r="J1298" s="24">
        <v>2895.396748</v>
      </c>
      <c r="K1298" s="24">
        <v>6.084656849</v>
      </c>
      <c r="L1298" s="24">
        <v>1.314782444</v>
      </c>
      <c r="M1298" s="24">
        <v>204.9417134</v>
      </c>
      <c r="N1298" s="24">
        <v>10975.63949</v>
      </c>
      <c r="O1298" s="44">
        <v>14.63067407</v>
      </c>
      <c r="P1298" s="44">
        <v>12.82051962</v>
      </c>
      <c r="Q1298" s="25">
        <f>Table753523[[#This Row], [Total Latency (sec)]]*1000</f>
      </c>
      <c r="R1298" s="25">
        <f>Table753523[[#This Row], [Total Latency (ms)]]-Table753523[[#This Row], [Prefill Latency (ms)]]</f>
      </c>
      <c r="S1298" s="26">
        <f>Table753523[[#This Row], [Output tokens generated]]*1000/Table753523[[#This Row], [Total Latency (ms)]]/Table753523[[#This Row], [No. H200 GPU on single server]]</f>
      </c>
      <c r="T1298" s="26">
        <f>Table753523[[#This Row], [Input tokens]]*1000/(989.5*10^12)*(2*10^9*Table753523[[#This Row], [Active Parameters per GPU (BN)]])</f>
      </c>
      <c r="U1298" s="27">
        <f>Table753523[[#This Row], [Active Parameters per GPU (BN)]]*10^9*2/4800/1024^3*1000</f>
      </c>
      <c r="V1298" s="27">
        <f>1979/2*10^12*Table753523[[#This Row], [No. H200 GPU on single server]]/2/70/10^9</f>
      </c>
      <c r="W1298" s="46">
        <f>(Table753523[[#This Row], [Input tokens]]+Table753523[[#This Row], [Output tokens generated]])/Table753523[[#This Row], [Total Latency (ms)]]*1000</f>
      </c>
      <c r="X1298" s="47">
        <f>Table753523[[#This Row], [Total throughput]]/Table753523[[#This Row], [Estimated Max throughput tokens/s]]</f>
      </c>
      <c r="Y1298" s="20">
        <f>2*Table753523[[#This Row], [Active Parameters per GPU (BN)]]*Table753523[[#This Row], [Input tokens]]*10^9/Table753523[[#This Row], [Prefill Latency (ms)]]/10^12*1000</f>
      </c>
      <c r="Z1298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8" s="47">
        <f>Table753523[[#This Row], [Expected Prefill latency (ms)]]/Table753523[[#This Row], [Prefill Latency (ms)]]</f>
      </c>
      <c r="AB1298" s="30">
        <f>Table753523[[#This Row], [Expected TPOT (ms)]]/Table753523[[#This Row], [TPOT (ms)]]</f>
      </c>
      <c r="AC1298" s="50">
        <f>Table753523[[#This Row], [Prefill TFLOPS]]/989.5</f>
      </c>
      <c r="AD1298" s="32">
        <f>Table753523[[#This Row], [Decode TFLOPS]]/1979</f>
      </c>
      <c r="AE12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299" customHeight="1" ht="17.25">
      <c r="A1299" s="20">
        <v>8</v>
      </c>
      <c r="B1299" s="34">
        <v>70</v>
      </c>
      <c r="C1299" s="35">
        <f>Table753523[[#This Row], [Active Parameters (BN)]]/8</f>
      </c>
      <c r="D1299" s="20">
        <v>8192</v>
      </c>
      <c r="E1299" s="20">
        <v>256</v>
      </c>
      <c r="F1299" s="23">
        <v>16</v>
      </c>
      <c r="G1299" s="23">
        <v>16</v>
      </c>
      <c r="H1299" s="23">
        <v>131072</v>
      </c>
      <c r="I1299" s="43">
        <v>2800</v>
      </c>
      <c r="J1299" s="24">
        <v>5894.318209</v>
      </c>
      <c r="K1299" s="24">
        <v>9.501584402</v>
      </c>
      <c r="L1299" s="24">
        <v>1.683929682</v>
      </c>
      <c r="M1299" s="24">
        <v>294.6876943</v>
      </c>
      <c r="N1299" s="24">
        <v>14089.43965</v>
      </c>
      <c r="O1299" s="44">
        <v>14.17972655</v>
      </c>
      <c r="P1299" s="44">
        <v>14.28226037</v>
      </c>
      <c r="Q1299" s="25">
        <f>Table753523[[#This Row], [Total Latency (sec)]]*1000</f>
      </c>
      <c r="R1299" s="25">
        <f>Table753523[[#This Row], [Total Latency (ms)]]-Table753523[[#This Row], [Prefill Latency (ms)]]</f>
      </c>
      <c r="S1299" s="26">
        <f>Table753523[[#This Row], [Output tokens generated]]*1000/Table753523[[#This Row], [Total Latency (ms)]]/Table753523[[#This Row], [No. H200 GPU on single server]]</f>
      </c>
      <c r="T1299" s="26">
        <f>Table753523[[#This Row], [Input tokens]]*1000/(989.5*10^12)*(2*10^9*Table753523[[#This Row], [Active Parameters per GPU (BN)]])</f>
      </c>
      <c r="U1299" s="27">
        <f>Table753523[[#This Row], [Active Parameters per GPU (BN)]]*10^9*2/4800/1024^3*1000</f>
      </c>
      <c r="V1299" s="27">
        <f>1979/2*10^12*Table753523[[#This Row], [No. H200 GPU on single server]]/2/70/10^9</f>
      </c>
      <c r="W1299" s="46">
        <f>(Table753523[[#This Row], [Input tokens]]+Table753523[[#This Row], [Output tokens generated]])/Table753523[[#This Row], [Total Latency (ms)]]*1000</f>
      </c>
      <c r="X1299" s="47">
        <f>Table753523[[#This Row], [Total throughput]]/Table753523[[#This Row], [Estimated Max throughput tokens/s]]</f>
      </c>
      <c r="Y1299" s="20">
        <f>2*Table753523[[#This Row], [Active Parameters per GPU (BN)]]*Table753523[[#This Row], [Input tokens]]*10^9/Table753523[[#This Row], [Prefill Latency (ms)]]/10^12*1000</f>
      </c>
      <c r="Z1299" s="26">
        <f>2*Table753523[[#This Row], [Active Parameters per GPU (BN)]]*Table753523[[#This Row], [Output tokens generated]]*10^9/(Table753523[[#This Row], [Total Latency (ms)]]-Table753523[[#This Row], [Prefill Latency (ms)]])/10^12*1000</f>
      </c>
      <c r="AA1299" s="47">
        <f>Table753523[[#This Row], [Expected Prefill latency (ms)]]/Table753523[[#This Row], [Prefill Latency (ms)]]</f>
      </c>
      <c r="AB1299" s="30">
        <f>Table753523[[#This Row], [Expected TPOT (ms)]]/Table753523[[#This Row], [TPOT (ms)]]</f>
      </c>
      <c r="AC1299" s="50">
        <f>Table753523[[#This Row], [Prefill TFLOPS]]/989.5</f>
      </c>
      <c r="AD1299" s="32">
        <f>Table753523[[#This Row], [Decode TFLOPS]]/1979</f>
      </c>
      <c r="AE12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0" customHeight="1" ht="17.25">
      <c r="A1300" s="20">
        <v>8</v>
      </c>
      <c r="B1300" s="34">
        <v>70</v>
      </c>
      <c r="C1300" s="35">
        <f>Table753523[[#This Row], [Active Parameters (BN)]]/8</f>
      </c>
      <c r="D1300" s="20">
        <v>8192</v>
      </c>
      <c r="E1300" s="20">
        <v>512</v>
      </c>
      <c r="F1300" s="23">
        <v>1</v>
      </c>
      <c r="G1300" s="23">
        <v>1</v>
      </c>
      <c r="H1300" s="23">
        <v>8192</v>
      </c>
      <c r="I1300" s="43">
        <v>261</v>
      </c>
      <c r="J1300" s="24">
        <v>526.143571</v>
      </c>
      <c r="K1300" s="24">
        <v>3.39961765</v>
      </c>
      <c r="L1300" s="24">
        <v>0.294150726</v>
      </c>
      <c r="M1300" s="24">
        <v>76.7733395</v>
      </c>
      <c r="N1300" s="24">
        <v>2486.456087</v>
      </c>
      <c r="O1300" s="44">
        <v>11.04986184</v>
      </c>
      <c r="P1300" s="44">
        <v>11.00502747</v>
      </c>
      <c r="Q1300" s="25">
        <f>Table753523[[#This Row], [Total Latency (sec)]]*1000</f>
      </c>
      <c r="R1300" s="25">
        <f>Table753523[[#This Row], [Total Latency (ms)]]-Table753523[[#This Row], [Prefill Latency (ms)]]</f>
      </c>
      <c r="S1300" s="26">
        <f>Table753523[[#This Row], [Output tokens generated]]*1000/Table753523[[#This Row], [Total Latency (ms)]]/Table753523[[#This Row], [No. H200 GPU on single server]]</f>
      </c>
      <c r="T1300" s="26">
        <f>Table753523[[#This Row], [Input tokens]]*1000/(989.5*10^12)*(2*10^9*Table753523[[#This Row], [Active Parameters per GPU (BN)]])</f>
      </c>
      <c r="U1300" s="27">
        <f>Table753523[[#This Row], [Active Parameters per GPU (BN)]]*10^9*2/4800/1024^3*1000</f>
      </c>
      <c r="V1300" s="27">
        <f>1979/2*10^12*Table753523[[#This Row], [No. H200 GPU on single server]]/2/70/10^9</f>
      </c>
      <c r="W1300" s="46">
        <f>(Table753523[[#This Row], [Input tokens]]+Table753523[[#This Row], [Output tokens generated]])/Table753523[[#This Row], [Total Latency (ms)]]*1000</f>
      </c>
      <c r="X1300" s="47">
        <f>Table753523[[#This Row], [Total throughput]]/Table753523[[#This Row], [Estimated Max throughput tokens/s]]</f>
      </c>
      <c r="Y1300" s="20">
        <f>2*Table753523[[#This Row], [Active Parameters per GPU (BN)]]*Table753523[[#This Row], [Input tokens]]*10^9/Table753523[[#This Row], [Prefill Latency (ms)]]/10^12*1000</f>
      </c>
      <c r="Z130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0" s="47">
        <f>Table753523[[#This Row], [Expected Prefill latency (ms)]]/Table753523[[#This Row], [Prefill Latency (ms)]]</f>
      </c>
      <c r="AB1300" s="30">
        <f>Table753523[[#This Row], [Expected TPOT (ms)]]/Table753523[[#This Row], [TPOT (ms)]]</f>
      </c>
      <c r="AC1300" s="50">
        <f>Table753523[[#This Row], [Prefill TFLOPS]]/989.5</f>
      </c>
      <c r="AD1300" s="32">
        <f>Table753523[[#This Row], [Decode TFLOPS]]/1979</f>
      </c>
      <c r="AE13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1" customHeight="1" ht="17.25">
      <c r="A1301" s="20">
        <v>8</v>
      </c>
      <c r="B1301" s="34">
        <v>70</v>
      </c>
      <c r="C1301" s="35">
        <f>Table753523[[#This Row], [Active Parameters (BN)]]/8</f>
      </c>
      <c r="D1301" s="20">
        <v>8192</v>
      </c>
      <c r="E1301" s="20">
        <v>512</v>
      </c>
      <c r="F1301" s="23">
        <v>2</v>
      </c>
      <c r="G1301" s="23">
        <v>2</v>
      </c>
      <c r="H1301" s="23">
        <v>16384</v>
      </c>
      <c r="I1301" s="43">
        <v>710</v>
      </c>
      <c r="J1301" s="24">
        <v>868.7599655</v>
      </c>
      <c r="K1301" s="24">
        <v>6.597712336</v>
      </c>
      <c r="L1301" s="24">
        <v>0.303135375</v>
      </c>
      <c r="M1301" s="24">
        <v>107.613058</v>
      </c>
      <c r="N1301" s="24">
        <v>2590.898046</v>
      </c>
      <c r="O1301" s="44">
        <v>11.2057007</v>
      </c>
      <c r="P1301" s="44">
        <v>11.14706786</v>
      </c>
      <c r="Q1301" s="25">
        <f>Table753523[[#This Row], [Total Latency (sec)]]*1000</f>
      </c>
      <c r="R1301" s="25">
        <f>Table753523[[#This Row], [Total Latency (ms)]]-Table753523[[#This Row], [Prefill Latency (ms)]]</f>
      </c>
      <c r="S1301" s="26">
        <f>Table753523[[#This Row], [Output tokens generated]]*1000/Table753523[[#This Row], [Total Latency (ms)]]/Table753523[[#This Row], [No. H200 GPU on single server]]</f>
      </c>
      <c r="T1301" s="26">
        <f>Table753523[[#This Row], [Input tokens]]*1000/(989.5*10^12)*(2*10^9*Table753523[[#This Row], [Active Parameters per GPU (BN)]])</f>
      </c>
      <c r="U1301" s="27">
        <f>Table753523[[#This Row], [Active Parameters per GPU (BN)]]*10^9*2/4800/1024^3*1000</f>
      </c>
      <c r="V1301" s="27">
        <f>1979/2*10^12*Table753523[[#This Row], [No. H200 GPU on single server]]/2/70/10^9</f>
      </c>
      <c r="W1301" s="46">
        <f>(Table753523[[#This Row], [Input tokens]]+Table753523[[#This Row], [Output tokens generated]])/Table753523[[#This Row], [Total Latency (ms)]]*1000</f>
      </c>
      <c r="X1301" s="47">
        <f>Table753523[[#This Row], [Total throughput]]/Table753523[[#This Row], [Estimated Max throughput tokens/s]]</f>
      </c>
      <c r="Y1301" s="20">
        <f>2*Table753523[[#This Row], [Active Parameters per GPU (BN)]]*Table753523[[#This Row], [Input tokens]]*10^9/Table753523[[#This Row], [Prefill Latency (ms)]]/10^12*1000</f>
      </c>
      <c r="Z130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1" s="47">
        <f>Table753523[[#This Row], [Expected Prefill latency (ms)]]/Table753523[[#This Row], [Prefill Latency (ms)]]</f>
      </c>
      <c r="AB1301" s="30">
        <f>Table753523[[#This Row], [Expected TPOT (ms)]]/Table753523[[#This Row], [TPOT (ms)]]</f>
      </c>
      <c r="AC1301" s="50">
        <f>Table753523[[#This Row], [Prefill TFLOPS]]/989.5</f>
      </c>
      <c r="AD1301" s="32">
        <f>Table753523[[#This Row], [Decode TFLOPS]]/1979</f>
      </c>
      <c r="AE13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2" customHeight="1" ht="17.25">
      <c r="A1302" s="20">
        <v>8</v>
      </c>
      <c r="B1302" s="34">
        <v>70</v>
      </c>
      <c r="C1302" s="35">
        <f>Table753523[[#This Row], [Active Parameters (BN)]]/8</f>
      </c>
      <c r="D1302" s="20">
        <v>8192</v>
      </c>
      <c r="E1302" s="20">
        <v>512</v>
      </c>
      <c r="F1302" s="23">
        <v>4</v>
      </c>
      <c r="G1302" s="23">
        <v>4</v>
      </c>
      <c r="H1302" s="23">
        <v>32768</v>
      </c>
      <c r="I1302" s="43">
        <v>1304</v>
      </c>
      <c r="J1302" s="24">
        <v>1384.475698</v>
      </c>
      <c r="K1302" s="24">
        <v>7.365414936</v>
      </c>
      <c r="L1302" s="24">
        <v>0.543078704</v>
      </c>
      <c r="M1302" s="24">
        <v>177.0436576</v>
      </c>
      <c r="N1302" s="24">
        <v>4625.944403</v>
      </c>
      <c r="O1302" s="44">
        <v>12.07379631</v>
      </c>
      <c r="P1302" s="44">
        <v>11.74153466</v>
      </c>
      <c r="Q1302" s="25">
        <f>Table753523[[#This Row], [Total Latency (sec)]]*1000</f>
      </c>
      <c r="R1302" s="25">
        <f>Table753523[[#This Row], [Total Latency (ms)]]-Table753523[[#This Row], [Prefill Latency (ms)]]</f>
      </c>
      <c r="S1302" s="26">
        <f>Table753523[[#This Row], [Output tokens generated]]*1000/Table753523[[#This Row], [Total Latency (ms)]]/Table753523[[#This Row], [No. H200 GPU on single server]]</f>
      </c>
      <c r="T1302" s="26">
        <f>Table753523[[#This Row], [Input tokens]]*1000/(989.5*10^12)*(2*10^9*Table753523[[#This Row], [Active Parameters per GPU (BN)]])</f>
      </c>
      <c r="U1302" s="27">
        <f>Table753523[[#This Row], [Active Parameters per GPU (BN)]]*10^9*2/4800/1024^3*1000</f>
      </c>
      <c r="V1302" s="27">
        <f>1979/2*10^12*Table753523[[#This Row], [No. H200 GPU on single server]]/2/70/10^9</f>
      </c>
      <c r="W1302" s="46">
        <f>(Table753523[[#This Row], [Input tokens]]+Table753523[[#This Row], [Output tokens generated]])/Table753523[[#This Row], [Total Latency (ms)]]*1000</f>
      </c>
      <c r="X1302" s="47">
        <f>Table753523[[#This Row], [Total throughput]]/Table753523[[#This Row], [Estimated Max throughput tokens/s]]</f>
      </c>
      <c r="Y1302" s="20">
        <f>2*Table753523[[#This Row], [Active Parameters per GPU (BN)]]*Table753523[[#This Row], [Input tokens]]*10^9/Table753523[[#This Row], [Prefill Latency (ms)]]/10^12*1000</f>
      </c>
      <c r="Z130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2" s="47">
        <f>Table753523[[#This Row], [Expected Prefill latency (ms)]]/Table753523[[#This Row], [Prefill Latency (ms)]]</f>
      </c>
      <c r="AB1302" s="30">
        <f>Table753523[[#This Row], [Expected TPOT (ms)]]/Table753523[[#This Row], [TPOT (ms)]]</f>
      </c>
      <c r="AC1302" s="50">
        <f>Table753523[[#This Row], [Prefill TFLOPS]]/989.5</f>
      </c>
      <c r="AD1302" s="32">
        <f>Table753523[[#This Row], [Decode TFLOPS]]/1979</f>
      </c>
      <c r="AE13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3" customHeight="1" ht="17.25">
      <c r="A1303" s="20">
        <v>8</v>
      </c>
      <c r="B1303" s="34">
        <v>70</v>
      </c>
      <c r="C1303" s="35">
        <f>Table753523[[#This Row], [Active Parameters (BN)]]/8</f>
      </c>
      <c r="D1303" s="20">
        <v>8192</v>
      </c>
      <c r="E1303" s="20">
        <v>512</v>
      </c>
      <c r="F1303" s="23">
        <v>8</v>
      </c>
      <c r="G1303" s="23">
        <v>8</v>
      </c>
      <c r="H1303" s="23">
        <v>65536</v>
      </c>
      <c r="I1303" s="43">
        <v>2082</v>
      </c>
      <c r="J1303" s="24">
        <v>2720.995273</v>
      </c>
      <c r="K1303" s="24">
        <v>8.902578982</v>
      </c>
      <c r="L1303" s="24">
        <v>0.89861601</v>
      </c>
      <c r="M1303" s="24">
        <v>233.8648165</v>
      </c>
      <c r="N1303" s="24">
        <v>7595.327167</v>
      </c>
      <c r="O1303" s="44">
        <v>13.1062046</v>
      </c>
      <c r="P1303" s="44">
        <v>12.84219914</v>
      </c>
      <c r="Q1303" s="25">
        <f>Table753523[[#This Row], [Total Latency (sec)]]*1000</f>
      </c>
      <c r="R1303" s="25">
        <f>Table753523[[#This Row], [Total Latency (ms)]]-Table753523[[#This Row], [Prefill Latency (ms)]]</f>
      </c>
      <c r="S1303" s="26">
        <f>Table753523[[#This Row], [Output tokens generated]]*1000/Table753523[[#This Row], [Total Latency (ms)]]/Table753523[[#This Row], [No. H200 GPU on single server]]</f>
      </c>
      <c r="T1303" s="26">
        <f>Table753523[[#This Row], [Input tokens]]*1000/(989.5*10^12)*(2*10^9*Table753523[[#This Row], [Active Parameters per GPU (BN)]])</f>
      </c>
      <c r="U1303" s="27">
        <f>Table753523[[#This Row], [Active Parameters per GPU (BN)]]*10^9*2/4800/1024^3*1000</f>
      </c>
      <c r="V1303" s="27">
        <f>1979/2*10^12*Table753523[[#This Row], [No. H200 GPU on single server]]/2/70/10^9</f>
      </c>
      <c r="W1303" s="46">
        <f>(Table753523[[#This Row], [Input tokens]]+Table753523[[#This Row], [Output tokens generated]])/Table753523[[#This Row], [Total Latency (ms)]]*1000</f>
      </c>
      <c r="X1303" s="47">
        <f>Table753523[[#This Row], [Total throughput]]/Table753523[[#This Row], [Estimated Max throughput tokens/s]]</f>
      </c>
      <c r="Y1303" s="20">
        <f>2*Table753523[[#This Row], [Active Parameters per GPU (BN)]]*Table753523[[#This Row], [Input tokens]]*10^9/Table753523[[#This Row], [Prefill Latency (ms)]]/10^12*1000</f>
      </c>
      <c r="Z130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3" s="47">
        <f>Table753523[[#This Row], [Expected Prefill latency (ms)]]/Table753523[[#This Row], [Prefill Latency (ms)]]</f>
      </c>
      <c r="AB1303" s="30">
        <f>Table753523[[#This Row], [Expected TPOT (ms)]]/Table753523[[#This Row], [TPOT (ms)]]</f>
      </c>
      <c r="AC1303" s="50">
        <f>Table753523[[#This Row], [Prefill TFLOPS]]/989.5</f>
      </c>
      <c r="AD1303" s="32">
        <f>Table753523[[#This Row], [Decode TFLOPS]]/1979</f>
      </c>
      <c r="AE13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4" customHeight="1" ht="17.25">
      <c r="A1304" s="20">
        <v>8</v>
      </c>
      <c r="B1304" s="34">
        <v>70</v>
      </c>
      <c r="C1304" s="35">
        <f>Table753523[[#This Row], [Active Parameters (BN)]]/8</f>
      </c>
      <c r="D1304" s="20">
        <v>8192</v>
      </c>
      <c r="E1304" s="20">
        <v>512</v>
      </c>
      <c r="F1304" s="23">
        <v>16</v>
      </c>
      <c r="G1304" s="23">
        <v>16</v>
      </c>
      <c r="H1304" s="23">
        <v>131072</v>
      </c>
      <c r="I1304" s="43">
        <v>3582</v>
      </c>
      <c r="J1304" s="24">
        <v>5927.033143</v>
      </c>
      <c r="K1304" s="24">
        <v>12.30640465</v>
      </c>
      <c r="L1304" s="24">
        <v>1.300136023</v>
      </c>
      <c r="M1304" s="24">
        <v>291.067952</v>
      </c>
      <c r="N1304" s="24">
        <v>10941.78225</v>
      </c>
      <c r="O1304" s="44">
        <v>15.18520065</v>
      </c>
      <c r="P1304" s="44">
        <v>13.29410716</v>
      </c>
      <c r="Q1304" s="25">
        <f>Table753523[[#This Row], [Total Latency (sec)]]*1000</f>
      </c>
      <c r="R1304" s="25">
        <f>Table753523[[#This Row], [Total Latency (ms)]]-Table753523[[#This Row], [Prefill Latency (ms)]]</f>
      </c>
      <c r="S1304" s="26">
        <f>Table753523[[#This Row], [Output tokens generated]]*1000/Table753523[[#This Row], [Total Latency (ms)]]/Table753523[[#This Row], [No. H200 GPU on single server]]</f>
      </c>
      <c r="T1304" s="26">
        <f>Table753523[[#This Row], [Input tokens]]*1000/(989.5*10^12)*(2*10^9*Table753523[[#This Row], [Active Parameters per GPU (BN)]])</f>
      </c>
      <c r="U1304" s="27">
        <f>Table753523[[#This Row], [Active Parameters per GPU (BN)]]*10^9*2/4800/1024^3*1000</f>
      </c>
      <c r="V1304" s="27">
        <f>1979/2*10^12*Table753523[[#This Row], [No. H200 GPU on single server]]/2/70/10^9</f>
      </c>
      <c r="W1304" s="46">
        <f>(Table753523[[#This Row], [Input tokens]]+Table753523[[#This Row], [Output tokens generated]])/Table753523[[#This Row], [Total Latency (ms)]]*1000</f>
      </c>
      <c r="X1304" s="47">
        <f>Table753523[[#This Row], [Total throughput]]/Table753523[[#This Row], [Estimated Max throughput tokens/s]]</f>
      </c>
      <c r="Y1304" s="20">
        <f>2*Table753523[[#This Row], [Active Parameters per GPU (BN)]]*Table753523[[#This Row], [Input tokens]]*10^9/Table753523[[#This Row], [Prefill Latency (ms)]]/10^12*1000</f>
      </c>
      <c r="Z130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4" s="47">
        <f>Table753523[[#This Row], [Expected Prefill latency (ms)]]/Table753523[[#This Row], [Prefill Latency (ms)]]</f>
      </c>
      <c r="AB1304" s="30">
        <f>Table753523[[#This Row], [Expected TPOT (ms)]]/Table753523[[#This Row], [TPOT (ms)]]</f>
      </c>
      <c r="AC1304" s="50">
        <f>Table753523[[#This Row], [Prefill TFLOPS]]/989.5</f>
      </c>
      <c r="AD1304" s="32">
        <f>Table753523[[#This Row], [Decode TFLOPS]]/1979</f>
      </c>
      <c r="AE13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5" customHeight="1" ht="17.25">
      <c r="A1305" s="20">
        <v>8</v>
      </c>
      <c r="B1305" s="34">
        <v>70</v>
      </c>
      <c r="C1305" s="35">
        <f>Table753523[[#This Row], [Active Parameters (BN)]]/8</f>
      </c>
      <c r="D1305" s="20">
        <v>8192</v>
      </c>
      <c r="E1305" s="20">
        <v>1024</v>
      </c>
      <c r="F1305" s="23">
        <v>1</v>
      </c>
      <c r="G1305" s="23">
        <v>1</v>
      </c>
      <c r="H1305" s="23">
        <v>8192</v>
      </c>
      <c r="I1305" s="43">
        <v>212</v>
      </c>
      <c r="J1305" s="24">
        <v>526.877686</v>
      </c>
      <c r="K1305" s="24">
        <v>2.866242975</v>
      </c>
      <c r="L1305" s="24">
        <v>0.348888775</v>
      </c>
      <c r="M1305" s="24">
        <v>73.96442027</v>
      </c>
      <c r="N1305" s="24">
        <v>2932.061264</v>
      </c>
      <c r="O1305" s="44">
        <v>11.08470184</v>
      </c>
      <c r="P1305" s="44">
        <v>11.0346465</v>
      </c>
      <c r="Q1305" s="25">
        <f>Table753523[[#This Row], [Total Latency (sec)]]*1000</f>
      </c>
      <c r="R1305" s="25">
        <f>Table753523[[#This Row], [Total Latency (ms)]]-Table753523[[#This Row], [Prefill Latency (ms)]]</f>
      </c>
      <c r="S1305" s="26">
        <f>Table753523[[#This Row], [Output tokens generated]]*1000/Table753523[[#This Row], [Total Latency (ms)]]/Table753523[[#This Row], [No. H200 GPU on single server]]</f>
      </c>
      <c r="T1305" s="26">
        <f>Table753523[[#This Row], [Input tokens]]*1000/(989.5*10^12)*(2*10^9*Table753523[[#This Row], [Active Parameters per GPU (BN)]])</f>
      </c>
      <c r="U1305" s="27">
        <f>Table753523[[#This Row], [Active Parameters per GPU (BN)]]*10^9*2/4800/1024^3*1000</f>
      </c>
      <c r="V1305" s="27">
        <f>1979/2*10^12*Table753523[[#This Row], [No. H200 GPU on single server]]/2/70/10^9</f>
      </c>
      <c r="W1305" s="46">
        <f>(Table753523[[#This Row], [Input tokens]]+Table753523[[#This Row], [Output tokens generated]])/Table753523[[#This Row], [Total Latency (ms)]]*1000</f>
      </c>
      <c r="X1305" s="47">
        <f>Table753523[[#This Row], [Total throughput]]/Table753523[[#This Row], [Estimated Max throughput tokens/s]]</f>
      </c>
      <c r="Y1305" s="20">
        <f>2*Table753523[[#This Row], [Active Parameters per GPU (BN)]]*Table753523[[#This Row], [Input tokens]]*10^9/Table753523[[#This Row], [Prefill Latency (ms)]]/10^12*1000</f>
      </c>
      <c r="Z130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5" s="47">
        <f>Table753523[[#This Row], [Expected Prefill latency (ms)]]/Table753523[[#This Row], [Prefill Latency (ms)]]</f>
      </c>
      <c r="AB1305" s="30">
        <f>Table753523[[#This Row], [Expected TPOT (ms)]]/Table753523[[#This Row], [TPOT (ms)]]</f>
      </c>
      <c r="AC1305" s="50">
        <f>Table753523[[#This Row], [Prefill TFLOPS]]/989.5</f>
      </c>
      <c r="AD1305" s="32">
        <f>Table753523[[#This Row], [Decode TFLOPS]]/1979</f>
      </c>
      <c r="AE13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6" customHeight="1" ht="17.25">
      <c r="A1306" s="20">
        <v>8</v>
      </c>
      <c r="B1306" s="34">
        <v>70</v>
      </c>
      <c r="C1306" s="35">
        <f>Table753523[[#This Row], [Active Parameters (BN)]]/8</f>
      </c>
      <c r="D1306" s="20">
        <v>8192</v>
      </c>
      <c r="E1306" s="20">
        <v>1024</v>
      </c>
      <c r="F1306" s="23">
        <v>2</v>
      </c>
      <c r="G1306" s="23">
        <v>2</v>
      </c>
      <c r="H1306" s="23">
        <v>16384</v>
      </c>
      <c r="I1306" s="43">
        <v>1285</v>
      </c>
      <c r="J1306" s="24">
        <v>723.630897</v>
      </c>
      <c r="K1306" s="24">
        <v>12.27200938</v>
      </c>
      <c r="L1306" s="24">
        <v>0.162972496</v>
      </c>
      <c r="M1306" s="24">
        <v>104.7098287</v>
      </c>
      <c r="N1306" s="24">
        <v>1439.780516</v>
      </c>
      <c r="O1306" s="44">
        <v>11.81200483</v>
      </c>
      <c r="P1306" s="44">
        <v>11.36940985</v>
      </c>
      <c r="Q1306" s="25">
        <f>Table753523[[#This Row], [Total Latency (sec)]]*1000</f>
      </c>
      <c r="R1306" s="25">
        <f>Table753523[[#This Row], [Total Latency (ms)]]-Table753523[[#This Row], [Prefill Latency (ms)]]</f>
      </c>
      <c r="S1306" s="26">
        <f>Table753523[[#This Row], [Output tokens generated]]*1000/Table753523[[#This Row], [Total Latency (ms)]]/Table753523[[#This Row], [No. H200 GPU on single server]]</f>
      </c>
      <c r="T1306" s="26">
        <f>Table753523[[#This Row], [Input tokens]]*1000/(989.5*10^12)*(2*10^9*Table753523[[#This Row], [Active Parameters per GPU (BN)]])</f>
      </c>
      <c r="U1306" s="27">
        <f>Table753523[[#This Row], [Active Parameters per GPU (BN)]]*10^9*2/4800/1024^3*1000</f>
      </c>
      <c r="V1306" s="27">
        <f>1979/2*10^12*Table753523[[#This Row], [No. H200 GPU on single server]]/2/70/10^9</f>
      </c>
      <c r="W1306" s="46">
        <f>(Table753523[[#This Row], [Input tokens]]+Table753523[[#This Row], [Output tokens generated]])/Table753523[[#This Row], [Total Latency (ms)]]*1000</f>
      </c>
      <c r="X1306" s="47">
        <f>Table753523[[#This Row], [Total throughput]]/Table753523[[#This Row], [Estimated Max throughput tokens/s]]</f>
      </c>
      <c r="Y1306" s="20">
        <f>2*Table753523[[#This Row], [Active Parameters per GPU (BN)]]*Table753523[[#This Row], [Input tokens]]*10^9/Table753523[[#This Row], [Prefill Latency (ms)]]/10^12*1000</f>
      </c>
      <c r="Z130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6" s="47">
        <f>Table753523[[#This Row], [Expected Prefill latency (ms)]]/Table753523[[#This Row], [Prefill Latency (ms)]]</f>
      </c>
      <c r="AB1306" s="30">
        <f>Table753523[[#This Row], [Expected TPOT (ms)]]/Table753523[[#This Row], [TPOT (ms)]]</f>
      </c>
      <c r="AC1306" s="50">
        <f>Table753523[[#This Row], [Prefill TFLOPS]]/989.5</f>
      </c>
      <c r="AD1306" s="32">
        <f>Table753523[[#This Row], [Decode TFLOPS]]/1979</f>
      </c>
      <c r="AE13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7" customHeight="1" ht="17.25">
      <c r="A1307" s="20">
        <v>8</v>
      </c>
      <c r="B1307" s="34">
        <v>70</v>
      </c>
      <c r="C1307" s="35">
        <f>Table753523[[#This Row], [Active Parameters (BN)]]/8</f>
      </c>
      <c r="D1307" s="20">
        <v>8192</v>
      </c>
      <c r="E1307" s="20">
        <v>1024</v>
      </c>
      <c r="F1307" s="23">
        <v>4</v>
      </c>
      <c r="G1307" s="23">
        <v>4</v>
      </c>
      <c r="H1307" s="23">
        <v>32768</v>
      </c>
      <c r="I1307" s="43">
        <v>2279</v>
      </c>
      <c r="J1307" s="24">
        <v>1382.613887</v>
      </c>
      <c r="K1307" s="24">
        <v>13.14360426</v>
      </c>
      <c r="L1307" s="24">
        <v>0.304330526</v>
      </c>
      <c r="M1307" s="24">
        <v>173.3923173</v>
      </c>
      <c r="N1307" s="24">
        <v>2666.467988</v>
      </c>
      <c r="O1307" s="44">
        <v>12.33993956</v>
      </c>
      <c r="P1307" s="44">
        <v>11.55604413</v>
      </c>
      <c r="Q1307" s="25">
        <f>Table753523[[#This Row], [Total Latency (sec)]]*1000</f>
      </c>
      <c r="R1307" s="25">
        <f>Table753523[[#This Row], [Total Latency (ms)]]-Table753523[[#This Row], [Prefill Latency (ms)]]</f>
      </c>
      <c r="S1307" s="26">
        <f>Table753523[[#This Row], [Output tokens generated]]*1000/Table753523[[#This Row], [Total Latency (ms)]]/Table753523[[#This Row], [No. H200 GPU on single server]]</f>
      </c>
      <c r="T1307" s="26">
        <f>Table753523[[#This Row], [Input tokens]]*1000/(989.5*10^12)*(2*10^9*Table753523[[#This Row], [Active Parameters per GPU (BN)]])</f>
      </c>
      <c r="U1307" s="27">
        <f>Table753523[[#This Row], [Active Parameters per GPU (BN)]]*10^9*2/4800/1024^3*1000</f>
      </c>
      <c r="V1307" s="27">
        <f>1979/2*10^12*Table753523[[#This Row], [No. H200 GPU on single server]]/2/70/10^9</f>
      </c>
      <c r="W1307" s="46">
        <f>(Table753523[[#This Row], [Input tokens]]+Table753523[[#This Row], [Output tokens generated]])/Table753523[[#This Row], [Total Latency (ms)]]*1000</f>
      </c>
      <c r="X1307" s="47">
        <f>Table753523[[#This Row], [Total throughput]]/Table753523[[#This Row], [Estimated Max throughput tokens/s]]</f>
      </c>
      <c r="Y1307" s="20">
        <f>2*Table753523[[#This Row], [Active Parameters per GPU (BN)]]*Table753523[[#This Row], [Input tokens]]*10^9/Table753523[[#This Row], [Prefill Latency (ms)]]/10^12*1000</f>
      </c>
      <c r="Z130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7" s="47">
        <f>Table753523[[#This Row], [Expected Prefill latency (ms)]]/Table753523[[#This Row], [Prefill Latency (ms)]]</f>
      </c>
      <c r="AB1307" s="30">
        <f>Table753523[[#This Row], [Expected TPOT (ms)]]/Table753523[[#This Row], [TPOT (ms)]]</f>
      </c>
      <c r="AC1307" s="50">
        <f>Table753523[[#This Row], [Prefill TFLOPS]]/989.5</f>
      </c>
      <c r="AD1307" s="32">
        <f>Table753523[[#This Row], [Decode TFLOPS]]/1979</f>
      </c>
      <c r="AE13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8" customHeight="1" ht="17.25">
      <c r="A1308" s="20">
        <v>8</v>
      </c>
      <c r="B1308" s="34">
        <v>70</v>
      </c>
      <c r="C1308" s="35">
        <f>Table753523[[#This Row], [Active Parameters (BN)]]/8</f>
      </c>
      <c r="D1308" s="20">
        <v>8192</v>
      </c>
      <c r="E1308" s="20">
        <v>1024</v>
      </c>
      <c r="F1308" s="23">
        <v>8</v>
      </c>
      <c r="G1308" s="23">
        <v>8</v>
      </c>
      <c r="H1308" s="23">
        <v>65536</v>
      </c>
      <c r="I1308" s="43">
        <v>3708</v>
      </c>
      <c r="J1308" s="24">
        <v>2888.222303</v>
      </c>
      <c r="K1308" s="24">
        <v>14.46997692</v>
      </c>
      <c r="L1308" s="24">
        <v>0.552868885</v>
      </c>
      <c r="M1308" s="24">
        <v>256.2547281</v>
      </c>
      <c r="N1308" s="24">
        <v>4785.356632</v>
      </c>
      <c r="O1308" s="44">
        <v>12.35478734</v>
      </c>
      <c r="P1308" s="44">
        <v>11.59127685</v>
      </c>
      <c r="Q1308" s="25">
        <f>Table753523[[#This Row], [Total Latency (sec)]]*1000</f>
      </c>
      <c r="R1308" s="25">
        <f>Table753523[[#This Row], [Total Latency (ms)]]-Table753523[[#This Row], [Prefill Latency (ms)]]</f>
      </c>
      <c r="S1308" s="26">
        <f>Table753523[[#This Row], [Output tokens generated]]*1000/Table753523[[#This Row], [Total Latency (ms)]]/Table753523[[#This Row], [No. H200 GPU on single server]]</f>
      </c>
      <c r="T1308" s="26">
        <f>Table753523[[#This Row], [Input tokens]]*1000/(989.5*10^12)*(2*10^9*Table753523[[#This Row], [Active Parameters per GPU (BN)]])</f>
      </c>
      <c r="U1308" s="27">
        <f>Table753523[[#This Row], [Active Parameters per GPU (BN)]]*10^9*2/4800/1024^3*1000</f>
      </c>
      <c r="V1308" s="27">
        <f>1979/2*10^12*Table753523[[#This Row], [No. H200 GPU on single server]]/2/70/10^9</f>
      </c>
      <c r="W1308" s="46">
        <f>(Table753523[[#This Row], [Input tokens]]+Table753523[[#This Row], [Output tokens generated]])/Table753523[[#This Row], [Total Latency (ms)]]*1000</f>
      </c>
      <c r="X1308" s="47">
        <f>Table753523[[#This Row], [Total throughput]]/Table753523[[#This Row], [Estimated Max throughput tokens/s]]</f>
      </c>
      <c r="Y1308" s="20">
        <f>2*Table753523[[#This Row], [Active Parameters per GPU (BN)]]*Table753523[[#This Row], [Input tokens]]*10^9/Table753523[[#This Row], [Prefill Latency (ms)]]/10^12*1000</f>
      </c>
      <c r="Z130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8" s="47">
        <f>Table753523[[#This Row], [Expected Prefill latency (ms)]]/Table753523[[#This Row], [Prefill Latency (ms)]]</f>
      </c>
      <c r="AB1308" s="30">
        <f>Table753523[[#This Row], [Expected TPOT (ms)]]/Table753523[[#This Row], [TPOT (ms)]]</f>
      </c>
      <c r="AC1308" s="50">
        <f>Table753523[[#This Row], [Prefill TFLOPS]]/989.5</f>
      </c>
      <c r="AD1308" s="32">
        <f>Table753523[[#This Row], [Decode TFLOPS]]/1979</f>
      </c>
      <c r="AE13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09" customHeight="1" ht="17.25">
      <c r="A1309" s="20">
        <v>8</v>
      </c>
      <c r="B1309" s="34">
        <v>70</v>
      </c>
      <c r="C1309" s="35">
        <f>Table753523[[#This Row], [Active Parameters (BN)]]/8</f>
      </c>
      <c r="D1309" s="20">
        <v>8192</v>
      </c>
      <c r="E1309" s="20">
        <v>1024</v>
      </c>
      <c r="F1309" s="23">
        <v>16</v>
      </c>
      <c r="G1309" s="23">
        <v>16</v>
      </c>
      <c r="H1309" s="23">
        <v>131072</v>
      </c>
      <c r="I1309" s="43">
        <v>5343</v>
      </c>
      <c r="J1309" s="24">
        <v>5909.949467</v>
      </c>
      <c r="K1309" s="24">
        <v>17.82615931</v>
      </c>
      <c r="L1309" s="24">
        <v>0.897557332</v>
      </c>
      <c r="M1309" s="24">
        <v>299.7280517</v>
      </c>
      <c r="N1309" s="24">
        <v>7652.517718</v>
      </c>
      <c r="O1309" s="44">
        <v>13.88441333</v>
      </c>
      <c r="P1309" s="44">
        <v>12.58474444</v>
      </c>
      <c r="Q1309" s="25">
        <f>Table753523[[#This Row], [Total Latency (sec)]]*1000</f>
      </c>
      <c r="R1309" s="25">
        <f>Table753523[[#This Row], [Total Latency (ms)]]-Table753523[[#This Row], [Prefill Latency (ms)]]</f>
      </c>
      <c r="S1309" s="26">
        <f>Table753523[[#This Row], [Output tokens generated]]*1000/Table753523[[#This Row], [Total Latency (ms)]]/Table753523[[#This Row], [No. H200 GPU on single server]]</f>
      </c>
      <c r="T1309" s="26">
        <f>Table753523[[#This Row], [Input tokens]]*1000/(989.5*10^12)*(2*10^9*Table753523[[#This Row], [Active Parameters per GPU (BN)]])</f>
      </c>
      <c r="U1309" s="27">
        <f>Table753523[[#This Row], [Active Parameters per GPU (BN)]]*10^9*2/4800/1024^3*1000</f>
      </c>
      <c r="V1309" s="27">
        <f>1979/2*10^12*Table753523[[#This Row], [No. H200 GPU on single server]]/2/70/10^9</f>
      </c>
      <c r="W1309" s="46">
        <f>(Table753523[[#This Row], [Input tokens]]+Table753523[[#This Row], [Output tokens generated]])/Table753523[[#This Row], [Total Latency (ms)]]*1000</f>
      </c>
      <c r="X1309" s="47">
        <f>Table753523[[#This Row], [Total throughput]]/Table753523[[#This Row], [Estimated Max throughput tokens/s]]</f>
      </c>
      <c r="Y1309" s="20">
        <f>2*Table753523[[#This Row], [Active Parameters per GPU (BN)]]*Table753523[[#This Row], [Input tokens]]*10^9/Table753523[[#This Row], [Prefill Latency (ms)]]/10^12*1000</f>
      </c>
      <c r="Z130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09" s="47">
        <f>Table753523[[#This Row], [Expected Prefill latency (ms)]]/Table753523[[#This Row], [Prefill Latency (ms)]]</f>
      </c>
      <c r="AB1309" s="30">
        <f>Table753523[[#This Row], [Expected TPOT (ms)]]/Table753523[[#This Row], [TPOT (ms)]]</f>
      </c>
      <c r="AC1309" s="50">
        <f>Table753523[[#This Row], [Prefill TFLOPS]]/989.5</f>
      </c>
      <c r="AD1309" s="32">
        <f>Table753523[[#This Row], [Decode TFLOPS]]/1979</f>
      </c>
      <c r="AE13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0" customHeight="1" ht="17.25">
      <c r="A1310" s="20">
        <v>8</v>
      </c>
      <c r="B1310" s="34">
        <v>70</v>
      </c>
      <c r="C1310" s="35">
        <f>Table753523[[#This Row], [Active Parameters (BN)]]/8</f>
      </c>
      <c r="D1310" s="20">
        <v>8192</v>
      </c>
      <c r="E1310" s="20">
        <v>2048</v>
      </c>
      <c r="F1310" s="23">
        <v>1</v>
      </c>
      <c r="G1310" s="23">
        <v>1</v>
      </c>
      <c r="H1310" s="23">
        <v>8192</v>
      </c>
      <c r="I1310" s="43">
        <v>261</v>
      </c>
      <c r="J1310" s="24">
        <v>528.0001101</v>
      </c>
      <c r="K1310" s="24">
        <v>3.403879813</v>
      </c>
      <c r="L1310" s="24">
        <v>0.293782406</v>
      </c>
      <c r="M1310" s="24">
        <v>76.67720787</v>
      </c>
      <c r="N1310" s="24">
        <v>2483.342675</v>
      </c>
      <c r="O1310" s="44">
        <v>11.05921588</v>
      </c>
      <c r="P1310" s="44">
        <v>11.01389158</v>
      </c>
      <c r="Q1310" s="25">
        <f>Table753523[[#This Row], [Total Latency (sec)]]*1000</f>
      </c>
      <c r="R1310" s="25">
        <f>Table753523[[#This Row], [Total Latency (ms)]]-Table753523[[#This Row], [Prefill Latency (ms)]]</f>
      </c>
      <c r="S1310" s="26">
        <f>Table753523[[#This Row], [Output tokens generated]]*1000/Table753523[[#This Row], [Total Latency (ms)]]/Table753523[[#This Row], [No. H200 GPU on single server]]</f>
      </c>
      <c r="T1310" s="26">
        <f>Table753523[[#This Row], [Input tokens]]*1000/(989.5*10^12)*(2*10^9*Table753523[[#This Row], [Active Parameters per GPU (BN)]])</f>
      </c>
      <c r="U1310" s="27">
        <f>Table753523[[#This Row], [Active Parameters per GPU (BN)]]*10^9*2/4800/1024^3*1000</f>
      </c>
      <c r="V1310" s="27">
        <f>1979/2*10^12*Table753523[[#This Row], [No. H200 GPU on single server]]/2/70/10^9</f>
      </c>
      <c r="W1310" s="46">
        <f>(Table753523[[#This Row], [Input tokens]]+Table753523[[#This Row], [Output tokens generated]])/Table753523[[#This Row], [Total Latency (ms)]]*1000</f>
      </c>
      <c r="X1310" s="47">
        <f>Table753523[[#This Row], [Total throughput]]/Table753523[[#This Row], [Estimated Max throughput tokens/s]]</f>
      </c>
      <c r="Y1310" s="20">
        <f>2*Table753523[[#This Row], [Active Parameters per GPU (BN)]]*Table753523[[#This Row], [Input tokens]]*10^9/Table753523[[#This Row], [Prefill Latency (ms)]]/10^12*1000</f>
      </c>
      <c r="Z13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0" s="47">
        <f>Table753523[[#This Row], [Expected Prefill latency (ms)]]/Table753523[[#This Row], [Prefill Latency (ms)]]</f>
      </c>
      <c r="AB1310" s="30">
        <f>Table753523[[#This Row], [Expected TPOT (ms)]]/Table753523[[#This Row], [TPOT (ms)]]</f>
      </c>
      <c r="AC1310" s="50">
        <f>Table753523[[#This Row], [Prefill TFLOPS]]/989.5</f>
      </c>
      <c r="AD1310" s="32">
        <f>Table753523[[#This Row], [Decode TFLOPS]]/1979</f>
      </c>
      <c r="AE13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1" customHeight="1" ht="17.25">
      <c r="A1311" s="20">
        <v>8</v>
      </c>
      <c r="B1311" s="34">
        <v>70</v>
      </c>
      <c r="C1311" s="35">
        <f>Table753523[[#This Row], [Active Parameters (BN)]]/8</f>
      </c>
      <c r="D1311" s="20">
        <v>8192</v>
      </c>
      <c r="E1311" s="20">
        <v>2048</v>
      </c>
      <c r="F1311" s="23">
        <v>2</v>
      </c>
      <c r="G1311" s="23">
        <v>2</v>
      </c>
      <c r="H1311" s="23">
        <v>16384</v>
      </c>
      <c r="I1311" s="43">
        <v>2260</v>
      </c>
      <c r="J1311" s="24">
        <v>735.8769405</v>
      </c>
      <c r="K1311" s="24">
        <v>23.5483582</v>
      </c>
      <c r="L1311" s="24">
        <v>0.084931611</v>
      </c>
      <c r="M1311" s="24">
        <v>95.97272051</v>
      </c>
      <c r="N1311" s="24">
        <v>791.7324784</v>
      </c>
      <c r="O1311" s="44">
        <v>11.93332143</v>
      </c>
      <c r="P1311" s="44">
        <v>11.2037042</v>
      </c>
      <c r="Q1311" s="25">
        <f>Table753523[[#This Row], [Total Latency (sec)]]*1000</f>
      </c>
      <c r="R1311" s="25">
        <f>Table753523[[#This Row], [Total Latency (ms)]]-Table753523[[#This Row], [Prefill Latency (ms)]]</f>
      </c>
      <c r="S1311" s="26">
        <f>Table753523[[#This Row], [Output tokens generated]]*1000/Table753523[[#This Row], [Total Latency (ms)]]/Table753523[[#This Row], [No. H200 GPU on single server]]</f>
      </c>
      <c r="T1311" s="26">
        <f>Table753523[[#This Row], [Input tokens]]*1000/(989.5*10^12)*(2*10^9*Table753523[[#This Row], [Active Parameters per GPU (BN)]])</f>
      </c>
      <c r="U1311" s="27">
        <f>Table753523[[#This Row], [Active Parameters per GPU (BN)]]*10^9*2/4800/1024^3*1000</f>
      </c>
      <c r="V1311" s="27">
        <f>1979/2*10^12*Table753523[[#This Row], [No. H200 GPU on single server]]/2/70/10^9</f>
      </c>
      <c r="W1311" s="46">
        <f>(Table753523[[#This Row], [Input tokens]]+Table753523[[#This Row], [Output tokens generated]])/Table753523[[#This Row], [Total Latency (ms)]]*1000</f>
      </c>
      <c r="X1311" s="47">
        <f>Table753523[[#This Row], [Total throughput]]/Table753523[[#This Row], [Estimated Max throughput tokens/s]]</f>
      </c>
      <c r="Y1311" s="20">
        <f>2*Table753523[[#This Row], [Active Parameters per GPU (BN)]]*Table753523[[#This Row], [Input tokens]]*10^9/Table753523[[#This Row], [Prefill Latency (ms)]]/10^12*1000</f>
      </c>
      <c r="Z13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1" s="47">
        <f>Table753523[[#This Row], [Expected Prefill latency (ms)]]/Table753523[[#This Row], [Prefill Latency (ms)]]</f>
      </c>
      <c r="AB1311" s="30">
        <f>Table753523[[#This Row], [Expected TPOT (ms)]]/Table753523[[#This Row], [TPOT (ms)]]</f>
      </c>
      <c r="AC1311" s="50">
        <f>Table753523[[#This Row], [Prefill TFLOPS]]/989.5</f>
      </c>
      <c r="AD1311" s="32">
        <f>Table753523[[#This Row], [Decode TFLOPS]]/1979</f>
      </c>
      <c r="AE13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2" customHeight="1" ht="17.25">
      <c r="A1312" s="20">
        <v>8</v>
      </c>
      <c r="B1312" s="34">
        <v>70</v>
      </c>
      <c r="C1312" s="35">
        <f>Table753523[[#This Row], [Active Parameters (BN)]]/8</f>
      </c>
      <c r="D1312" s="20">
        <v>8192</v>
      </c>
      <c r="E1312" s="20">
        <v>2048</v>
      </c>
      <c r="F1312" s="23">
        <v>4</v>
      </c>
      <c r="G1312" s="23">
        <v>4</v>
      </c>
      <c r="H1312" s="23">
        <v>32768</v>
      </c>
      <c r="I1312" s="43">
        <v>4376</v>
      </c>
      <c r="J1312" s="24">
        <v>1382.458134</v>
      </c>
      <c r="K1312" s="24">
        <v>24.63884329</v>
      </c>
      <c r="L1312" s="24">
        <v>0.162345284</v>
      </c>
      <c r="M1312" s="24">
        <v>177.6057402</v>
      </c>
      <c r="N1312" s="24">
        <v>1507.538303</v>
      </c>
      <c r="O1312" s="44">
        <v>12.13798849</v>
      </c>
      <c r="P1312" s="44">
        <v>11.39322181</v>
      </c>
      <c r="Q1312" s="25">
        <f>Table753523[[#This Row], [Total Latency (sec)]]*1000</f>
      </c>
      <c r="R1312" s="25">
        <f>Table753523[[#This Row], [Total Latency (ms)]]-Table753523[[#This Row], [Prefill Latency (ms)]]</f>
      </c>
      <c r="S1312" s="26">
        <f>Table753523[[#This Row], [Output tokens generated]]*1000/Table753523[[#This Row], [Total Latency (ms)]]/Table753523[[#This Row], [No. H200 GPU on single server]]</f>
      </c>
      <c r="T1312" s="26">
        <f>Table753523[[#This Row], [Input tokens]]*1000/(989.5*10^12)*(2*10^9*Table753523[[#This Row], [Active Parameters per GPU (BN)]])</f>
      </c>
      <c r="U1312" s="27">
        <f>Table753523[[#This Row], [Active Parameters per GPU (BN)]]*10^9*2/4800/1024^3*1000</f>
      </c>
      <c r="V1312" s="27">
        <f>1979/2*10^12*Table753523[[#This Row], [No. H200 GPU on single server]]/2/70/10^9</f>
      </c>
      <c r="W1312" s="46">
        <f>(Table753523[[#This Row], [Input tokens]]+Table753523[[#This Row], [Output tokens generated]])/Table753523[[#This Row], [Total Latency (ms)]]*1000</f>
      </c>
      <c r="X1312" s="47">
        <f>Table753523[[#This Row], [Total throughput]]/Table753523[[#This Row], [Estimated Max throughput tokens/s]]</f>
      </c>
      <c r="Y1312" s="20">
        <f>2*Table753523[[#This Row], [Active Parameters per GPU (BN)]]*Table753523[[#This Row], [Input tokens]]*10^9/Table753523[[#This Row], [Prefill Latency (ms)]]/10^12*1000</f>
      </c>
      <c r="Z13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2" s="47">
        <f>Table753523[[#This Row], [Expected Prefill latency (ms)]]/Table753523[[#This Row], [Prefill Latency (ms)]]</f>
      </c>
      <c r="AB1312" s="30">
        <f>Table753523[[#This Row], [Expected TPOT (ms)]]/Table753523[[#This Row], [TPOT (ms)]]</f>
      </c>
      <c r="AC1312" s="50">
        <f>Table753523[[#This Row], [Prefill TFLOPS]]/989.5</f>
      </c>
      <c r="AD1312" s="32">
        <f>Table753523[[#This Row], [Decode TFLOPS]]/1979</f>
      </c>
      <c r="AE13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3" customHeight="1" ht="17.25">
      <c r="A1313" s="20">
        <v>8</v>
      </c>
      <c r="B1313" s="34">
        <v>70</v>
      </c>
      <c r="C1313" s="35">
        <f>Table753523[[#This Row], [Active Parameters (BN)]]/8</f>
      </c>
      <c r="D1313" s="20">
        <v>8192</v>
      </c>
      <c r="E1313" s="20">
        <v>2048</v>
      </c>
      <c r="F1313" s="23">
        <v>8</v>
      </c>
      <c r="G1313" s="23">
        <v>8</v>
      </c>
      <c r="H1313" s="23">
        <v>65536</v>
      </c>
      <c r="I1313" s="43">
        <v>6595</v>
      </c>
      <c r="J1313" s="24">
        <v>2909.738278</v>
      </c>
      <c r="K1313" s="24">
        <v>25.61684411</v>
      </c>
      <c r="L1313" s="24">
        <v>0.312294519</v>
      </c>
      <c r="M1313" s="24">
        <v>257.4477938</v>
      </c>
      <c r="N1313" s="24">
        <v>2815.764491</v>
      </c>
      <c r="O1313" s="44">
        <v>12.84551104</v>
      </c>
      <c r="P1313" s="44">
        <v>11.26405466</v>
      </c>
      <c r="Q1313" s="25">
        <f>Table753523[[#This Row], [Total Latency (sec)]]*1000</f>
      </c>
      <c r="R1313" s="25">
        <f>Table753523[[#This Row], [Total Latency (ms)]]-Table753523[[#This Row], [Prefill Latency (ms)]]</f>
      </c>
      <c r="S1313" s="26">
        <f>Table753523[[#This Row], [Output tokens generated]]*1000/Table753523[[#This Row], [Total Latency (ms)]]/Table753523[[#This Row], [No. H200 GPU on single server]]</f>
      </c>
      <c r="T1313" s="26">
        <f>Table753523[[#This Row], [Input tokens]]*1000/(989.5*10^12)*(2*10^9*Table753523[[#This Row], [Active Parameters per GPU (BN)]])</f>
      </c>
      <c r="U1313" s="27">
        <f>Table753523[[#This Row], [Active Parameters per GPU (BN)]]*10^9*2/4800/1024^3*1000</f>
      </c>
      <c r="V1313" s="27">
        <f>1979/2*10^12*Table753523[[#This Row], [No. H200 GPU on single server]]/2/70/10^9</f>
      </c>
      <c r="W1313" s="46">
        <f>(Table753523[[#This Row], [Input tokens]]+Table753523[[#This Row], [Output tokens generated]])/Table753523[[#This Row], [Total Latency (ms)]]*1000</f>
      </c>
      <c r="X1313" s="47">
        <f>Table753523[[#This Row], [Total throughput]]/Table753523[[#This Row], [Estimated Max throughput tokens/s]]</f>
      </c>
      <c r="Y1313" s="20">
        <f>2*Table753523[[#This Row], [Active Parameters per GPU (BN)]]*Table753523[[#This Row], [Input tokens]]*10^9/Table753523[[#This Row], [Prefill Latency (ms)]]/10^12*1000</f>
      </c>
      <c r="Z13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3" s="47">
        <f>Table753523[[#This Row], [Expected Prefill latency (ms)]]/Table753523[[#This Row], [Prefill Latency (ms)]]</f>
      </c>
      <c r="AB1313" s="30">
        <f>Table753523[[#This Row], [Expected TPOT (ms)]]/Table753523[[#This Row], [TPOT (ms)]]</f>
      </c>
      <c r="AC1313" s="50">
        <f>Table753523[[#This Row], [Prefill TFLOPS]]/989.5</f>
      </c>
      <c r="AD1313" s="32">
        <f>Table753523[[#This Row], [Decode TFLOPS]]/1979</f>
      </c>
      <c r="AE13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4" customHeight="1" ht="17.25">
      <c r="A1314" s="20">
        <v>8</v>
      </c>
      <c r="B1314" s="34">
        <v>70</v>
      </c>
      <c r="C1314" s="35">
        <f>Table753523[[#This Row], [Active Parameters (BN)]]/8</f>
      </c>
      <c r="D1314" s="20">
        <v>8192</v>
      </c>
      <c r="E1314" s="20">
        <v>2048</v>
      </c>
      <c r="F1314" s="23">
        <v>16</v>
      </c>
      <c r="G1314" s="23">
        <v>16</v>
      </c>
      <c r="H1314" s="23">
        <v>131072</v>
      </c>
      <c r="I1314" s="43">
        <v>10276</v>
      </c>
      <c r="J1314" s="24">
        <v>5923.390465</v>
      </c>
      <c r="K1314" s="24">
        <v>29.18540541</v>
      </c>
      <c r="L1314" s="24">
        <v>0.548219214</v>
      </c>
      <c r="M1314" s="24">
        <v>352.0937899</v>
      </c>
      <c r="N1314" s="24">
        <v>4843.105588</v>
      </c>
      <c r="O1314" s="44">
        <v>13.85903792</v>
      </c>
      <c r="P1314" s="44">
        <v>11.89093381</v>
      </c>
      <c r="Q1314" s="25">
        <f>Table753523[[#This Row], [Total Latency (sec)]]*1000</f>
      </c>
      <c r="R1314" s="25">
        <f>Table753523[[#This Row], [Total Latency (ms)]]-Table753523[[#This Row], [Prefill Latency (ms)]]</f>
      </c>
      <c r="S1314" s="26">
        <f>Table753523[[#This Row], [Output tokens generated]]*1000/Table753523[[#This Row], [Total Latency (ms)]]/Table753523[[#This Row], [No. H200 GPU on single server]]</f>
      </c>
      <c r="T1314" s="26">
        <f>Table753523[[#This Row], [Input tokens]]*1000/(989.5*10^12)*(2*10^9*Table753523[[#This Row], [Active Parameters per GPU (BN)]])</f>
      </c>
      <c r="U1314" s="27">
        <f>Table753523[[#This Row], [Active Parameters per GPU (BN)]]*10^9*2/4800/1024^3*1000</f>
      </c>
      <c r="V1314" s="27">
        <f>1979/2*10^12*Table753523[[#This Row], [No. H200 GPU on single server]]/2/70/10^9</f>
      </c>
      <c r="W1314" s="46">
        <f>(Table753523[[#This Row], [Input tokens]]+Table753523[[#This Row], [Output tokens generated]])/Table753523[[#This Row], [Total Latency (ms)]]*1000</f>
      </c>
      <c r="X1314" s="47">
        <f>Table753523[[#This Row], [Total throughput]]/Table753523[[#This Row], [Estimated Max throughput tokens/s]]</f>
      </c>
      <c r="Y1314" s="20">
        <f>2*Table753523[[#This Row], [Active Parameters per GPU (BN)]]*Table753523[[#This Row], [Input tokens]]*10^9/Table753523[[#This Row], [Prefill Latency (ms)]]/10^12*1000</f>
      </c>
      <c r="Z13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4" s="47">
        <f>Table753523[[#This Row], [Expected Prefill latency (ms)]]/Table753523[[#This Row], [Prefill Latency (ms)]]</f>
      </c>
      <c r="AB1314" s="30">
        <f>Table753523[[#This Row], [Expected TPOT (ms)]]/Table753523[[#This Row], [TPOT (ms)]]</f>
      </c>
      <c r="AC1314" s="50">
        <f>Table753523[[#This Row], [Prefill TFLOPS]]/989.5</f>
      </c>
      <c r="AD1314" s="32">
        <f>Table753523[[#This Row], [Decode TFLOPS]]/1979</f>
      </c>
      <c r="AE13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5" customHeight="1" ht="17.25">
      <c r="A1315" s="20">
        <v>8</v>
      </c>
      <c r="B1315" s="34">
        <v>70</v>
      </c>
      <c r="C1315" s="35">
        <f>Table753523[[#This Row], [Active Parameters (BN)]]/8</f>
      </c>
      <c r="D1315" s="20">
        <v>8192</v>
      </c>
      <c r="E1315" s="20">
        <v>4096</v>
      </c>
      <c r="F1315" s="23">
        <v>1</v>
      </c>
      <c r="G1315" s="23">
        <v>1</v>
      </c>
      <c r="H1315" s="23">
        <v>8192</v>
      </c>
      <c r="I1315" s="43">
        <v>261</v>
      </c>
      <c r="J1315" s="24">
        <v>522.603365</v>
      </c>
      <c r="K1315" s="24">
        <v>3.39813577</v>
      </c>
      <c r="L1315" s="24">
        <v>0.294279001</v>
      </c>
      <c r="M1315" s="24">
        <v>76.80681929</v>
      </c>
      <c r="N1315" s="24">
        <v>2487.540396</v>
      </c>
      <c r="O1315" s="44">
        <v>11.0578761</v>
      </c>
      <c r="P1315" s="44">
        <v>11.01270052</v>
      </c>
      <c r="Q1315" s="25">
        <f>Table753523[[#This Row], [Total Latency (sec)]]*1000</f>
      </c>
      <c r="R1315" s="25">
        <f>Table753523[[#This Row], [Total Latency (ms)]]-Table753523[[#This Row], [Prefill Latency (ms)]]</f>
      </c>
      <c r="S1315" s="26">
        <f>Table753523[[#This Row], [Output tokens generated]]*1000/Table753523[[#This Row], [Total Latency (ms)]]/Table753523[[#This Row], [No. H200 GPU on single server]]</f>
      </c>
      <c r="T1315" s="26">
        <f>Table753523[[#This Row], [Input tokens]]*1000/(989.5*10^12)*(2*10^9*Table753523[[#This Row], [Active Parameters per GPU (BN)]])</f>
      </c>
      <c r="U1315" s="27">
        <f>Table753523[[#This Row], [Active Parameters per GPU (BN)]]*10^9*2/4800/1024^3*1000</f>
      </c>
      <c r="V1315" s="27">
        <f>1979/2*10^12*Table753523[[#This Row], [No. H200 GPU on single server]]/2/70/10^9</f>
      </c>
      <c r="W1315" s="46">
        <f>(Table753523[[#This Row], [Input tokens]]+Table753523[[#This Row], [Output tokens generated]])/Table753523[[#This Row], [Total Latency (ms)]]*1000</f>
      </c>
      <c r="X1315" s="47">
        <f>Table753523[[#This Row], [Total throughput]]/Table753523[[#This Row], [Estimated Max throughput tokens/s]]</f>
      </c>
      <c r="Y1315" s="20">
        <f>2*Table753523[[#This Row], [Active Parameters per GPU (BN)]]*Table753523[[#This Row], [Input tokens]]*10^9/Table753523[[#This Row], [Prefill Latency (ms)]]/10^12*1000</f>
      </c>
      <c r="Z13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5" s="47">
        <f>Table753523[[#This Row], [Expected Prefill latency (ms)]]/Table753523[[#This Row], [Prefill Latency (ms)]]</f>
      </c>
      <c r="AB1315" s="30">
        <f>Table753523[[#This Row], [Expected TPOT (ms)]]/Table753523[[#This Row], [TPOT (ms)]]</f>
      </c>
      <c r="AC1315" s="50">
        <f>Table753523[[#This Row], [Prefill TFLOPS]]/989.5</f>
      </c>
      <c r="AD1315" s="32">
        <f>Table753523[[#This Row], [Decode TFLOPS]]/1979</f>
      </c>
      <c r="AE13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6" customHeight="1" ht="17.25">
      <c r="A1316" s="20">
        <v>8</v>
      </c>
      <c r="B1316" s="34">
        <v>70</v>
      </c>
      <c r="C1316" s="35">
        <f>Table753523[[#This Row], [Active Parameters (BN)]]/8</f>
      </c>
      <c r="D1316" s="20">
        <v>8192</v>
      </c>
      <c r="E1316" s="20">
        <v>4096</v>
      </c>
      <c r="F1316" s="23">
        <v>2</v>
      </c>
      <c r="G1316" s="23">
        <v>2</v>
      </c>
      <c r="H1316" s="23">
        <v>16384</v>
      </c>
      <c r="I1316" s="43">
        <v>4357</v>
      </c>
      <c r="J1316" s="24">
        <v>1010.910864</v>
      </c>
      <c r="K1316" s="24">
        <v>46.27840306</v>
      </c>
      <c r="L1316" s="24">
        <v>0.043216703</v>
      </c>
      <c r="M1316" s="24">
        <v>94.14758747</v>
      </c>
      <c r="N1316" s="24">
        <v>448.1788184</v>
      </c>
      <c r="O1316" s="44">
        <v>11.17044996</v>
      </c>
      <c r="P1316" s="44">
        <v>11.05407859</v>
      </c>
      <c r="Q1316" s="25">
        <f>Table753523[[#This Row], [Total Latency (sec)]]*1000</f>
      </c>
      <c r="R1316" s="25">
        <f>Table753523[[#This Row], [Total Latency (ms)]]-Table753523[[#This Row], [Prefill Latency (ms)]]</f>
      </c>
      <c r="S1316" s="26">
        <f>Table753523[[#This Row], [Output tokens generated]]*1000/Table753523[[#This Row], [Total Latency (ms)]]/Table753523[[#This Row], [No. H200 GPU on single server]]</f>
      </c>
      <c r="T1316" s="26">
        <f>Table753523[[#This Row], [Input tokens]]*1000/(989.5*10^12)*(2*10^9*Table753523[[#This Row], [Active Parameters per GPU (BN)]])</f>
      </c>
      <c r="U1316" s="27">
        <f>Table753523[[#This Row], [Active Parameters per GPU (BN)]]*10^9*2/4800/1024^3*1000</f>
      </c>
      <c r="V1316" s="27">
        <f>1979/2*10^12*Table753523[[#This Row], [No. H200 GPU on single server]]/2/70/10^9</f>
      </c>
      <c r="W1316" s="46">
        <f>(Table753523[[#This Row], [Input tokens]]+Table753523[[#This Row], [Output tokens generated]])/Table753523[[#This Row], [Total Latency (ms)]]*1000</f>
      </c>
      <c r="X1316" s="47">
        <f>Table753523[[#This Row], [Total throughput]]/Table753523[[#This Row], [Estimated Max throughput tokens/s]]</f>
      </c>
      <c r="Y1316" s="20">
        <f>2*Table753523[[#This Row], [Active Parameters per GPU (BN)]]*Table753523[[#This Row], [Input tokens]]*10^9/Table753523[[#This Row], [Prefill Latency (ms)]]/10^12*1000</f>
      </c>
      <c r="Z13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6" s="47">
        <f>Table753523[[#This Row], [Expected Prefill latency (ms)]]/Table753523[[#This Row], [Prefill Latency (ms)]]</f>
      </c>
      <c r="AB1316" s="30">
        <f>Table753523[[#This Row], [Expected TPOT (ms)]]/Table753523[[#This Row], [TPOT (ms)]]</f>
      </c>
      <c r="AC1316" s="50">
        <f>Table753523[[#This Row], [Prefill TFLOPS]]/989.5</f>
      </c>
      <c r="AD1316" s="32">
        <f>Table753523[[#This Row], [Decode TFLOPS]]/1979</f>
      </c>
      <c r="AE13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7" customHeight="1" ht="17.25">
      <c r="A1317" s="20">
        <v>8</v>
      </c>
      <c r="B1317" s="34">
        <v>70</v>
      </c>
      <c r="C1317" s="35">
        <f>Table753523[[#This Row], [Active Parameters (BN)]]/8</f>
      </c>
      <c r="D1317" s="20">
        <v>8192</v>
      </c>
      <c r="E1317" s="20">
        <v>4096</v>
      </c>
      <c r="F1317" s="23">
        <v>4</v>
      </c>
      <c r="G1317" s="23">
        <v>4</v>
      </c>
      <c r="H1317" s="23">
        <v>32768</v>
      </c>
      <c r="I1317" s="43">
        <v>8423</v>
      </c>
      <c r="J1317" s="24">
        <v>1389.083945</v>
      </c>
      <c r="K1317" s="24">
        <v>47.7817249</v>
      </c>
      <c r="L1317" s="24">
        <v>0.083714014</v>
      </c>
      <c r="M1317" s="24">
        <v>176.2807856</v>
      </c>
      <c r="N1317" s="24">
        <v>862.0659905</v>
      </c>
      <c r="O1317" s="44">
        <v>12.39752703</v>
      </c>
      <c r="P1317" s="44">
        <v>11.35015227</v>
      </c>
      <c r="Q1317" s="25">
        <f>Table753523[[#This Row], [Total Latency (sec)]]*1000</f>
      </c>
      <c r="R1317" s="25">
        <f>Table753523[[#This Row], [Total Latency (ms)]]-Table753523[[#This Row], [Prefill Latency (ms)]]</f>
      </c>
      <c r="S1317" s="26">
        <f>Table753523[[#This Row], [Output tokens generated]]*1000/Table753523[[#This Row], [Total Latency (ms)]]/Table753523[[#This Row], [No. H200 GPU on single server]]</f>
      </c>
      <c r="T1317" s="26">
        <f>Table753523[[#This Row], [Input tokens]]*1000/(989.5*10^12)*(2*10^9*Table753523[[#This Row], [Active Parameters per GPU (BN)]])</f>
      </c>
      <c r="U1317" s="27">
        <f>Table753523[[#This Row], [Active Parameters per GPU (BN)]]*10^9*2/4800/1024^3*1000</f>
      </c>
      <c r="V1317" s="27">
        <f>1979/2*10^12*Table753523[[#This Row], [No. H200 GPU on single server]]/2/70/10^9</f>
      </c>
      <c r="W1317" s="46">
        <f>(Table753523[[#This Row], [Input tokens]]+Table753523[[#This Row], [Output tokens generated]])/Table753523[[#This Row], [Total Latency (ms)]]*1000</f>
      </c>
      <c r="X1317" s="47">
        <f>Table753523[[#This Row], [Total throughput]]/Table753523[[#This Row], [Estimated Max throughput tokens/s]]</f>
      </c>
      <c r="Y1317" s="20">
        <f>2*Table753523[[#This Row], [Active Parameters per GPU (BN)]]*Table753523[[#This Row], [Input tokens]]*10^9/Table753523[[#This Row], [Prefill Latency (ms)]]/10^12*1000</f>
      </c>
      <c r="Z13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7" s="47">
        <f>Table753523[[#This Row], [Expected Prefill latency (ms)]]/Table753523[[#This Row], [Prefill Latency (ms)]]</f>
      </c>
      <c r="AB1317" s="30">
        <f>Table753523[[#This Row], [Expected TPOT (ms)]]/Table753523[[#This Row], [TPOT (ms)]]</f>
      </c>
      <c r="AC1317" s="50">
        <f>Table753523[[#This Row], [Prefill TFLOPS]]/989.5</f>
      </c>
      <c r="AD1317" s="32">
        <f>Table753523[[#This Row], [Decode TFLOPS]]/1979</f>
      </c>
      <c r="AE13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8" customHeight="1" ht="17.25">
      <c r="A1318" s="20">
        <v>8</v>
      </c>
      <c r="B1318" s="34">
        <v>70</v>
      </c>
      <c r="C1318" s="35">
        <f>Table753523[[#This Row], [Active Parameters (BN)]]/8</f>
      </c>
      <c r="D1318" s="20">
        <v>8192</v>
      </c>
      <c r="E1318" s="20">
        <v>4096</v>
      </c>
      <c r="F1318" s="23">
        <v>8</v>
      </c>
      <c r="G1318" s="23">
        <v>8</v>
      </c>
      <c r="H1318" s="23">
        <v>65536</v>
      </c>
      <c r="I1318" s="43">
        <v>13148</v>
      </c>
      <c r="J1318" s="24">
        <v>3256.082951</v>
      </c>
      <c r="K1318" s="24">
        <v>48.06184334</v>
      </c>
      <c r="L1318" s="24">
        <v>0.166452209</v>
      </c>
      <c r="M1318" s="24">
        <v>273.5642057</v>
      </c>
      <c r="N1318" s="24">
        <v>1637.140703</v>
      </c>
      <c r="O1318" s="44">
        <v>11.30652937</v>
      </c>
      <c r="P1318" s="44">
        <v>10.93216129</v>
      </c>
      <c r="Q1318" s="25">
        <f>Table753523[[#This Row], [Total Latency (sec)]]*1000</f>
      </c>
      <c r="R1318" s="25">
        <f>Table753523[[#This Row], [Total Latency (ms)]]-Table753523[[#This Row], [Prefill Latency (ms)]]</f>
      </c>
      <c r="S1318" s="26">
        <f>Table753523[[#This Row], [Output tokens generated]]*1000/Table753523[[#This Row], [Total Latency (ms)]]/Table753523[[#This Row], [No. H200 GPU on single server]]</f>
      </c>
      <c r="T1318" s="26">
        <f>Table753523[[#This Row], [Input tokens]]*1000/(989.5*10^12)*(2*10^9*Table753523[[#This Row], [Active Parameters per GPU (BN)]])</f>
      </c>
      <c r="U1318" s="27">
        <f>Table753523[[#This Row], [Active Parameters per GPU (BN)]]*10^9*2/4800/1024^3*1000</f>
      </c>
      <c r="V1318" s="27">
        <f>1979/2*10^12*Table753523[[#This Row], [No. H200 GPU on single server]]/2/70/10^9</f>
      </c>
      <c r="W1318" s="46">
        <f>(Table753523[[#This Row], [Input tokens]]+Table753523[[#This Row], [Output tokens generated]])/Table753523[[#This Row], [Total Latency (ms)]]*1000</f>
      </c>
      <c r="X1318" s="47">
        <f>Table753523[[#This Row], [Total throughput]]/Table753523[[#This Row], [Estimated Max throughput tokens/s]]</f>
      </c>
      <c r="Y1318" s="20">
        <f>2*Table753523[[#This Row], [Active Parameters per GPU (BN)]]*Table753523[[#This Row], [Input tokens]]*10^9/Table753523[[#This Row], [Prefill Latency (ms)]]/10^12*1000</f>
      </c>
      <c r="Z13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8" s="47">
        <f>Table753523[[#This Row], [Expected Prefill latency (ms)]]/Table753523[[#This Row], [Prefill Latency (ms)]]</f>
      </c>
      <c r="AB1318" s="30">
        <f>Table753523[[#This Row], [Expected TPOT (ms)]]/Table753523[[#This Row], [TPOT (ms)]]</f>
      </c>
      <c r="AC1318" s="50">
        <f>Table753523[[#This Row], [Prefill TFLOPS]]/989.5</f>
      </c>
      <c r="AD1318" s="32">
        <f>Table753523[[#This Row], [Decode TFLOPS]]/1979</f>
      </c>
      <c r="AE13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19" customHeight="1" ht="17.25">
      <c r="A1319" s="20">
        <v>8</v>
      </c>
      <c r="B1319" s="34">
        <v>70</v>
      </c>
      <c r="C1319" s="35">
        <f>Table753523[[#This Row], [Active Parameters (BN)]]/8</f>
      </c>
      <c r="D1319" s="20">
        <v>8192</v>
      </c>
      <c r="E1319" s="20">
        <v>4096</v>
      </c>
      <c r="F1319" s="23">
        <v>16</v>
      </c>
      <c r="G1319" s="23">
        <v>16</v>
      </c>
      <c r="H1319" s="23">
        <v>131072</v>
      </c>
      <c r="I1319" s="43">
        <v>14559</v>
      </c>
      <c r="J1319" s="24">
        <v>5928.601134</v>
      </c>
      <c r="K1319" s="24">
        <v>51.35718495</v>
      </c>
      <c r="L1319" s="24">
        <v>0.311543556</v>
      </c>
      <c r="M1319" s="24">
        <v>283.485164</v>
      </c>
      <c r="N1319" s="24">
        <v>2835.649971</v>
      </c>
      <c r="O1319" s="44">
        <v>13.84248171</v>
      </c>
      <c r="P1319" s="44">
        <v>11.52756214</v>
      </c>
      <c r="Q1319" s="25">
        <f>Table753523[[#This Row], [Total Latency (sec)]]*1000</f>
      </c>
      <c r="R1319" s="25">
        <f>Table753523[[#This Row], [Total Latency (ms)]]-Table753523[[#This Row], [Prefill Latency (ms)]]</f>
      </c>
      <c r="S1319" s="26">
        <f>Table753523[[#This Row], [Output tokens generated]]*1000/Table753523[[#This Row], [Total Latency (ms)]]/Table753523[[#This Row], [No. H200 GPU on single server]]</f>
      </c>
      <c r="T1319" s="26">
        <f>Table753523[[#This Row], [Input tokens]]*1000/(989.5*10^12)*(2*10^9*Table753523[[#This Row], [Active Parameters per GPU (BN)]])</f>
      </c>
      <c r="U1319" s="27">
        <f>Table753523[[#This Row], [Active Parameters per GPU (BN)]]*10^9*2/4800/1024^3*1000</f>
      </c>
      <c r="V1319" s="27">
        <f>1979/2*10^12*Table753523[[#This Row], [No. H200 GPU on single server]]/2/70/10^9</f>
      </c>
      <c r="W1319" s="46">
        <f>(Table753523[[#This Row], [Input tokens]]+Table753523[[#This Row], [Output tokens generated]])/Table753523[[#This Row], [Total Latency (ms)]]*1000</f>
      </c>
      <c r="X1319" s="47">
        <f>Table753523[[#This Row], [Total throughput]]/Table753523[[#This Row], [Estimated Max throughput tokens/s]]</f>
      </c>
      <c r="Y1319" s="20">
        <f>2*Table753523[[#This Row], [Active Parameters per GPU (BN)]]*Table753523[[#This Row], [Input tokens]]*10^9/Table753523[[#This Row], [Prefill Latency (ms)]]/10^12*1000</f>
      </c>
      <c r="Z13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19" s="47">
        <f>Table753523[[#This Row], [Expected Prefill latency (ms)]]/Table753523[[#This Row], [Prefill Latency (ms)]]</f>
      </c>
      <c r="AB1319" s="30">
        <f>Table753523[[#This Row], [Expected TPOT (ms)]]/Table753523[[#This Row], [TPOT (ms)]]</f>
      </c>
      <c r="AC1319" s="50">
        <f>Table753523[[#This Row], [Prefill TFLOPS]]/989.5</f>
      </c>
      <c r="AD1319" s="32">
        <f>Table753523[[#This Row], [Decode TFLOPS]]/1979</f>
      </c>
      <c r="AE13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0" customHeight="1" ht="17.25">
      <c r="A1320" s="20">
        <v>8</v>
      </c>
      <c r="B1320" s="34">
        <v>70</v>
      </c>
      <c r="C1320" s="35">
        <f>Table753523[[#This Row], [Active Parameters (BN)]]/8</f>
      </c>
      <c r="D1320" s="20">
        <v>16384</v>
      </c>
      <c r="E1320" s="20">
        <v>2</v>
      </c>
      <c r="F1320" s="23">
        <v>1</v>
      </c>
      <c r="G1320" s="23">
        <v>1</v>
      </c>
      <c r="H1320" s="23">
        <v>16384</v>
      </c>
      <c r="I1320" s="43">
        <v>2</v>
      </c>
      <c r="J1320" s="24">
        <v>1043.709619</v>
      </c>
      <c r="K1320" s="24">
        <v>1.057612708</v>
      </c>
      <c r="L1320" s="24">
        <v>0.945525704</v>
      </c>
      <c r="M1320" s="24">
        <v>1.891051408</v>
      </c>
      <c r="N1320" s="24">
        <v>15493.38418</v>
      </c>
      <c r="O1320" s="44">
        <v>13.36077298</v>
      </c>
      <c r="P1320" s="44">
        <v>13.28022801</v>
      </c>
      <c r="Q1320" s="25">
        <f>Table753523[[#This Row], [Total Latency (sec)]]*1000</f>
      </c>
      <c r="R1320" s="25">
        <f>Table753523[[#This Row], [Total Latency (ms)]]-Table753523[[#This Row], [Prefill Latency (ms)]]</f>
      </c>
      <c r="S1320" s="26">
        <f>Table753523[[#This Row], [Output tokens generated]]*1000/Table753523[[#This Row], [Total Latency (ms)]]/Table753523[[#This Row], [No. H200 GPU on single server]]</f>
      </c>
      <c r="T1320" s="26">
        <f>Table753523[[#This Row], [Input tokens]]*1000/(989.5*10^12)*(2*10^9*Table753523[[#This Row], [Active Parameters per GPU (BN)]])</f>
      </c>
      <c r="U1320" s="27">
        <f>Table753523[[#This Row], [Active Parameters per GPU (BN)]]*10^9*2/4800/1024^3*1000</f>
      </c>
      <c r="V1320" s="27">
        <f>1979/2*10^12*Table753523[[#This Row], [No. H200 GPU on single server]]/2/70/10^9</f>
      </c>
      <c r="W1320" s="46">
        <f>(Table753523[[#This Row], [Input tokens]]+Table753523[[#This Row], [Output tokens generated]])/Table753523[[#This Row], [Total Latency (ms)]]*1000</f>
      </c>
      <c r="X1320" s="47">
        <f>Table753523[[#This Row], [Total throughput]]/Table753523[[#This Row], [Estimated Max throughput tokens/s]]</f>
      </c>
      <c r="Y1320" s="20">
        <f>2*Table753523[[#This Row], [Active Parameters per GPU (BN)]]*Table753523[[#This Row], [Input tokens]]*10^9/Table753523[[#This Row], [Prefill Latency (ms)]]/10^12*1000</f>
      </c>
      <c r="Z132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0" s="47">
        <f>Table753523[[#This Row], [Expected Prefill latency (ms)]]/Table753523[[#This Row], [Prefill Latency (ms)]]</f>
      </c>
      <c r="AB1320" s="30">
        <f>Table753523[[#This Row], [Expected TPOT (ms)]]/Table753523[[#This Row], [TPOT (ms)]]</f>
      </c>
      <c r="AC1320" s="50">
        <f>Table753523[[#This Row], [Prefill TFLOPS]]/989.5</f>
      </c>
      <c r="AD1320" s="32">
        <f>Table753523[[#This Row], [Decode TFLOPS]]/1979</f>
      </c>
      <c r="AE13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1" customHeight="1" ht="17.25">
      <c r="A1321" s="20">
        <v>8</v>
      </c>
      <c r="B1321" s="34">
        <v>70</v>
      </c>
      <c r="C1321" s="35">
        <f>Table753523[[#This Row], [Active Parameters (BN)]]/8</f>
      </c>
      <c r="D1321" s="20">
        <v>16384</v>
      </c>
      <c r="E1321" s="20">
        <v>2</v>
      </c>
      <c r="F1321" s="23">
        <v>2</v>
      </c>
      <c r="G1321" s="23">
        <v>2</v>
      </c>
      <c r="H1321" s="23">
        <v>32768</v>
      </c>
      <c r="I1321" s="43">
        <v>4</v>
      </c>
      <c r="J1321" s="24">
        <v>1878.557379</v>
      </c>
      <c r="K1321" s="24">
        <v>1.967659521</v>
      </c>
      <c r="L1321" s="24">
        <v>1.016436014</v>
      </c>
      <c r="M1321" s="24">
        <v>2.032872028</v>
      </c>
      <c r="N1321" s="24">
        <v>16655.32052</v>
      </c>
      <c r="O1321" s="44">
        <v>13.990429</v>
      </c>
      <c r="P1321" s="44">
        <v>13.8500625</v>
      </c>
      <c r="Q1321" s="25">
        <f>Table753523[[#This Row], [Total Latency (sec)]]*1000</f>
      </c>
      <c r="R1321" s="25">
        <f>Table753523[[#This Row], [Total Latency (ms)]]-Table753523[[#This Row], [Prefill Latency (ms)]]</f>
      </c>
      <c r="S1321" s="26">
        <f>Table753523[[#This Row], [Output tokens generated]]*1000/Table753523[[#This Row], [Total Latency (ms)]]/Table753523[[#This Row], [No. H200 GPU on single server]]</f>
      </c>
      <c r="T1321" s="26">
        <f>Table753523[[#This Row], [Input tokens]]*1000/(989.5*10^12)*(2*10^9*Table753523[[#This Row], [Active Parameters per GPU (BN)]])</f>
      </c>
      <c r="U1321" s="27">
        <f>Table753523[[#This Row], [Active Parameters per GPU (BN)]]*10^9*2/4800/1024^3*1000</f>
      </c>
      <c r="V1321" s="27">
        <f>1979/2*10^12*Table753523[[#This Row], [No. H200 GPU on single server]]/2/70/10^9</f>
      </c>
      <c r="W1321" s="46">
        <f>(Table753523[[#This Row], [Input tokens]]+Table753523[[#This Row], [Output tokens generated]])/Table753523[[#This Row], [Total Latency (ms)]]*1000</f>
      </c>
      <c r="X1321" s="47">
        <f>Table753523[[#This Row], [Total throughput]]/Table753523[[#This Row], [Estimated Max throughput tokens/s]]</f>
      </c>
      <c r="Y1321" s="20">
        <f>2*Table753523[[#This Row], [Active Parameters per GPU (BN)]]*Table753523[[#This Row], [Input tokens]]*10^9/Table753523[[#This Row], [Prefill Latency (ms)]]/10^12*1000</f>
      </c>
      <c r="Z132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1" s="47">
        <f>Table753523[[#This Row], [Expected Prefill latency (ms)]]/Table753523[[#This Row], [Prefill Latency (ms)]]</f>
      </c>
      <c r="AB1321" s="30">
        <f>Table753523[[#This Row], [Expected TPOT (ms)]]/Table753523[[#This Row], [TPOT (ms)]]</f>
      </c>
      <c r="AC1321" s="50">
        <f>Table753523[[#This Row], [Prefill TFLOPS]]/989.5</f>
      </c>
      <c r="AD1321" s="32">
        <f>Table753523[[#This Row], [Decode TFLOPS]]/1979</f>
      </c>
      <c r="AE13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2" customHeight="1" ht="17.25">
      <c r="A1322" s="20">
        <v>8</v>
      </c>
      <c r="B1322" s="34">
        <v>70</v>
      </c>
      <c r="C1322" s="35">
        <f>Table753523[[#This Row], [Active Parameters (BN)]]/8</f>
      </c>
      <c r="D1322" s="20">
        <v>16384</v>
      </c>
      <c r="E1322" s="20">
        <v>2</v>
      </c>
      <c r="F1322" s="23">
        <v>4</v>
      </c>
      <c r="G1322" s="23">
        <v>4</v>
      </c>
      <c r="H1322" s="23">
        <v>65536</v>
      </c>
      <c r="I1322" s="43">
        <v>7</v>
      </c>
      <c r="J1322" s="24">
        <v>2844.621619</v>
      </c>
      <c r="K1322" s="24">
        <v>3.67724293</v>
      </c>
      <c r="L1322" s="24">
        <v>1.087771484</v>
      </c>
      <c r="M1322" s="24">
        <v>1.903600097</v>
      </c>
      <c r="N1322" s="24">
        <v>17823.9516</v>
      </c>
      <c r="O1322" s="44">
        <v>904.5166527</v>
      </c>
      <c r="P1322" s="44">
        <v>681.901878</v>
      </c>
      <c r="Q1322" s="25">
        <f>Table753523[[#This Row], [Total Latency (sec)]]*1000</f>
      </c>
      <c r="R1322" s="25">
        <f>Table753523[[#This Row], [Total Latency (ms)]]-Table753523[[#This Row], [Prefill Latency (ms)]]</f>
      </c>
      <c r="S1322" s="26">
        <f>Table753523[[#This Row], [Output tokens generated]]*1000/Table753523[[#This Row], [Total Latency (ms)]]/Table753523[[#This Row], [No. H200 GPU on single server]]</f>
      </c>
      <c r="T1322" s="26">
        <f>Table753523[[#This Row], [Input tokens]]*1000/(989.5*10^12)*(2*10^9*Table753523[[#This Row], [Active Parameters per GPU (BN)]])</f>
      </c>
      <c r="U1322" s="27">
        <f>Table753523[[#This Row], [Active Parameters per GPU (BN)]]*10^9*2/4800/1024^3*1000</f>
      </c>
      <c r="V1322" s="27">
        <f>1979/2*10^12*Table753523[[#This Row], [No. H200 GPU on single server]]/2/70/10^9</f>
      </c>
      <c r="W1322" s="46">
        <f>(Table753523[[#This Row], [Input tokens]]+Table753523[[#This Row], [Output tokens generated]])/Table753523[[#This Row], [Total Latency (ms)]]*1000</f>
      </c>
      <c r="X1322" s="47">
        <f>Table753523[[#This Row], [Total throughput]]/Table753523[[#This Row], [Estimated Max throughput tokens/s]]</f>
      </c>
      <c r="Y1322" s="20">
        <f>2*Table753523[[#This Row], [Active Parameters per GPU (BN)]]*Table753523[[#This Row], [Input tokens]]*10^9/Table753523[[#This Row], [Prefill Latency (ms)]]/10^12*1000</f>
      </c>
      <c r="Z132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2" s="47">
        <f>Table753523[[#This Row], [Expected Prefill latency (ms)]]/Table753523[[#This Row], [Prefill Latency (ms)]]</f>
      </c>
      <c r="AB1322" s="30">
        <f>Table753523[[#This Row], [Expected TPOT (ms)]]/Table753523[[#This Row], [TPOT (ms)]]</f>
      </c>
      <c r="AC1322" s="50">
        <f>Table753523[[#This Row], [Prefill TFLOPS]]/989.5</f>
      </c>
      <c r="AD1322" s="32">
        <f>Table753523[[#This Row], [Decode TFLOPS]]/1979</f>
      </c>
      <c r="AE13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3" customHeight="1" ht="17.25">
      <c r="A1323" s="20">
        <v>8</v>
      </c>
      <c r="B1323" s="34">
        <v>70</v>
      </c>
      <c r="C1323" s="35">
        <f>Table753523[[#This Row], [Active Parameters (BN)]]/8</f>
      </c>
      <c r="D1323" s="20">
        <v>16384</v>
      </c>
      <c r="E1323" s="20">
        <v>2</v>
      </c>
      <c r="F1323" s="23">
        <v>8</v>
      </c>
      <c r="G1323" s="23">
        <v>8</v>
      </c>
      <c r="H1323" s="23">
        <v>131072</v>
      </c>
      <c r="I1323" s="43">
        <v>14</v>
      </c>
      <c r="J1323" s="24">
        <v>5980.440558</v>
      </c>
      <c r="K1323" s="24">
        <v>7.239669294</v>
      </c>
      <c r="L1323" s="24">
        <v>1.105022851</v>
      </c>
      <c r="M1323" s="24">
        <v>1.933789988</v>
      </c>
      <c r="N1323" s="24">
        <v>18106.62817</v>
      </c>
      <c r="O1323" s="44">
        <v>684.0744533</v>
      </c>
      <c r="P1323" s="44">
        <v>1016.367337</v>
      </c>
      <c r="Q1323" s="25">
        <f>Table753523[[#This Row], [Total Latency (sec)]]*1000</f>
      </c>
      <c r="R1323" s="25">
        <f>Table753523[[#This Row], [Total Latency (ms)]]-Table753523[[#This Row], [Prefill Latency (ms)]]</f>
      </c>
      <c r="S1323" s="26">
        <f>Table753523[[#This Row], [Output tokens generated]]*1000/Table753523[[#This Row], [Total Latency (ms)]]/Table753523[[#This Row], [No. H200 GPU on single server]]</f>
      </c>
      <c r="T1323" s="26">
        <f>Table753523[[#This Row], [Input tokens]]*1000/(989.5*10^12)*(2*10^9*Table753523[[#This Row], [Active Parameters per GPU (BN)]])</f>
      </c>
      <c r="U1323" s="27">
        <f>Table753523[[#This Row], [Active Parameters per GPU (BN)]]*10^9*2/4800/1024^3*1000</f>
      </c>
      <c r="V1323" s="27">
        <f>1979/2*10^12*Table753523[[#This Row], [No. H200 GPU on single server]]/2/70/10^9</f>
      </c>
      <c r="W1323" s="46">
        <f>(Table753523[[#This Row], [Input tokens]]+Table753523[[#This Row], [Output tokens generated]])/Table753523[[#This Row], [Total Latency (ms)]]*1000</f>
      </c>
      <c r="X1323" s="47">
        <f>Table753523[[#This Row], [Total throughput]]/Table753523[[#This Row], [Estimated Max throughput tokens/s]]</f>
      </c>
      <c r="Y1323" s="20">
        <f>2*Table753523[[#This Row], [Active Parameters per GPU (BN)]]*Table753523[[#This Row], [Input tokens]]*10^9/Table753523[[#This Row], [Prefill Latency (ms)]]/10^12*1000</f>
      </c>
      <c r="Z132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3" s="47">
        <f>Table753523[[#This Row], [Expected Prefill latency (ms)]]/Table753523[[#This Row], [Prefill Latency (ms)]]</f>
      </c>
      <c r="AB1323" s="30">
        <f>Table753523[[#This Row], [Expected TPOT (ms)]]/Table753523[[#This Row], [TPOT (ms)]]</f>
      </c>
      <c r="AC1323" s="50">
        <f>Table753523[[#This Row], [Prefill TFLOPS]]/989.5</f>
      </c>
      <c r="AD1323" s="32">
        <f>Table753523[[#This Row], [Decode TFLOPS]]/1979</f>
      </c>
      <c r="AE13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4" customHeight="1" ht="17.25">
      <c r="A1324" s="20">
        <v>8</v>
      </c>
      <c r="B1324" s="34">
        <v>70</v>
      </c>
      <c r="C1324" s="35">
        <f>Table753523[[#This Row], [Active Parameters (BN)]]/8</f>
      </c>
      <c r="D1324" s="20">
        <v>16384</v>
      </c>
      <c r="E1324" s="20">
        <v>2</v>
      </c>
      <c r="F1324" s="23">
        <v>16</v>
      </c>
      <c r="G1324" s="23">
        <v>15</v>
      </c>
      <c r="H1324" s="23">
        <v>245760</v>
      </c>
      <c r="I1324" s="43">
        <v>27</v>
      </c>
      <c r="J1324" s="24">
        <v>10453.88578</v>
      </c>
      <c r="K1324" s="24">
        <v>13.88979516</v>
      </c>
      <c r="L1324" s="24">
        <v>1.079929533</v>
      </c>
      <c r="M1324" s="24">
        <v>1.94387316</v>
      </c>
      <c r="N1324" s="24">
        <v>17695.50934</v>
      </c>
      <c r="O1324" s="44">
        <v>2857.844464</v>
      </c>
      <c r="P1324" s="44">
        <v>3310.923416</v>
      </c>
      <c r="Q1324" s="25">
        <f>Table753523[[#This Row], [Total Latency (sec)]]*1000</f>
      </c>
      <c r="R1324" s="25">
        <f>Table753523[[#This Row], [Total Latency (ms)]]-Table753523[[#This Row], [Prefill Latency (ms)]]</f>
      </c>
      <c r="S1324" s="26">
        <f>Table753523[[#This Row], [Output tokens generated]]*1000/Table753523[[#This Row], [Total Latency (ms)]]/Table753523[[#This Row], [No. H200 GPU on single server]]</f>
      </c>
      <c r="T1324" s="26">
        <f>Table753523[[#This Row], [Input tokens]]*1000/(989.5*10^12)*(2*10^9*Table753523[[#This Row], [Active Parameters per GPU (BN)]])</f>
      </c>
      <c r="U1324" s="27">
        <f>Table753523[[#This Row], [Active Parameters per GPU (BN)]]*10^9*2/4800/1024^3*1000</f>
      </c>
      <c r="V1324" s="27">
        <f>1979/2*10^12*Table753523[[#This Row], [No. H200 GPU on single server]]/2/70/10^9</f>
      </c>
      <c r="W1324" s="46">
        <f>(Table753523[[#This Row], [Input tokens]]+Table753523[[#This Row], [Output tokens generated]])/Table753523[[#This Row], [Total Latency (ms)]]*1000</f>
      </c>
      <c r="X1324" s="47">
        <f>Table753523[[#This Row], [Total throughput]]/Table753523[[#This Row], [Estimated Max throughput tokens/s]]</f>
      </c>
      <c r="Y1324" s="20">
        <f>2*Table753523[[#This Row], [Active Parameters per GPU (BN)]]*Table753523[[#This Row], [Input tokens]]*10^9/Table753523[[#This Row], [Prefill Latency (ms)]]/10^12*1000</f>
      </c>
      <c r="Z132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4" s="47">
        <f>Table753523[[#This Row], [Expected Prefill latency (ms)]]/Table753523[[#This Row], [Prefill Latency (ms)]]</f>
      </c>
      <c r="AB1324" s="30">
        <f>Table753523[[#This Row], [Expected TPOT (ms)]]/Table753523[[#This Row], [TPOT (ms)]]</f>
      </c>
      <c r="AC1324" s="50">
        <f>Table753523[[#This Row], [Prefill TFLOPS]]/989.5</f>
      </c>
      <c r="AD1324" s="32">
        <f>Table753523[[#This Row], [Decode TFLOPS]]/1979</f>
      </c>
      <c r="AE13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5" customHeight="1" ht="17.25">
      <c r="A1325" s="20">
        <v>8</v>
      </c>
      <c r="B1325" s="34">
        <v>70</v>
      </c>
      <c r="C1325" s="35">
        <f>Table753523[[#This Row], [Active Parameters (BN)]]/8</f>
      </c>
      <c r="D1325" s="20">
        <v>16384</v>
      </c>
      <c r="E1325" s="20">
        <v>4</v>
      </c>
      <c r="F1325" s="23">
        <v>1</v>
      </c>
      <c r="G1325" s="23">
        <v>1</v>
      </c>
      <c r="H1325" s="23">
        <v>16384</v>
      </c>
      <c r="I1325" s="43">
        <v>4</v>
      </c>
      <c r="J1325" s="24">
        <v>1018.651732</v>
      </c>
      <c r="K1325" s="24">
        <v>1.055563724</v>
      </c>
      <c r="L1325" s="24">
        <v>0.94736109</v>
      </c>
      <c r="M1325" s="24">
        <v>3.789444359</v>
      </c>
      <c r="N1325" s="24">
        <v>15525.35354</v>
      </c>
      <c r="O1325" s="44">
        <v>11.85103401</v>
      </c>
      <c r="P1325" s="44">
        <v>11.82048232</v>
      </c>
      <c r="Q1325" s="25">
        <f>Table753523[[#This Row], [Total Latency (sec)]]*1000</f>
      </c>
      <c r="R1325" s="25">
        <f>Table753523[[#This Row], [Total Latency (ms)]]-Table753523[[#This Row], [Prefill Latency (ms)]]</f>
      </c>
      <c r="S1325" s="26">
        <f>Table753523[[#This Row], [Output tokens generated]]*1000/Table753523[[#This Row], [Total Latency (ms)]]/Table753523[[#This Row], [No. H200 GPU on single server]]</f>
      </c>
      <c r="T1325" s="26">
        <f>Table753523[[#This Row], [Input tokens]]*1000/(989.5*10^12)*(2*10^9*Table753523[[#This Row], [Active Parameters per GPU (BN)]])</f>
      </c>
      <c r="U1325" s="27">
        <f>Table753523[[#This Row], [Active Parameters per GPU (BN)]]*10^9*2/4800/1024^3*1000</f>
      </c>
      <c r="V1325" s="27">
        <f>1979/2*10^12*Table753523[[#This Row], [No. H200 GPU on single server]]/2/70/10^9</f>
      </c>
      <c r="W1325" s="46">
        <f>(Table753523[[#This Row], [Input tokens]]+Table753523[[#This Row], [Output tokens generated]])/Table753523[[#This Row], [Total Latency (ms)]]*1000</f>
      </c>
      <c r="X1325" s="47">
        <f>Table753523[[#This Row], [Total throughput]]/Table753523[[#This Row], [Estimated Max throughput tokens/s]]</f>
      </c>
      <c r="Y1325" s="20">
        <f>2*Table753523[[#This Row], [Active Parameters per GPU (BN)]]*Table753523[[#This Row], [Input tokens]]*10^9/Table753523[[#This Row], [Prefill Latency (ms)]]/10^12*1000</f>
      </c>
      <c r="Z132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5" s="47">
        <f>Table753523[[#This Row], [Expected Prefill latency (ms)]]/Table753523[[#This Row], [Prefill Latency (ms)]]</f>
      </c>
      <c r="AB1325" s="30">
        <f>Table753523[[#This Row], [Expected TPOT (ms)]]/Table753523[[#This Row], [TPOT (ms)]]</f>
      </c>
      <c r="AC1325" s="50">
        <f>Table753523[[#This Row], [Prefill TFLOPS]]/989.5</f>
      </c>
      <c r="AD1325" s="32">
        <f>Table753523[[#This Row], [Decode TFLOPS]]/1979</f>
      </c>
      <c r="AE13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6" customHeight="1" ht="17.25">
      <c r="A1326" s="20">
        <v>8</v>
      </c>
      <c r="B1326" s="34">
        <v>70</v>
      </c>
      <c r="C1326" s="35">
        <f>Table753523[[#This Row], [Active Parameters (BN)]]/8</f>
      </c>
      <c r="D1326" s="20">
        <v>16384</v>
      </c>
      <c r="E1326" s="20">
        <v>4</v>
      </c>
      <c r="F1326" s="23">
        <v>2</v>
      </c>
      <c r="G1326" s="23">
        <v>2</v>
      </c>
      <c r="H1326" s="23">
        <v>32768</v>
      </c>
      <c r="I1326" s="43">
        <v>8</v>
      </c>
      <c r="J1326" s="24">
        <v>1503.722994</v>
      </c>
      <c r="K1326" s="24">
        <v>1.903430473</v>
      </c>
      <c r="L1326" s="24">
        <v>1.050734465</v>
      </c>
      <c r="M1326" s="24">
        <v>4.20293786</v>
      </c>
      <c r="N1326" s="24">
        <v>17219.43641</v>
      </c>
      <c r="O1326" s="44">
        <v>120.5391005</v>
      </c>
      <c r="P1326" s="44">
        <v>120.4879408</v>
      </c>
      <c r="Q1326" s="25">
        <f>Table753523[[#This Row], [Total Latency (sec)]]*1000</f>
      </c>
      <c r="R1326" s="25">
        <f>Table753523[[#This Row], [Total Latency (ms)]]-Table753523[[#This Row], [Prefill Latency (ms)]]</f>
      </c>
      <c r="S1326" s="26">
        <f>Table753523[[#This Row], [Output tokens generated]]*1000/Table753523[[#This Row], [Total Latency (ms)]]/Table753523[[#This Row], [No. H200 GPU on single server]]</f>
      </c>
      <c r="T1326" s="26">
        <f>Table753523[[#This Row], [Input tokens]]*1000/(989.5*10^12)*(2*10^9*Table753523[[#This Row], [Active Parameters per GPU (BN)]])</f>
      </c>
      <c r="U1326" s="27">
        <f>Table753523[[#This Row], [Active Parameters per GPU (BN)]]*10^9*2/4800/1024^3*1000</f>
      </c>
      <c r="V1326" s="27">
        <f>1979/2*10^12*Table753523[[#This Row], [No. H200 GPU on single server]]/2/70/10^9</f>
      </c>
      <c r="W1326" s="46">
        <f>(Table753523[[#This Row], [Input tokens]]+Table753523[[#This Row], [Output tokens generated]])/Table753523[[#This Row], [Total Latency (ms)]]*1000</f>
      </c>
      <c r="X1326" s="47">
        <f>Table753523[[#This Row], [Total throughput]]/Table753523[[#This Row], [Estimated Max throughput tokens/s]]</f>
      </c>
      <c r="Y1326" s="20">
        <f>2*Table753523[[#This Row], [Active Parameters per GPU (BN)]]*Table753523[[#This Row], [Input tokens]]*10^9/Table753523[[#This Row], [Prefill Latency (ms)]]/10^12*1000</f>
      </c>
      <c r="Z132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6" s="47">
        <f>Table753523[[#This Row], [Expected Prefill latency (ms)]]/Table753523[[#This Row], [Prefill Latency (ms)]]</f>
      </c>
      <c r="AB1326" s="30">
        <f>Table753523[[#This Row], [Expected TPOT (ms)]]/Table753523[[#This Row], [TPOT (ms)]]</f>
      </c>
      <c r="AC1326" s="50">
        <f>Table753523[[#This Row], [Prefill TFLOPS]]/989.5</f>
      </c>
      <c r="AD1326" s="32">
        <f>Table753523[[#This Row], [Decode TFLOPS]]/1979</f>
      </c>
      <c r="AE13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7" customHeight="1" ht="17.25">
      <c r="A1327" s="20">
        <v>8</v>
      </c>
      <c r="B1327" s="34">
        <v>70</v>
      </c>
      <c r="C1327" s="35">
        <f>Table753523[[#This Row], [Active Parameters (BN)]]/8</f>
      </c>
      <c r="D1327" s="20">
        <v>16384</v>
      </c>
      <c r="E1327" s="20">
        <v>4</v>
      </c>
      <c r="F1327" s="23">
        <v>4</v>
      </c>
      <c r="G1327" s="23">
        <v>4</v>
      </c>
      <c r="H1327" s="23">
        <v>65536</v>
      </c>
      <c r="I1327" s="43">
        <v>14</v>
      </c>
      <c r="J1327" s="24">
        <v>2958.885865</v>
      </c>
      <c r="K1327" s="24">
        <v>3.605631217</v>
      </c>
      <c r="L1327" s="24">
        <v>1.109375796</v>
      </c>
      <c r="M1327" s="24">
        <v>3.882815285</v>
      </c>
      <c r="N1327" s="24">
        <v>18179.89585</v>
      </c>
      <c r="O1327" s="44">
        <v>188.7168462</v>
      </c>
      <c r="P1327" s="44">
        <v>181.9066764</v>
      </c>
      <c r="Q1327" s="25">
        <f>Table753523[[#This Row], [Total Latency (sec)]]*1000</f>
      </c>
      <c r="R1327" s="25">
        <f>Table753523[[#This Row], [Total Latency (ms)]]-Table753523[[#This Row], [Prefill Latency (ms)]]</f>
      </c>
      <c r="S1327" s="26">
        <f>Table753523[[#This Row], [Output tokens generated]]*1000/Table753523[[#This Row], [Total Latency (ms)]]/Table753523[[#This Row], [No. H200 GPU on single server]]</f>
      </c>
      <c r="T1327" s="26">
        <f>Table753523[[#This Row], [Input tokens]]*1000/(989.5*10^12)*(2*10^9*Table753523[[#This Row], [Active Parameters per GPU (BN)]])</f>
      </c>
      <c r="U1327" s="27">
        <f>Table753523[[#This Row], [Active Parameters per GPU (BN)]]*10^9*2/4800/1024^3*1000</f>
      </c>
      <c r="V1327" s="27">
        <f>1979/2*10^12*Table753523[[#This Row], [No. H200 GPU on single server]]/2/70/10^9</f>
      </c>
      <c r="W1327" s="46">
        <f>(Table753523[[#This Row], [Input tokens]]+Table753523[[#This Row], [Output tokens generated]])/Table753523[[#This Row], [Total Latency (ms)]]*1000</f>
      </c>
      <c r="X1327" s="47">
        <f>Table753523[[#This Row], [Total throughput]]/Table753523[[#This Row], [Estimated Max throughput tokens/s]]</f>
      </c>
      <c r="Y1327" s="20">
        <f>2*Table753523[[#This Row], [Active Parameters per GPU (BN)]]*Table753523[[#This Row], [Input tokens]]*10^9/Table753523[[#This Row], [Prefill Latency (ms)]]/10^12*1000</f>
      </c>
      <c r="Z132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7" s="47">
        <f>Table753523[[#This Row], [Expected Prefill latency (ms)]]/Table753523[[#This Row], [Prefill Latency (ms)]]</f>
      </c>
      <c r="AB1327" s="30">
        <f>Table753523[[#This Row], [Expected TPOT (ms)]]/Table753523[[#This Row], [TPOT (ms)]]</f>
      </c>
      <c r="AC1327" s="50">
        <f>Table753523[[#This Row], [Prefill TFLOPS]]/989.5</f>
      </c>
      <c r="AD1327" s="32">
        <f>Table753523[[#This Row], [Decode TFLOPS]]/1979</f>
      </c>
      <c r="AE13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8" customHeight="1" ht="17.25">
      <c r="A1328" s="20">
        <v>8</v>
      </c>
      <c r="B1328" s="34">
        <v>70</v>
      </c>
      <c r="C1328" s="35">
        <f>Table753523[[#This Row], [Active Parameters (BN)]]/8</f>
      </c>
      <c r="D1328" s="20">
        <v>16384</v>
      </c>
      <c r="E1328" s="20">
        <v>4</v>
      </c>
      <c r="F1328" s="23">
        <v>8</v>
      </c>
      <c r="G1328" s="23">
        <v>8</v>
      </c>
      <c r="H1328" s="23">
        <v>131072</v>
      </c>
      <c r="I1328" s="43">
        <v>30</v>
      </c>
      <c r="J1328" s="24">
        <v>6171.90906</v>
      </c>
      <c r="K1328" s="24">
        <v>6.920228858</v>
      </c>
      <c r="L1328" s="24">
        <v>1.156031132</v>
      </c>
      <c r="M1328" s="24">
        <v>4.335116745</v>
      </c>
      <c r="N1328" s="24">
        <v>18944.74918</v>
      </c>
      <c r="O1328" s="44">
        <v>210.5548714</v>
      </c>
      <c r="P1328" s="44">
        <v>215.6293928</v>
      </c>
      <c r="Q1328" s="25">
        <f>Table753523[[#This Row], [Total Latency (sec)]]*1000</f>
      </c>
      <c r="R1328" s="25">
        <f>Table753523[[#This Row], [Total Latency (ms)]]-Table753523[[#This Row], [Prefill Latency (ms)]]</f>
      </c>
      <c r="S1328" s="26">
        <f>Table753523[[#This Row], [Output tokens generated]]*1000/Table753523[[#This Row], [Total Latency (ms)]]/Table753523[[#This Row], [No. H200 GPU on single server]]</f>
      </c>
      <c r="T1328" s="26">
        <f>Table753523[[#This Row], [Input tokens]]*1000/(989.5*10^12)*(2*10^9*Table753523[[#This Row], [Active Parameters per GPU (BN)]])</f>
      </c>
      <c r="U1328" s="27">
        <f>Table753523[[#This Row], [Active Parameters per GPU (BN)]]*10^9*2/4800/1024^3*1000</f>
      </c>
      <c r="V1328" s="27">
        <f>1979/2*10^12*Table753523[[#This Row], [No. H200 GPU on single server]]/2/70/10^9</f>
      </c>
      <c r="W1328" s="46">
        <f>(Table753523[[#This Row], [Input tokens]]+Table753523[[#This Row], [Output tokens generated]])/Table753523[[#This Row], [Total Latency (ms)]]*1000</f>
      </c>
      <c r="X1328" s="47">
        <f>Table753523[[#This Row], [Total throughput]]/Table753523[[#This Row], [Estimated Max throughput tokens/s]]</f>
      </c>
      <c r="Y1328" s="20">
        <f>2*Table753523[[#This Row], [Active Parameters per GPU (BN)]]*Table753523[[#This Row], [Input tokens]]*10^9/Table753523[[#This Row], [Prefill Latency (ms)]]/10^12*1000</f>
      </c>
      <c r="Z132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8" s="47">
        <f>Table753523[[#This Row], [Expected Prefill latency (ms)]]/Table753523[[#This Row], [Prefill Latency (ms)]]</f>
      </c>
      <c r="AB1328" s="30">
        <f>Table753523[[#This Row], [Expected TPOT (ms)]]/Table753523[[#This Row], [TPOT (ms)]]</f>
      </c>
      <c r="AC1328" s="50">
        <f>Table753523[[#This Row], [Prefill TFLOPS]]/989.5</f>
      </c>
      <c r="AD1328" s="32">
        <f>Table753523[[#This Row], [Decode TFLOPS]]/1979</f>
      </c>
      <c r="AE13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29" customHeight="1" ht="17.25">
      <c r="A1329" s="20">
        <v>8</v>
      </c>
      <c r="B1329" s="34">
        <v>70</v>
      </c>
      <c r="C1329" s="35">
        <f>Table753523[[#This Row], [Active Parameters (BN)]]/8</f>
      </c>
      <c r="D1329" s="20">
        <v>16384</v>
      </c>
      <c r="E1329" s="20">
        <v>4</v>
      </c>
      <c r="F1329" s="23">
        <v>16</v>
      </c>
      <c r="G1329" s="23">
        <v>15</v>
      </c>
      <c r="H1329" s="23">
        <v>245760</v>
      </c>
      <c r="I1329" s="43">
        <v>58</v>
      </c>
      <c r="J1329" s="24">
        <v>9887.005631</v>
      </c>
      <c r="K1329" s="24">
        <v>13.66839577</v>
      </c>
      <c r="L1329" s="24">
        <v>1.09742213</v>
      </c>
      <c r="M1329" s="24">
        <v>4.24336557</v>
      </c>
      <c r="N1329" s="24">
        <v>17984.40755</v>
      </c>
      <c r="O1329" s="44">
        <v>1461.085493</v>
      </c>
      <c r="P1329" s="44">
        <v>1241.814236</v>
      </c>
      <c r="Q1329" s="25">
        <f>Table753523[[#This Row], [Total Latency (sec)]]*1000</f>
      </c>
      <c r="R1329" s="25">
        <f>Table753523[[#This Row], [Total Latency (ms)]]-Table753523[[#This Row], [Prefill Latency (ms)]]</f>
      </c>
      <c r="S1329" s="26">
        <f>Table753523[[#This Row], [Output tokens generated]]*1000/Table753523[[#This Row], [Total Latency (ms)]]/Table753523[[#This Row], [No. H200 GPU on single server]]</f>
      </c>
      <c r="T1329" s="26">
        <f>Table753523[[#This Row], [Input tokens]]*1000/(989.5*10^12)*(2*10^9*Table753523[[#This Row], [Active Parameters per GPU (BN)]])</f>
      </c>
      <c r="U1329" s="27">
        <f>Table753523[[#This Row], [Active Parameters per GPU (BN)]]*10^9*2/4800/1024^3*1000</f>
      </c>
      <c r="V1329" s="27">
        <f>1979/2*10^12*Table753523[[#This Row], [No. H200 GPU on single server]]/2/70/10^9</f>
      </c>
      <c r="W1329" s="46">
        <f>(Table753523[[#This Row], [Input tokens]]+Table753523[[#This Row], [Output tokens generated]])/Table753523[[#This Row], [Total Latency (ms)]]*1000</f>
      </c>
      <c r="X1329" s="47">
        <f>Table753523[[#This Row], [Total throughput]]/Table753523[[#This Row], [Estimated Max throughput tokens/s]]</f>
      </c>
      <c r="Y1329" s="20">
        <f>2*Table753523[[#This Row], [Active Parameters per GPU (BN)]]*Table753523[[#This Row], [Input tokens]]*10^9/Table753523[[#This Row], [Prefill Latency (ms)]]/10^12*1000</f>
      </c>
      <c r="Z132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29" s="47">
        <f>Table753523[[#This Row], [Expected Prefill latency (ms)]]/Table753523[[#This Row], [Prefill Latency (ms)]]</f>
      </c>
      <c r="AB1329" s="30">
        <f>Table753523[[#This Row], [Expected TPOT (ms)]]/Table753523[[#This Row], [TPOT (ms)]]</f>
      </c>
      <c r="AC1329" s="50">
        <f>Table753523[[#This Row], [Prefill TFLOPS]]/989.5</f>
      </c>
      <c r="AD1329" s="32">
        <f>Table753523[[#This Row], [Decode TFLOPS]]/1979</f>
      </c>
      <c r="AE13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0" customHeight="1" ht="17.25">
      <c r="A1330" s="20">
        <v>8</v>
      </c>
      <c r="B1330" s="34">
        <v>70</v>
      </c>
      <c r="C1330" s="35">
        <f>Table753523[[#This Row], [Active Parameters (BN)]]/8</f>
      </c>
      <c r="D1330" s="20">
        <v>16384</v>
      </c>
      <c r="E1330" s="20">
        <v>8</v>
      </c>
      <c r="F1330" s="23">
        <v>1</v>
      </c>
      <c r="G1330" s="23">
        <v>1</v>
      </c>
      <c r="H1330" s="23">
        <v>16384</v>
      </c>
      <c r="I1330" s="43">
        <v>8</v>
      </c>
      <c r="J1330" s="24">
        <v>994.4118301</v>
      </c>
      <c r="K1330" s="24">
        <v>1.074860944</v>
      </c>
      <c r="L1330" s="24">
        <v>0.930352903</v>
      </c>
      <c r="M1330" s="24">
        <v>7.442823228</v>
      </c>
      <c r="N1330" s="24">
        <v>15250.34479</v>
      </c>
      <c r="O1330" s="44">
        <v>11.41679086</v>
      </c>
      <c r="P1330" s="44">
        <v>11.40439386</v>
      </c>
      <c r="Q1330" s="25">
        <f>Table753523[[#This Row], [Total Latency (sec)]]*1000</f>
      </c>
      <c r="R1330" s="25">
        <f>Table753523[[#This Row], [Total Latency (ms)]]-Table753523[[#This Row], [Prefill Latency (ms)]]</f>
      </c>
      <c r="S1330" s="26">
        <f>Table753523[[#This Row], [Output tokens generated]]*1000/Table753523[[#This Row], [Total Latency (ms)]]/Table753523[[#This Row], [No. H200 GPU on single server]]</f>
      </c>
      <c r="T1330" s="26">
        <f>Table753523[[#This Row], [Input tokens]]*1000/(989.5*10^12)*(2*10^9*Table753523[[#This Row], [Active Parameters per GPU (BN)]])</f>
      </c>
      <c r="U1330" s="27">
        <f>Table753523[[#This Row], [Active Parameters per GPU (BN)]]*10^9*2/4800/1024^3*1000</f>
      </c>
      <c r="V1330" s="27">
        <f>1979/2*10^12*Table753523[[#This Row], [No. H200 GPU on single server]]/2/70/10^9</f>
      </c>
      <c r="W1330" s="46">
        <f>(Table753523[[#This Row], [Input tokens]]+Table753523[[#This Row], [Output tokens generated]])/Table753523[[#This Row], [Total Latency (ms)]]*1000</f>
      </c>
      <c r="X1330" s="47">
        <f>Table753523[[#This Row], [Total throughput]]/Table753523[[#This Row], [Estimated Max throughput tokens/s]]</f>
      </c>
      <c r="Y1330" s="20">
        <f>2*Table753523[[#This Row], [Active Parameters per GPU (BN)]]*Table753523[[#This Row], [Input tokens]]*10^9/Table753523[[#This Row], [Prefill Latency (ms)]]/10^12*1000</f>
      </c>
      <c r="Z133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0" s="47">
        <f>Table753523[[#This Row], [Expected Prefill latency (ms)]]/Table753523[[#This Row], [Prefill Latency (ms)]]</f>
      </c>
      <c r="AB1330" s="30">
        <f>Table753523[[#This Row], [Expected TPOT (ms)]]/Table753523[[#This Row], [TPOT (ms)]]</f>
      </c>
      <c r="AC1330" s="50">
        <f>Table753523[[#This Row], [Prefill TFLOPS]]/989.5</f>
      </c>
      <c r="AD1330" s="32">
        <f>Table753523[[#This Row], [Decode TFLOPS]]/1979</f>
      </c>
      <c r="AE13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1" customHeight="1" ht="17.25">
      <c r="A1331" s="20">
        <v>8</v>
      </c>
      <c r="B1331" s="34">
        <v>70</v>
      </c>
      <c r="C1331" s="35">
        <f>Table753523[[#This Row], [Active Parameters (BN)]]/8</f>
      </c>
      <c r="D1331" s="20">
        <v>16384</v>
      </c>
      <c r="E1331" s="20">
        <v>8</v>
      </c>
      <c r="F1331" s="23">
        <v>2</v>
      </c>
      <c r="G1331" s="23">
        <v>2</v>
      </c>
      <c r="H1331" s="23">
        <v>32768</v>
      </c>
      <c r="I1331" s="43">
        <v>16</v>
      </c>
      <c r="J1331" s="24">
        <v>1495.378275</v>
      </c>
      <c r="K1331" s="24">
        <v>1.950919285</v>
      </c>
      <c r="L1331" s="24">
        <v>1.025157737</v>
      </c>
      <c r="M1331" s="24">
        <v>8.201261899</v>
      </c>
      <c r="N1331" s="24">
        <v>16804.38563</v>
      </c>
      <c r="O1331" s="44">
        <v>57.88614572</v>
      </c>
      <c r="P1331" s="44">
        <v>57.86551629</v>
      </c>
      <c r="Q1331" s="25">
        <f>Table753523[[#This Row], [Total Latency (sec)]]*1000</f>
      </c>
      <c r="R1331" s="25">
        <f>Table753523[[#This Row], [Total Latency (ms)]]-Table753523[[#This Row], [Prefill Latency (ms)]]</f>
      </c>
      <c r="S1331" s="26">
        <f>Table753523[[#This Row], [Output tokens generated]]*1000/Table753523[[#This Row], [Total Latency (ms)]]/Table753523[[#This Row], [No. H200 GPU on single server]]</f>
      </c>
      <c r="T1331" s="26">
        <f>Table753523[[#This Row], [Input tokens]]*1000/(989.5*10^12)*(2*10^9*Table753523[[#This Row], [Active Parameters per GPU (BN)]])</f>
      </c>
      <c r="U1331" s="27">
        <f>Table753523[[#This Row], [Active Parameters per GPU (BN)]]*10^9*2/4800/1024^3*1000</f>
      </c>
      <c r="V1331" s="27">
        <f>1979/2*10^12*Table753523[[#This Row], [No. H200 GPU on single server]]/2/70/10^9</f>
      </c>
      <c r="W1331" s="46">
        <f>(Table753523[[#This Row], [Input tokens]]+Table753523[[#This Row], [Output tokens generated]])/Table753523[[#This Row], [Total Latency (ms)]]*1000</f>
      </c>
      <c r="X1331" s="47">
        <f>Table753523[[#This Row], [Total throughput]]/Table753523[[#This Row], [Estimated Max throughput tokens/s]]</f>
      </c>
      <c r="Y1331" s="20">
        <f>2*Table753523[[#This Row], [Active Parameters per GPU (BN)]]*Table753523[[#This Row], [Input tokens]]*10^9/Table753523[[#This Row], [Prefill Latency (ms)]]/10^12*1000</f>
      </c>
      <c r="Z133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1" s="47">
        <f>Table753523[[#This Row], [Expected Prefill latency (ms)]]/Table753523[[#This Row], [Prefill Latency (ms)]]</f>
      </c>
      <c r="AB1331" s="30">
        <f>Table753523[[#This Row], [Expected TPOT (ms)]]/Table753523[[#This Row], [TPOT (ms)]]</f>
      </c>
      <c r="AC1331" s="50">
        <f>Table753523[[#This Row], [Prefill TFLOPS]]/989.5</f>
      </c>
      <c r="AD1331" s="32">
        <f>Table753523[[#This Row], [Decode TFLOPS]]/1979</f>
      </c>
      <c r="AE13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2" customHeight="1" ht="17.25">
      <c r="A1332" s="20">
        <v>8</v>
      </c>
      <c r="B1332" s="34">
        <v>70</v>
      </c>
      <c r="C1332" s="35">
        <f>Table753523[[#This Row], [Active Parameters (BN)]]/8</f>
      </c>
      <c r="D1332" s="20">
        <v>16384</v>
      </c>
      <c r="E1332" s="20">
        <v>8</v>
      </c>
      <c r="F1332" s="23">
        <v>4</v>
      </c>
      <c r="G1332" s="23">
        <v>4</v>
      </c>
      <c r="H1332" s="23">
        <v>65536</v>
      </c>
      <c r="I1332" s="43">
        <v>30</v>
      </c>
      <c r="J1332" s="24">
        <v>2952.269483</v>
      </c>
      <c r="K1332" s="24">
        <v>3.641351499</v>
      </c>
      <c r="L1332" s="24">
        <v>1.098493238</v>
      </c>
      <c r="M1332" s="24">
        <v>8.238699287</v>
      </c>
      <c r="N1332" s="24">
        <v>18005.95192</v>
      </c>
      <c r="O1332" s="44">
        <v>85.11613129</v>
      </c>
      <c r="P1332" s="44">
        <v>83.88052332</v>
      </c>
      <c r="Q1332" s="25">
        <f>Table753523[[#This Row], [Total Latency (sec)]]*1000</f>
      </c>
      <c r="R1332" s="25">
        <f>Table753523[[#This Row], [Total Latency (ms)]]-Table753523[[#This Row], [Prefill Latency (ms)]]</f>
      </c>
      <c r="S1332" s="26">
        <f>Table753523[[#This Row], [Output tokens generated]]*1000/Table753523[[#This Row], [Total Latency (ms)]]/Table753523[[#This Row], [No. H200 GPU on single server]]</f>
      </c>
      <c r="T1332" s="26">
        <f>Table753523[[#This Row], [Input tokens]]*1000/(989.5*10^12)*(2*10^9*Table753523[[#This Row], [Active Parameters per GPU (BN)]])</f>
      </c>
      <c r="U1332" s="27">
        <f>Table753523[[#This Row], [Active Parameters per GPU (BN)]]*10^9*2/4800/1024^3*1000</f>
      </c>
      <c r="V1332" s="27">
        <f>1979/2*10^12*Table753523[[#This Row], [No. H200 GPU on single server]]/2/70/10^9</f>
      </c>
      <c r="W1332" s="46">
        <f>(Table753523[[#This Row], [Input tokens]]+Table753523[[#This Row], [Output tokens generated]])/Table753523[[#This Row], [Total Latency (ms)]]*1000</f>
      </c>
      <c r="X1332" s="47">
        <f>Table753523[[#This Row], [Total throughput]]/Table753523[[#This Row], [Estimated Max throughput tokens/s]]</f>
      </c>
      <c r="Y1332" s="20">
        <f>2*Table753523[[#This Row], [Active Parameters per GPU (BN)]]*Table753523[[#This Row], [Input tokens]]*10^9/Table753523[[#This Row], [Prefill Latency (ms)]]/10^12*1000</f>
      </c>
      <c r="Z133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2" s="47">
        <f>Table753523[[#This Row], [Expected Prefill latency (ms)]]/Table753523[[#This Row], [Prefill Latency (ms)]]</f>
      </c>
      <c r="AB1332" s="30">
        <f>Table753523[[#This Row], [Expected TPOT (ms)]]/Table753523[[#This Row], [TPOT (ms)]]</f>
      </c>
      <c r="AC1332" s="50">
        <f>Table753523[[#This Row], [Prefill TFLOPS]]/989.5</f>
      </c>
      <c r="AD1332" s="32">
        <f>Table753523[[#This Row], [Decode TFLOPS]]/1979</f>
      </c>
      <c r="AE13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3" customHeight="1" ht="17.25">
      <c r="A1333" s="20">
        <v>8</v>
      </c>
      <c r="B1333" s="34">
        <v>70</v>
      </c>
      <c r="C1333" s="35">
        <f>Table753523[[#This Row], [Active Parameters (BN)]]/8</f>
      </c>
      <c r="D1333" s="20">
        <v>16384</v>
      </c>
      <c r="E1333" s="20">
        <v>8</v>
      </c>
      <c r="F1333" s="23">
        <v>8</v>
      </c>
      <c r="G1333" s="23">
        <v>8</v>
      </c>
      <c r="H1333" s="23">
        <v>131072</v>
      </c>
      <c r="I1333" s="43">
        <v>58</v>
      </c>
      <c r="J1333" s="24">
        <v>6203.182537</v>
      </c>
      <c r="K1333" s="24">
        <v>6.958108926</v>
      </c>
      <c r="L1333" s="24">
        <v>1.149737678</v>
      </c>
      <c r="M1333" s="24">
        <v>8.335598166</v>
      </c>
      <c r="N1333" s="24">
        <v>18845.63771</v>
      </c>
      <c r="O1333" s="44">
        <v>96.17668999</v>
      </c>
      <c r="P1333" s="44">
        <v>103.4171394</v>
      </c>
      <c r="Q1333" s="25">
        <f>Table753523[[#This Row], [Total Latency (sec)]]*1000</f>
      </c>
      <c r="R1333" s="25">
        <f>Table753523[[#This Row], [Total Latency (ms)]]-Table753523[[#This Row], [Prefill Latency (ms)]]</f>
      </c>
      <c r="S1333" s="26">
        <f>Table753523[[#This Row], [Output tokens generated]]*1000/Table753523[[#This Row], [Total Latency (ms)]]/Table753523[[#This Row], [No. H200 GPU on single server]]</f>
      </c>
      <c r="T1333" s="26">
        <f>Table753523[[#This Row], [Input tokens]]*1000/(989.5*10^12)*(2*10^9*Table753523[[#This Row], [Active Parameters per GPU (BN)]])</f>
      </c>
      <c r="U1333" s="27">
        <f>Table753523[[#This Row], [Active Parameters per GPU (BN)]]*10^9*2/4800/1024^3*1000</f>
      </c>
      <c r="V1333" s="27">
        <f>1979/2*10^12*Table753523[[#This Row], [No. H200 GPU on single server]]/2/70/10^9</f>
      </c>
      <c r="W1333" s="46">
        <f>(Table753523[[#This Row], [Input tokens]]+Table753523[[#This Row], [Output tokens generated]])/Table753523[[#This Row], [Total Latency (ms)]]*1000</f>
      </c>
      <c r="X1333" s="47">
        <f>Table753523[[#This Row], [Total throughput]]/Table753523[[#This Row], [Estimated Max throughput tokens/s]]</f>
      </c>
      <c r="Y1333" s="20">
        <f>2*Table753523[[#This Row], [Active Parameters per GPU (BN)]]*Table753523[[#This Row], [Input tokens]]*10^9/Table753523[[#This Row], [Prefill Latency (ms)]]/10^12*1000</f>
      </c>
      <c r="Z133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3" s="47">
        <f>Table753523[[#This Row], [Expected Prefill latency (ms)]]/Table753523[[#This Row], [Prefill Latency (ms)]]</f>
      </c>
      <c r="AB1333" s="30">
        <f>Table753523[[#This Row], [Expected TPOT (ms)]]/Table753523[[#This Row], [TPOT (ms)]]</f>
      </c>
      <c r="AC1333" s="50">
        <f>Table753523[[#This Row], [Prefill TFLOPS]]/989.5</f>
      </c>
      <c r="AD1333" s="32">
        <f>Table753523[[#This Row], [Decode TFLOPS]]/1979</f>
      </c>
      <c r="AE13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4" customHeight="1" ht="17.25">
      <c r="A1334" s="20">
        <v>8</v>
      </c>
      <c r="B1334" s="34">
        <v>70</v>
      </c>
      <c r="C1334" s="35">
        <f>Table753523[[#This Row], [Active Parameters (BN)]]/8</f>
      </c>
      <c r="D1334" s="20">
        <v>16384</v>
      </c>
      <c r="E1334" s="20">
        <v>8</v>
      </c>
      <c r="F1334" s="23">
        <v>16</v>
      </c>
      <c r="G1334" s="23">
        <v>15</v>
      </c>
      <c r="H1334" s="23">
        <v>245760</v>
      </c>
      <c r="I1334" s="43">
        <v>114</v>
      </c>
      <c r="J1334" s="24">
        <v>10275.23133</v>
      </c>
      <c r="K1334" s="24">
        <v>13.79980786</v>
      </c>
      <c r="L1334" s="24">
        <v>1.086971656</v>
      </c>
      <c r="M1334" s="24">
        <v>8.260984582</v>
      </c>
      <c r="N1334" s="24">
        <v>17817.20459</v>
      </c>
      <c r="O1334" s="44">
        <v>558.2280245</v>
      </c>
      <c r="P1334" s="44">
        <v>508.2973984</v>
      </c>
      <c r="Q1334" s="25">
        <f>Table753523[[#This Row], [Total Latency (sec)]]*1000</f>
      </c>
      <c r="R1334" s="25">
        <f>Table753523[[#This Row], [Total Latency (ms)]]-Table753523[[#This Row], [Prefill Latency (ms)]]</f>
      </c>
      <c r="S1334" s="26">
        <f>Table753523[[#This Row], [Output tokens generated]]*1000/Table753523[[#This Row], [Total Latency (ms)]]/Table753523[[#This Row], [No. H200 GPU on single server]]</f>
      </c>
      <c r="T1334" s="26">
        <f>Table753523[[#This Row], [Input tokens]]*1000/(989.5*10^12)*(2*10^9*Table753523[[#This Row], [Active Parameters per GPU (BN)]])</f>
      </c>
      <c r="U1334" s="27">
        <f>Table753523[[#This Row], [Active Parameters per GPU (BN)]]*10^9*2/4800/1024^3*1000</f>
      </c>
      <c r="V1334" s="27">
        <f>1979/2*10^12*Table753523[[#This Row], [No. H200 GPU on single server]]/2/70/10^9</f>
      </c>
      <c r="W1334" s="46">
        <f>(Table753523[[#This Row], [Input tokens]]+Table753523[[#This Row], [Output tokens generated]])/Table753523[[#This Row], [Total Latency (ms)]]*1000</f>
      </c>
      <c r="X1334" s="47">
        <f>Table753523[[#This Row], [Total throughput]]/Table753523[[#This Row], [Estimated Max throughput tokens/s]]</f>
      </c>
      <c r="Y1334" s="20">
        <f>2*Table753523[[#This Row], [Active Parameters per GPU (BN)]]*Table753523[[#This Row], [Input tokens]]*10^9/Table753523[[#This Row], [Prefill Latency (ms)]]/10^12*1000</f>
      </c>
      <c r="Z133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4" s="47">
        <f>Table753523[[#This Row], [Expected Prefill latency (ms)]]/Table753523[[#This Row], [Prefill Latency (ms)]]</f>
      </c>
      <c r="AB1334" s="30">
        <f>Table753523[[#This Row], [Expected TPOT (ms)]]/Table753523[[#This Row], [TPOT (ms)]]</f>
      </c>
      <c r="AC1334" s="50">
        <f>Table753523[[#This Row], [Prefill TFLOPS]]/989.5</f>
      </c>
      <c r="AD1334" s="32">
        <f>Table753523[[#This Row], [Decode TFLOPS]]/1979</f>
      </c>
      <c r="AE13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5" customHeight="1" ht="17.25">
      <c r="A1335" s="20">
        <v>8</v>
      </c>
      <c r="B1335" s="34">
        <v>70</v>
      </c>
      <c r="C1335" s="35">
        <f>Table753523[[#This Row], [Active Parameters (BN)]]/8</f>
      </c>
      <c r="D1335" s="20">
        <v>16384</v>
      </c>
      <c r="E1335" s="20">
        <v>16</v>
      </c>
      <c r="F1335" s="23">
        <v>1</v>
      </c>
      <c r="G1335" s="23">
        <v>1</v>
      </c>
      <c r="H1335" s="23">
        <v>16384</v>
      </c>
      <c r="I1335" s="43">
        <v>16</v>
      </c>
      <c r="J1335" s="24">
        <v>1129.709916</v>
      </c>
      <c r="K1335" s="24">
        <v>1.303823777</v>
      </c>
      <c r="L1335" s="24">
        <v>0.766974815</v>
      </c>
      <c r="M1335" s="24">
        <v>12.27159704</v>
      </c>
      <c r="N1335" s="24">
        <v>12578.38697</v>
      </c>
      <c r="O1335" s="44">
        <v>11.57351367</v>
      </c>
      <c r="P1335" s="44">
        <v>11.56741126</v>
      </c>
      <c r="Q1335" s="25">
        <f>Table753523[[#This Row], [Total Latency (sec)]]*1000</f>
      </c>
      <c r="R1335" s="25">
        <f>Table753523[[#This Row], [Total Latency (ms)]]-Table753523[[#This Row], [Prefill Latency (ms)]]</f>
      </c>
      <c r="S1335" s="26">
        <f>Table753523[[#This Row], [Output tokens generated]]*1000/Table753523[[#This Row], [Total Latency (ms)]]/Table753523[[#This Row], [No. H200 GPU on single server]]</f>
      </c>
      <c r="T1335" s="26">
        <f>Table753523[[#This Row], [Input tokens]]*1000/(989.5*10^12)*(2*10^9*Table753523[[#This Row], [Active Parameters per GPU (BN)]])</f>
      </c>
      <c r="U1335" s="27">
        <f>Table753523[[#This Row], [Active Parameters per GPU (BN)]]*10^9*2/4800/1024^3*1000</f>
      </c>
      <c r="V1335" s="27">
        <f>1979/2*10^12*Table753523[[#This Row], [No. H200 GPU on single server]]/2/70/10^9</f>
      </c>
      <c r="W1335" s="46">
        <f>(Table753523[[#This Row], [Input tokens]]+Table753523[[#This Row], [Output tokens generated]])/Table753523[[#This Row], [Total Latency (ms)]]*1000</f>
      </c>
      <c r="X1335" s="47">
        <f>Table753523[[#This Row], [Total throughput]]/Table753523[[#This Row], [Estimated Max throughput tokens/s]]</f>
      </c>
      <c r="Y1335" s="20">
        <f>2*Table753523[[#This Row], [Active Parameters per GPU (BN)]]*Table753523[[#This Row], [Input tokens]]*10^9/Table753523[[#This Row], [Prefill Latency (ms)]]/10^12*1000</f>
      </c>
      <c r="Z133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5" s="47">
        <f>Table753523[[#This Row], [Expected Prefill latency (ms)]]/Table753523[[#This Row], [Prefill Latency (ms)]]</f>
      </c>
      <c r="AB1335" s="30">
        <f>Table753523[[#This Row], [Expected TPOT (ms)]]/Table753523[[#This Row], [TPOT (ms)]]</f>
      </c>
      <c r="AC1335" s="50">
        <f>Table753523[[#This Row], [Prefill TFLOPS]]/989.5</f>
      </c>
      <c r="AD1335" s="32">
        <f>Table753523[[#This Row], [Decode TFLOPS]]/1979</f>
      </c>
      <c r="AE13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6" customHeight="1" ht="17.25">
      <c r="A1336" s="20">
        <v>8</v>
      </c>
      <c r="B1336" s="34">
        <v>70</v>
      </c>
      <c r="C1336" s="35">
        <f>Table753523[[#This Row], [Active Parameters (BN)]]/8</f>
      </c>
      <c r="D1336" s="20">
        <v>16384</v>
      </c>
      <c r="E1336" s="20">
        <v>16</v>
      </c>
      <c r="F1336" s="23">
        <v>2</v>
      </c>
      <c r="G1336" s="23">
        <v>2</v>
      </c>
      <c r="H1336" s="23">
        <v>32768</v>
      </c>
      <c r="I1336" s="43">
        <v>24</v>
      </c>
      <c r="J1336" s="24">
        <v>1933.75897</v>
      </c>
      <c r="K1336" s="24">
        <v>2.148409765</v>
      </c>
      <c r="L1336" s="24">
        <v>0.930921109</v>
      </c>
      <c r="M1336" s="24">
        <v>11.1710533</v>
      </c>
      <c r="N1336" s="24">
        <v>15263.3825</v>
      </c>
      <c r="O1336" s="44">
        <v>18.49127632</v>
      </c>
      <c r="P1336" s="44">
        <v>11.7559808</v>
      </c>
      <c r="Q1336" s="25">
        <f>Table753523[[#This Row], [Total Latency (sec)]]*1000</f>
      </c>
      <c r="R1336" s="25">
        <f>Table753523[[#This Row], [Total Latency (ms)]]-Table753523[[#This Row], [Prefill Latency (ms)]]</f>
      </c>
      <c r="S1336" s="26">
        <f>Table753523[[#This Row], [Output tokens generated]]*1000/Table753523[[#This Row], [Total Latency (ms)]]/Table753523[[#This Row], [No. H200 GPU on single server]]</f>
      </c>
      <c r="T1336" s="26">
        <f>Table753523[[#This Row], [Input tokens]]*1000/(989.5*10^12)*(2*10^9*Table753523[[#This Row], [Active Parameters per GPU (BN)]])</f>
      </c>
      <c r="U1336" s="27">
        <f>Table753523[[#This Row], [Active Parameters per GPU (BN)]]*10^9*2/4800/1024^3*1000</f>
      </c>
      <c r="V1336" s="27">
        <f>1979/2*10^12*Table753523[[#This Row], [No. H200 GPU on single server]]/2/70/10^9</f>
      </c>
      <c r="W1336" s="46">
        <f>(Table753523[[#This Row], [Input tokens]]+Table753523[[#This Row], [Output tokens generated]])/Table753523[[#This Row], [Total Latency (ms)]]*1000</f>
      </c>
      <c r="X1336" s="47">
        <f>Table753523[[#This Row], [Total throughput]]/Table753523[[#This Row], [Estimated Max throughput tokens/s]]</f>
      </c>
      <c r="Y1336" s="20">
        <f>2*Table753523[[#This Row], [Active Parameters per GPU (BN)]]*Table753523[[#This Row], [Input tokens]]*10^9/Table753523[[#This Row], [Prefill Latency (ms)]]/10^12*1000</f>
      </c>
      <c r="Z133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6" s="47">
        <f>Table753523[[#This Row], [Expected Prefill latency (ms)]]/Table753523[[#This Row], [Prefill Latency (ms)]]</f>
      </c>
      <c r="AB1336" s="30">
        <f>Table753523[[#This Row], [Expected TPOT (ms)]]/Table753523[[#This Row], [TPOT (ms)]]</f>
      </c>
      <c r="AC1336" s="50">
        <f>Table753523[[#This Row], [Prefill TFLOPS]]/989.5</f>
      </c>
      <c r="AD1336" s="32">
        <f>Table753523[[#This Row], [Decode TFLOPS]]/1979</f>
      </c>
      <c r="AE13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7" customHeight="1" ht="17.25">
      <c r="A1337" s="20">
        <v>8</v>
      </c>
      <c r="B1337" s="34">
        <v>70</v>
      </c>
      <c r="C1337" s="35">
        <f>Table753523[[#This Row], [Active Parameters (BN)]]/8</f>
      </c>
      <c r="D1337" s="20">
        <v>16384</v>
      </c>
      <c r="E1337" s="20">
        <v>16</v>
      </c>
      <c r="F1337" s="23">
        <v>4</v>
      </c>
      <c r="G1337" s="23">
        <v>4</v>
      </c>
      <c r="H1337" s="23">
        <v>65536</v>
      </c>
      <c r="I1337" s="43">
        <v>46</v>
      </c>
      <c r="J1337" s="24">
        <v>3528.40598</v>
      </c>
      <c r="K1337" s="24">
        <v>3.793682241</v>
      </c>
      <c r="L1337" s="24">
        <v>1.054384565</v>
      </c>
      <c r="M1337" s="24">
        <v>12.1254225</v>
      </c>
      <c r="N1337" s="24">
        <v>17287.16214</v>
      </c>
      <c r="O1337" s="44">
        <v>18.9966863</v>
      </c>
      <c r="P1337" s="44">
        <v>11.78127993</v>
      </c>
      <c r="Q1337" s="25">
        <f>Table753523[[#This Row], [Total Latency (sec)]]*1000</f>
      </c>
      <c r="R1337" s="25">
        <f>Table753523[[#This Row], [Total Latency (ms)]]-Table753523[[#This Row], [Prefill Latency (ms)]]</f>
      </c>
      <c r="S1337" s="26">
        <f>Table753523[[#This Row], [Output tokens generated]]*1000/Table753523[[#This Row], [Total Latency (ms)]]/Table753523[[#This Row], [No. H200 GPU on single server]]</f>
      </c>
      <c r="T1337" s="26">
        <f>Table753523[[#This Row], [Input tokens]]*1000/(989.5*10^12)*(2*10^9*Table753523[[#This Row], [Active Parameters per GPU (BN)]])</f>
      </c>
      <c r="U1337" s="27">
        <f>Table753523[[#This Row], [Active Parameters per GPU (BN)]]*10^9*2/4800/1024^3*1000</f>
      </c>
      <c r="V1337" s="27">
        <f>1979/2*10^12*Table753523[[#This Row], [No. H200 GPU on single server]]/2/70/10^9</f>
      </c>
      <c r="W1337" s="46">
        <f>(Table753523[[#This Row], [Input tokens]]+Table753523[[#This Row], [Output tokens generated]])/Table753523[[#This Row], [Total Latency (ms)]]*1000</f>
      </c>
      <c r="X1337" s="47">
        <f>Table753523[[#This Row], [Total throughput]]/Table753523[[#This Row], [Estimated Max throughput tokens/s]]</f>
      </c>
      <c r="Y1337" s="20">
        <f>2*Table753523[[#This Row], [Active Parameters per GPU (BN)]]*Table753523[[#This Row], [Input tokens]]*10^9/Table753523[[#This Row], [Prefill Latency (ms)]]/10^12*1000</f>
      </c>
      <c r="Z133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7" s="47">
        <f>Table753523[[#This Row], [Expected Prefill latency (ms)]]/Table753523[[#This Row], [Prefill Latency (ms)]]</f>
      </c>
      <c r="AB1337" s="30">
        <f>Table753523[[#This Row], [Expected TPOT (ms)]]/Table753523[[#This Row], [TPOT (ms)]]</f>
      </c>
      <c r="AC1337" s="50">
        <f>Table753523[[#This Row], [Prefill TFLOPS]]/989.5</f>
      </c>
      <c r="AD1337" s="32">
        <f>Table753523[[#This Row], [Decode TFLOPS]]/1979</f>
      </c>
      <c r="AE13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8" customHeight="1" ht="17.25">
      <c r="A1338" s="20">
        <v>8</v>
      </c>
      <c r="B1338" s="34">
        <v>70</v>
      </c>
      <c r="C1338" s="35">
        <f>Table753523[[#This Row], [Active Parameters (BN)]]/8</f>
      </c>
      <c r="D1338" s="20">
        <v>16384</v>
      </c>
      <c r="E1338" s="20">
        <v>16</v>
      </c>
      <c r="F1338" s="23">
        <v>8</v>
      </c>
      <c r="G1338" s="23">
        <v>8</v>
      </c>
      <c r="H1338" s="23">
        <v>131072</v>
      </c>
      <c r="I1338" s="43">
        <v>98</v>
      </c>
      <c r="J1338" s="24">
        <v>5933.531632</v>
      </c>
      <c r="K1338" s="24">
        <v>7.22960958</v>
      </c>
      <c r="L1338" s="24">
        <v>1.106560446</v>
      </c>
      <c r="M1338" s="24">
        <v>13.55536546</v>
      </c>
      <c r="N1338" s="24">
        <v>18143.44171</v>
      </c>
      <c r="O1338" s="44">
        <v>157.4512961</v>
      </c>
      <c r="P1338" s="44">
        <v>88.69384077</v>
      </c>
      <c r="Q1338" s="25">
        <f>Table753523[[#This Row], [Total Latency (sec)]]*1000</f>
      </c>
      <c r="R1338" s="25">
        <f>Table753523[[#This Row], [Total Latency (ms)]]-Table753523[[#This Row], [Prefill Latency (ms)]]</f>
      </c>
      <c r="S1338" s="26">
        <f>Table753523[[#This Row], [Output tokens generated]]*1000/Table753523[[#This Row], [Total Latency (ms)]]/Table753523[[#This Row], [No. H200 GPU on single server]]</f>
      </c>
      <c r="T1338" s="26">
        <f>Table753523[[#This Row], [Input tokens]]*1000/(989.5*10^12)*(2*10^9*Table753523[[#This Row], [Active Parameters per GPU (BN)]])</f>
      </c>
      <c r="U1338" s="27">
        <f>Table753523[[#This Row], [Active Parameters per GPU (BN)]]*10^9*2/4800/1024^3*1000</f>
      </c>
      <c r="V1338" s="27">
        <f>1979/2*10^12*Table753523[[#This Row], [No. H200 GPU on single server]]/2/70/10^9</f>
      </c>
      <c r="W1338" s="46">
        <f>(Table753523[[#This Row], [Input tokens]]+Table753523[[#This Row], [Output tokens generated]])/Table753523[[#This Row], [Total Latency (ms)]]*1000</f>
      </c>
      <c r="X1338" s="47">
        <f>Table753523[[#This Row], [Total throughput]]/Table753523[[#This Row], [Estimated Max throughput tokens/s]]</f>
      </c>
      <c r="Y1338" s="20">
        <f>2*Table753523[[#This Row], [Active Parameters per GPU (BN)]]*Table753523[[#This Row], [Input tokens]]*10^9/Table753523[[#This Row], [Prefill Latency (ms)]]/10^12*1000</f>
      </c>
      <c r="Z133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8" s="47">
        <f>Table753523[[#This Row], [Expected Prefill latency (ms)]]/Table753523[[#This Row], [Prefill Latency (ms)]]</f>
      </c>
      <c r="AB1338" s="30">
        <f>Table753523[[#This Row], [Expected TPOT (ms)]]/Table753523[[#This Row], [TPOT (ms)]]</f>
      </c>
      <c r="AC1338" s="50">
        <f>Table753523[[#This Row], [Prefill TFLOPS]]/989.5</f>
      </c>
      <c r="AD1338" s="32">
        <f>Table753523[[#This Row], [Decode TFLOPS]]/1979</f>
      </c>
      <c r="AE13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39" customHeight="1" ht="17.25">
      <c r="A1339" s="20">
        <v>8</v>
      </c>
      <c r="B1339" s="34">
        <v>70</v>
      </c>
      <c r="C1339" s="35">
        <f>Table753523[[#This Row], [Active Parameters (BN)]]/8</f>
      </c>
      <c r="D1339" s="20">
        <v>16384</v>
      </c>
      <c r="E1339" s="20">
        <v>16</v>
      </c>
      <c r="F1339" s="23">
        <v>16</v>
      </c>
      <c r="G1339" s="23">
        <v>15</v>
      </c>
      <c r="H1339" s="23">
        <v>245760</v>
      </c>
      <c r="I1339" s="43">
        <v>194</v>
      </c>
      <c r="J1339" s="24">
        <v>9930.289606</v>
      </c>
      <c r="K1339" s="24">
        <v>14.03193159</v>
      </c>
      <c r="L1339" s="24">
        <v>1.068990388</v>
      </c>
      <c r="M1339" s="24">
        <v>13.82560902</v>
      </c>
      <c r="N1339" s="24">
        <v>17528.16413</v>
      </c>
      <c r="O1339" s="44">
        <v>442.0899892</v>
      </c>
      <c r="P1339" s="44">
        <v>284.7335282</v>
      </c>
      <c r="Q1339" s="25">
        <f>Table753523[[#This Row], [Total Latency (sec)]]*1000</f>
      </c>
      <c r="R1339" s="25">
        <f>Table753523[[#This Row], [Total Latency (ms)]]-Table753523[[#This Row], [Prefill Latency (ms)]]</f>
      </c>
      <c r="S1339" s="26">
        <f>Table753523[[#This Row], [Output tokens generated]]*1000/Table753523[[#This Row], [Total Latency (ms)]]/Table753523[[#This Row], [No. H200 GPU on single server]]</f>
      </c>
      <c r="T1339" s="26">
        <f>Table753523[[#This Row], [Input tokens]]*1000/(989.5*10^12)*(2*10^9*Table753523[[#This Row], [Active Parameters per GPU (BN)]])</f>
      </c>
      <c r="U1339" s="27">
        <f>Table753523[[#This Row], [Active Parameters per GPU (BN)]]*10^9*2/4800/1024^3*1000</f>
      </c>
      <c r="V1339" s="27">
        <f>1979/2*10^12*Table753523[[#This Row], [No. H200 GPU on single server]]/2/70/10^9</f>
      </c>
      <c r="W1339" s="46">
        <f>(Table753523[[#This Row], [Input tokens]]+Table753523[[#This Row], [Output tokens generated]])/Table753523[[#This Row], [Total Latency (ms)]]*1000</f>
      </c>
      <c r="X1339" s="47">
        <f>Table753523[[#This Row], [Total throughput]]/Table753523[[#This Row], [Estimated Max throughput tokens/s]]</f>
      </c>
      <c r="Y1339" s="20">
        <f>2*Table753523[[#This Row], [Active Parameters per GPU (BN)]]*Table753523[[#This Row], [Input tokens]]*10^9/Table753523[[#This Row], [Prefill Latency (ms)]]/10^12*1000</f>
      </c>
      <c r="Z133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39" s="47">
        <f>Table753523[[#This Row], [Expected Prefill latency (ms)]]/Table753523[[#This Row], [Prefill Latency (ms)]]</f>
      </c>
      <c r="AB1339" s="30">
        <f>Table753523[[#This Row], [Expected TPOT (ms)]]/Table753523[[#This Row], [TPOT (ms)]]</f>
      </c>
      <c r="AC1339" s="50">
        <f>Table753523[[#This Row], [Prefill TFLOPS]]/989.5</f>
      </c>
      <c r="AD1339" s="32">
        <f>Table753523[[#This Row], [Decode TFLOPS]]/1979</f>
      </c>
      <c r="AE13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0" customHeight="1" ht="17.25">
      <c r="A1340" s="20">
        <v>8</v>
      </c>
      <c r="B1340" s="34">
        <v>70</v>
      </c>
      <c r="C1340" s="35">
        <f>Table753523[[#This Row], [Active Parameters (BN)]]/8</f>
      </c>
      <c r="D1340" s="20">
        <v>16384</v>
      </c>
      <c r="E1340" s="20">
        <v>32</v>
      </c>
      <c r="F1340" s="23">
        <v>1</v>
      </c>
      <c r="G1340" s="23">
        <v>1</v>
      </c>
      <c r="H1340" s="23">
        <v>16384</v>
      </c>
      <c r="I1340" s="43">
        <v>32</v>
      </c>
      <c r="J1340" s="24">
        <v>1029.713124</v>
      </c>
      <c r="K1340" s="24">
        <v>1.382669874</v>
      </c>
      <c r="L1340" s="24">
        <v>0.723238438</v>
      </c>
      <c r="M1340" s="24">
        <v>23.14363002</v>
      </c>
      <c r="N1340" s="24">
        <v>11872.6822</v>
      </c>
      <c r="O1340" s="44">
        <v>11.36923323</v>
      </c>
      <c r="P1340" s="44">
        <v>11.36645716</v>
      </c>
      <c r="Q1340" s="25">
        <f>Table753523[[#This Row], [Total Latency (sec)]]*1000</f>
      </c>
      <c r="R1340" s="25">
        <f>Table753523[[#This Row], [Total Latency (ms)]]-Table753523[[#This Row], [Prefill Latency (ms)]]</f>
      </c>
      <c r="S1340" s="26">
        <f>Table753523[[#This Row], [Output tokens generated]]*1000/Table753523[[#This Row], [Total Latency (ms)]]/Table753523[[#This Row], [No. H200 GPU on single server]]</f>
      </c>
      <c r="T1340" s="26">
        <f>Table753523[[#This Row], [Input tokens]]*1000/(989.5*10^12)*(2*10^9*Table753523[[#This Row], [Active Parameters per GPU (BN)]])</f>
      </c>
      <c r="U1340" s="27">
        <f>Table753523[[#This Row], [Active Parameters per GPU (BN)]]*10^9*2/4800/1024^3*1000</f>
      </c>
      <c r="V1340" s="27">
        <f>1979/2*10^12*Table753523[[#This Row], [No. H200 GPU on single server]]/2/70/10^9</f>
      </c>
      <c r="W1340" s="46">
        <f>(Table753523[[#This Row], [Input tokens]]+Table753523[[#This Row], [Output tokens generated]])/Table753523[[#This Row], [Total Latency (ms)]]*1000</f>
      </c>
      <c r="X1340" s="47">
        <f>Table753523[[#This Row], [Total throughput]]/Table753523[[#This Row], [Estimated Max throughput tokens/s]]</f>
      </c>
      <c r="Y1340" s="20">
        <f>2*Table753523[[#This Row], [Active Parameters per GPU (BN)]]*Table753523[[#This Row], [Input tokens]]*10^9/Table753523[[#This Row], [Prefill Latency (ms)]]/10^12*1000</f>
      </c>
      <c r="Z134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0" s="47">
        <f>Table753523[[#This Row], [Expected Prefill latency (ms)]]/Table753523[[#This Row], [Prefill Latency (ms)]]</f>
      </c>
      <c r="AB1340" s="30">
        <f>Table753523[[#This Row], [Expected TPOT (ms)]]/Table753523[[#This Row], [TPOT (ms)]]</f>
      </c>
      <c r="AC1340" s="50">
        <f>Table753523[[#This Row], [Prefill TFLOPS]]/989.5</f>
      </c>
      <c r="AD1340" s="32">
        <f>Table753523[[#This Row], [Decode TFLOPS]]/1979</f>
      </c>
      <c r="AE13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1" customHeight="1" ht="17.25">
      <c r="A1341" s="20">
        <v>8</v>
      </c>
      <c r="B1341" s="34">
        <v>70</v>
      </c>
      <c r="C1341" s="35">
        <f>Table753523[[#This Row], [Active Parameters (BN)]]/8</f>
      </c>
      <c r="D1341" s="20">
        <v>16384</v>
      </c>
      <c r="E1341" s="20">
        <v>32</v>
      </c>
      <c r="F1341" s="23">
        <v>2</v>
      </c>
      <c r="G1341" s="23">
        <v>2</v>
      </c>
      <c r="H1341" s="23">
        <v>32768</v>
      </c>
      <c r="I1341" s="43">
        <v>56</v>
      </c>
      <c r="J1341" s="24">
        <v>1844.280877</v>
      </c>
      <c r="K1341" s="24">
        <v>2.246170637</v>
      </c>
      <c r="L1341" s="24">
        <v>0.890404303</v>
      </c>
      <c r="M1341" s="24">
        <v>24.93132048</v>
      </c>
      <c r="N1341" s="24">
        <v>14613.31542</v>
      </c>
      <c r="O1341" s="44">
        <v>13.76867221</v>
      </c>
      <c r="P1341" s="44">
        <v>11.72400155</v>
      </c>
      <c r="Q1341" s="25">
        <f>Table753523[[#This Row], [Total Latency (sec)]]*1000</f>
      </c>
      <c r="R1341" s="25">
        <f>Table753523[[#This Row], [Total Latency (ms)]]-Table753523[[#This Row], [Prefill Latency (ms)]]</f>
      </c>
      <c r="S1341" s="26">
        <f>Table753523[[#This Row], [Output tokens generated]]*1000/Table753523[[#This Row], [Total Latency (ms)]]/Table753523[[#This Row], [No. H200 GPU on single server]]</f>
      </c>
      <c r="T1341" s="26">
        <f>Table753523[[#This Row], [Input tokens]]*1000/(989.5*10^12)*(2*10^9*Table753523[[#This Row], [Active Parameters per GPU (BN)]])</f>
      </c>
      <c r="U1341" s="27">
        <f>Table753523[[#This Row], [Active Parameters per GPU (BN)]]*10^9*2/4800/1024^3*1000</f>
      </c>
      <c r="V1341" s="27">
        <f>1979/2*10^12*Table753523[[#This Row], [No. H200 GPU on single server]]/2/70/10^9</f>
      </c>
      <c r="W1341" s="46">
        <f>(Table753523[[#This Row], [Input tokens]]+Table753523[[#This Row], [Output tokens generated]])/Table753523[[#This Row], [Total Latency (ms)]]*1000</f>
      </c>
      <c r="X1341" s="47">
        <f>Table753523[[#This Row], [Total throughput]]/Table753523[[#This Row], [Estimated Max throughput tokens/s]]</f>
      </c>
      <c r="Y1341" s="20">
        <f>2*Table753523[[#This Row], [Active Parameters per GPU (BN)]]*Table753523[[#This Row], [Input tokens]]*10^9/Table753523[[#This Row], [Prefill Latency (ms)]]/10^12*1000</f>
      </c>
      <c r="Z134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1" s="47">
        <f>Table753523[[#This Row], [Expected Prefill latency (ms)]]/Table753523[[#This Row], [Prefill Latency (ms)]]</f>
      </c>
      <c r="AB1341" s="30">
        <f>Table753523[[#This Row], [Expected TPOT (ms)]]/Table753523[[#This Row], [TPOT (ms)]]</f>
      </c>
      <c r="AC1341" s="50">
        <f>Table753523[[#This Row], [Prefill TFLOPS]]/989.5</f>
      </c>
      <c r="AD1341" s="32">
        <f>Table753523[[#This Row], [Decode TFLOPS]]/1979</f>
      </c>
      <c r="AE13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2" customHeight="1" ht="17.25">
      <c r="A1342" s="20">
        <v>8</v>
      </c>
      <c r="B1342" s="34">
        <v>70</v>
      </c>
      <c r="C1342" s="35">
        <f>Table753523[[#This Row], [Active Parameters (BN)]]/8</f>
      </c>
      <c r="D1342" s="20">
        <v>16384</v>
      </c>
      <c r="E1342" s="20">
        <v>32</v>
      </c>
      <c r="F1342" s="23">
        <v>4</v>
      </c>
      <c r="G1342" s="23">
        <v>4</v>
      </c>
      <c r="H1342" s="23">
        <v>65536</v>
      </c>
      <c r="I1342" s="43">
        <v>110</v>
      </c>
      <c r="J1342" s="24">
        <v>3005.895218</v>
      </c>
      <c r="K1342" s="24">
        <v>3.951163515</v>
      </c>
      <c r="L1342" s="24">
        <v>1.012360026</v>
      </c>
      <c r="M1342" s="24">
        <v>27.83990072</v>
      </c>
      <c r="N1342" s="24">
        <v>16614.34657</v>
      </c>
      <c r="O1342" s="44">
        <v>33.50843599</v>
      </c>
      <c r="P1342" s="44">
        <v>27.57533832</v>
      </c>
      <c r="Q1342" s="25">
        <f>Table753523[[#This Row], [Total Latency (sec)]]*1000</f>
      </c>
      <c r="R1342" s="25">
        <f>Table753523[[#This Row], [Total Latency (ms)]]-Table753523[[#This Row], [Prefill Latency (ms)]]</f>
      </c>
      <c r="S1342" s="26">
        <f>Table753523[[#This Row], [Output tokens generated]]*1000/Table753523[[#This Row], [Total Latency (ms)]]/Table753523[[#This Row], [No. H200 GPU on single server]]</f>
      </c>
      <c r="T1342" s="26">
        <f>Table753523[[#This Row], [Input tokens]]*1000/(989.5*10^12)*(2*10^9*Table753523[[#This Row], [Active Parameters per GPU (BN)]])</f>
      </c>
      <c r="U1342" s="27">
        <f>Table753523[[#This Row], [Active Parameters per GPU (BN)]]*10^9*2/4800/1024^3*1000</f>
      </c>
      <c r="V1342" s="27">
        <f>1979/2*10^12*Table753523[[#This Row], [No. H200 GPU on single server]]/2/70/10^9</f>
      </c>
      <c r="W1342" s="46">
        <f>(Table753523[[#This Row], [Input tokens]]+Table753523[[#This Row], [Output tokens generated]])/Table753523[[#This Row], [Total Latency (ms)]]*1000</f>
      </c>
      <c r="X1342" s="47">
        <f>Table753523[[#This Row], [Total throughput]]/Table753523[[#This Row], [Estimated Max throughput tokens/s]]</f>
      </c>
      <c r="Y1342" s="20">
        <f>2*Table753523[[#This Row], [Active Parameters per GPU (BN)]]*Table753523[[#This Row], [Input tokens]]*10^9/Table753523[[#This Row], [Prefill Latency (ms)]]/10^12*1000</f>
      </c>
      <c r="Z134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2" s="47">
        <f>Table753523[[#This Row], [Expected Prefill latency (ms)]]/Table753523[[#This Row], [Prefill Latency (ms)]]</f>
      </c>
      <c r="AB1342" s="30">
        <f>Table753523[[#This Row], [Expected TPOT (ms)]]/Table753523[[#This Row], [TPOT (ms)]]</f>
      </c>
      <c r="AC1342" s="50">
        <f>Table753523[[#This Row], [Prefill TFLOPS]]/989.5</f>
      </c>
      <c r="AD1342" s="32">
        <f>Table753523[[#This Row], [Decode TFLOPS]]/1979</f>
      </c>
      <c r="AE13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3" customHeight="1" ht="17.25">
      <c r="A1343" s="20">
        <v>8</v>
      </c>
      <c r="B1343" s="34">
        <v>70</v>
      </c>
      <c r="C1343" s="35">
        <f>Table753523[[#This Row], [Active Parameters (BN)]]/8</f>
      </c>
      <c r="D1343" s="20">
        <v>16384</v>
      </c>
      <c r="E1343" s="20">
        <v>32</v>
      </c>
      <c r="F1343" s="23">
        <v>8</v>
      </c>
      <c r="G1343" s="23">
        <v>8</v>
      </c>
      <c r="H1343" s="23">
        <v>131072</v>
      </c>
      <c r="I1343" s="43">
        <v>210</v>
      </c>
      <c r="J1343" s="24">
        <v>5843.827987</v>
      </c>
      <c r="K1343" s="24">
        <v>7.318047162</v>
      </c>
      <c r="L1343" s="24">
        <v>1.093187817</v>
      </c>
      <c r="M1343" s="24">
        <v>28.69618019</v>
      </c>
      <c r="N1343" s="24">
        <v>17939.48537</v>
      </c>
      <c r="O1343" s="44">
        <v>47.34523383</v>
      </c>
      <c r="P1343" s="44">
        <v>48.86936</v>
      </c>
      <c r="Q1343" s="25">
        <f>Table753523[[#This Row], [Total Latency (sec)]]*1000</f>
      </c>
      <c r="R1343" s="25">
        <f>Table753523[[#This Row], [Total Latency (ms)]]-Table753523[[#This Row], [Prefill Latency (ms)]]</f>
      </c>
      <c r="S1343" s="26">
        <f>Table753523[[#This Row], [Output tokens generated]]*1000/Table753523[[#This Row], [Total Latency (ms)]]/Table753523[[#This Row], [No. H200 GPU on single server]]</f>
      </c>
      <c r="T1343" s="26">
        <f>Table753523[[#This Row], [Input tokens]]*1000/(989.5*10^12)*(2*10^9*Table753523[[#This Row], [Active Parameters per GPU (BN)]])</f>
      </c>
      <c r="U1343" s="27">
        <f>Table753523[[#This Row], [Active Parameters per GPU (BN)]]*10^9*2/4800/1024^3*1000</f>
      </c>
      <c r="V1343" s="27">
        <f>1979/2*10^12*Table753523[[#This Row], [No. H200 GPU on single server]]/2/70/10^9</f>
      </c>
      <c r="W1343" s="46">
        <f>(Table753523[[#This Row], [Input tokens]]+Table753523[[#This Row], [Output tokens generated]])/Table753523[[#This Row], [Total Latency (ms)]]*1000</f>
      </c>
      <c r="X1343" s="47">
        <f>Table753523[[#This Row], [Total throughput]]/Table753523[[#This Row], [Estimated Max throughput tokens/s]]</f>
      </c>
      <c r="Y1343" s="20">
        <f>2*Table753523[[#This Row], [Active Parameters per GPU (BN)]]*Table753523[[#This Row], [Input tokens]]*10^9/Table753523[[#This Row], [Prefill Latency (ms)]]/10^12*1000</f>
      </c>
      <c r="Z134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3" s="47">
        <f>Table753523[[#This Row], [Expected Prefill latency (ms)]]/Table753523[[#This Row], [Prefill Latency (ms)]]</f>
      </c>
      <c r="AB1343" s="30">
        <f>Table753523[[#This Row], [Expected TPOT (ms)]]/Table753523[[#This Row], [TPOT (ms)]]</f>
      </c>
      <c r="AC1343" s="50">
        <f>Table753523[[#This Row], [Prefill TFLOPS]]/989.5</f>
      </c>
      <c r="AD1343" s="32">
        <f>Table753523[[#This Row], [Decode TFLOPS]]/1979</f>
      </c>
      <c r="AE13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4" customHeight="1" ht="17.25">
      <c r="A1344" s="20">
        <v>8</v>
      </c>
      <c r="B1344" s="34">
        <v>70</v>
      </c>
      <c r="C1344" s="35">
        <f>Table753523[[#This Row], [Active Parameters (BN)]]/8</f>
      </c>
      <c r="D1344" s="20">
        <v>16384</v>
      </c>
      <c r="E1344" s="20">
        <v>32</v>
      </c>
      <c r="F1344" s="23">
        <v>16</v>
      </c>
      <c r="G1344" s="23">
        <v>15</v>
      </c>
      <c r="H1344" s="23">
        <v>245760</v>
      </c>
      <c r="I1344" s="43">
        <v>418</v>
      </c>
      <c r="J1344" s="24">
        <v>10335.06999</v>
      </c>
      <c r="K1344" s="24">
        <v>14.18211892</v>
      </c>
      <c r="L1344" s="24">
        <v>1.057669878</v>
      </c>
      <c r="M1344" s="24">
        <v>29.47373395</v>
      </c>
      <c r="N1344" s="24">
        <v>17358.33702</v>
      </c>
      <c r="O1344" s="44">
        <v>339.7714663</v>
      </c>
      <c r="P1344" s="44">
        <v>127.2604191</v>
      </c>
      <c r="Q1344" s="25">
        <f>Table753523[[#This Row], [Total Latency (sec)]]*1000</f>
      </c>
      <c r="R1344" s="25">
        <f>Table753523[[#This Row], [Total Latency (ms)]]-Table753523[[#This Row], [Prefill Latency (ms)]]</f>
      </c>
      <c r="S1344" s="26">
        <f>Table753523[[#This Row], [Output tokens generated]]*1000/Table753523[[#This Row], [Total Latency (ms)]]/Table753523[[#This Row], [No. H200 GPU on single server]]</f>
      </c>
      <c r="T1344" s="26">
        <f>Table753523[[#This Row], [Input tokens]]*1000/(989.5*10^12)*(2*10^9*Table753523[[#This Row], [Active Parameters per GPU (BN)]])</f>
      </c>
      <c r="U1344" s="27">
        <f>Table753523[[#This Row], [Active Parameters per GPU (BN)]]*10^9*2/4800/1024^3*1000</f>
      </c>
      <c r="V1344" s="27">
        <f>1979/2*10^12*Table753523[[#This Row], [No. H200 GPU on single server]]/2/70/10^9</f>
      </c>
      <c r="W1344" s="46">
        <f>(Table753523[[#This Row], [Input tokens]]+Table753523[[#This Row], [Output tokens generated]])/Table753523[[#This Row], [Total Latency (ms)]]*1000</f>
      </c>
      <c r="X1344" s="47">
        <f>Table753523[[#This Row], [Total throughput]]/Table753523[[#This Row], [Estimated Max throughput tokens/s]]</f>
      </c>
      <c r="Y1344" s="20">
        <f>2*Table753523[[#This Row], [Active Parameters per GPU (BN)]]*Table753523[[#This Row], [Input tokens]]*10^9/Table753523[[#This Row], [Prefill Latency (ms)]]/10^12*1000</f>
      </c>
      <c r="Z134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4" s="47">
        <f>Table753523[[#This Row], [Expected Prefill latency (ms)]]/Table753523[[#This Row], [Prefill Latency (ms)]]</f>
      </c>
      <c r="AB1344" s="30">
        <f>Table753523[[#This Row], [Expected TPOT (ms)]]/Table753523[[#This Row], [TPOT (ms)]]</f>
      </c>
      <c r="AC1344" s="50">
        <f>Table753523[[#This Row], [Prefill TFLOPS]]/989.5</f>
      </c>
      <c r="AD1344" s="32">
        <f>Table753523[[#This Row], [Decode TFLOPS]]/1979</f>
      </c>
      <c r="AE13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5" customHeight="1" ht="17.25">
      <c r="A1345" s="20">
        <v>8</v>
      </c>
      <c r="B1345" s="34">
        <v>70</v>
      </c>
      <c r="C1345" s="35">
        <f>Table753523[[#This Row], [Active Parameters (BN)]]/8</f>
      </c>
      <c r="D1345" s="20">
        <v>16384</v>
      </c>
      <c r="E1345" s="20">
        <v>64</v>
      </c>
      <c r="F1345" s="23">
        <v>1</v>
      </c>
      <c r="G1345" s="23">
        <v>1</v>
      </c>
      <c r="H1345" s="23">
        <v>16384</v>
      </c>
      <c r="I1345" s="43">
        <v>64</v>
      </c>
      <c r="J1345" s="24">
        <v>1003.164091</v>
      </c>
      <c r="K1345" s="24">
        <v>1.71354413</v>
      </c>
      <c r="L1345" s="24">
        <v>0.583585787</v>
      </c>
      <c r="M1345" s="24">
        <v>37.34949038</v>
      </c>
      <c r="N1345" s="24">
        <v>9598.819028</v>
      </c>
      <c r="O1345" s="44">
        <v>11.26748146</v>
      </c>
      <c r="P1345" s="44">
        <v>11.26608544</v>
      </c>
      <c r="Q1345" s="25">
        <f>Table753523[[#This Row], [Total Latency (sec)]]*1000</f>
      </c>
      <c r="R1345" s="25">
        <f>Table753523[[#This Row], [Total Latency (ms)]]-Table753523[[#This Row], [Prefill Latency (ms)]]</f>
      </c>
      <c r="S1345" s="26">
        <f>Table753523[[#This Row], [Output tokens generated]]*1000/Table753523[[#This Row], [Total Latency (ms)]]/Table753523[[#This Row], [No. H200 GPU on single server]]</f>
      </c>
      <c r="T1345" s="26">
        <f>Table753523[[#This Row], [Input tokens]]*1000/(989.5*10^12)*(2*10^9*Table753523[[#This Row], [Active Parameters per GPU (BN)]])</f>
      </c>
      <c r="U1345" s="27">
        <f>Table753523[[#This Row], [Active Parameters per GPU (BN)]]*10^9*2/4800/1024^3*1000</f>
      </c>
      <c r="V1345" s="27">
        <f>1979/2*10^12*Table753523[[#This Row], [No. H200 GPU on single server]]/2/70/10^9</f>
      </c>
      <c r="W1345" s="46">
        <f>(Table753523[[#This Row], [Input tokens]]+Table753523[[#This Row], [Output tokens generated]])/Table753523[[#This Row], [Total Latency (ms)]]*1000</f>
      </c>
      <c r="X1345" s="47">
        <f>Table753523[[#This Row], [Total throughput]]/Table753523[[#This Row], [Estimated Max throughput tokens/s]]</f>
      </c>
      <c r="Y1345" s="20">
        <f>2*Table753523[[#This Row], [Active Parameters per GPU (BN)]]*Table753523[[#This Row], [Input tokens]]*10^9/Table753523[[#This Row], [Prefill Latency (ms)]]/10^12*1000</f>
      </c>
      <c r="Z134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5" s="47">
        <f>Table753523[[#This Row], [Expected Prefill latency (ms)]]/Table753523[[#This Row], [Prefill Latency (ms)]]</f>
      </c>
      <c r="AB1345" s="30">
        <f>Table753523[[#This Row], [Expected TPOT (ms)]]/Table753523[[#This Row], [TPOT (ms)]]</f>
      </c>
      <c r="AC1345" s="50">
        <f>Table753523[[#This Row], [Prefill TFLOPS]]/989.5</f>
      </c>
      <c r="AD1345" s="32">
        <f>Table753523[[#This Row], [Decode TFLOPS]]/1979</f>
      </c>
      <c r="AE13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6" customHeight="1" ht="17.25">
      <c r="A1346" s="20">
        <v>8</v>
      </c>
      <c r="B1346" s="34">
        <v>70</v>
      </c>
      <c r="C1346" s="35">
        <f>Table753523[[#This Row], [Active Parameters (BN)]]/8</f>
      </c>
      <c r="D1346" s="20">
        <v>16384</v>
      </c>
      <c r="E1346" s="20">
        <v>64</v>
      </c>
      <c r="F1346" s="23">
        <v>2</v>
      </c>
      <c r="G1346" s="23">
        <v>2</v>
      </c>
      <c r="H1346" s="23">
        <v>32768</v>
      </c>
      <c r="I1346" s="43">
        <v>120</v>
      </c>
      <c r="J1346" s="24">
        <v>1513.04971</v>
      </c>
      <c r="K1346" s="24">
        <v>2.605434596</v>
      </c>
      <c r="L1346" s="24">
        <v>0.767626254</v>
      </c>
      <c r="M1346" s="24">
        <v>46.05757526</v>
      </c>
      <c r="N1346" s="24">
        <v>12622.84613</v>
      </c>
      <c r="O1346" s="44">
        <v>18.33128115</v>
      </c>
      <c r="P1346" s="44">
        <v>16.73896356</v>
      </c>
      <c r="Q1346" s="25">
        <f>Table753523[[#This Row], [Total Latency (sec)]]*1000</f>
      </c>
      <c r="R1346" s="25">
        <f>Table753523[[#This Row], [Total Latency (ms)]]-Table753523[[#This Row], [Prefill Latency (ms)]]</f>
      </c>
      <c r="S1346" s="26">
        <f>Table753523[[#This Row], [Output tokens generated]]*1000/Table753523[[#This Row], [Total Latency (ms)]]/Table753523[[#This Row], [No. H200 GPU on single server]]</f>
      </c>
      <c r="T1346" s="26">
        <f>Table753523[[#This Row], [Input tokens]]*1000/(989.5*10^12)*(2*10^9*Table753523[[#This Row], [Active Parameters per GPU (BN)]])</f>
      </c>
      <c r="U1346" s="27">
        <f>Table753523[[#This Row], [Active Parameters per GPU (BN)]]*10^9*2/4800/1024^3*1000</f>
      </c>
      <c r="V1346" s="27">
        <f>1979/2*10^12*Table753523[[#This Row], [No. H200 GPU on single server]]/2/70/10^9</f>
      </c>
      <c r="W1346" s="46">
        <f>(Table753523[[#This Row], [Input tokens]]+Table753523[[#This Row], [Output tokens generated]])/Table753523[[#This Row], [Total Latency (ms)]]*1000</f>
      </c>
      <c r="X1346" s="47">
        <f>Table753523[[#This Row], [Total throughput]]/Table753523[[#This Row], [Estimated Max throughput tokens/s]]</f>
      </c>
      <c r="Y1346" s="20">
        <f>2*Table753523[[#This Row], [Active Parameters per GPU (BN)]]*Table753523[[#This Row], [Input tokens]]*10^9/Table753523[[#This Row], [Prefill Latency (ms)]]/10^12*1000</f>
      </c>
      <c r="Z134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6" s="47">
        <f>Table753523[[#This Row], [Expected Prefill latency (ms)]]/Table753523[[#This Row], [Prefill Latency (ms)]]</f>
      </c>
      <c r="AB1346" s="30">
        <f>Table753523[[#This Row], [Expected TPOT (ms)]]/Table753523[[#This Row], [TPOT (ms)]]</f>
      </c>
      <c r="AC1346" s="50">
        <f>Table753523[[#This Row], [Prefill TFLOPS]]/989.5</f>
      </c>
      <c r="AD1346" s="32">
        <f>Table753523[[#This Row], [Decode TFLOPS]]/1979</f>
      </c>
      <c r="AE13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7" customHeight="1" ht="17.25">
      <c r="A1347" s="20">
        <v>8</v>
      </c>
      <c r="B1347" s="34">
        <v>70</v>
      </c>
      <c r="C1347" s="35">
        <f>Table753523[[#This Row], [Active Parameters (BN)]]/8</f>
      </c>
      <c r="D1347" s="20">
        <v>16384</v>
      </c>
      <c r="E1347" s="20">
        <v>64</v>
      </c>
      <c r="F1347" s="23">
        <v>4</v>
      </c>
      <c r="G1347" s="23">
        <v>4</v>
      </c>
      <c r="H1347" s="23">
        <v>65536</v>
      </c>
      <c r="I1347" s="43">
        <v>238</v>
      </c>
      <c r="J1347" s="24">
        <v>2961.46587</v>
      </c>
      <c r="K1347" s="24">
        <v>4.287687365</v>
      </c>
      <c r="L1347" s="24">
        <v>0.932903838</v>
      </c>
      <c r="M1347" s="24">
        <v>55.50777838</v>
      </c>
      <c r="N1347" s="24">
        <v>15340.20426</v>
      </c>
      <c r="O1347" s="44">
        <v>20.37932437</v>
      </c>
      <c r="P1347" s="44">
        <v>19.44896604</v>
      </c>
      <c r="Q1347" s="25">
        <f>Table753523[[#This Row], [Total Latency (sec)]]*1000</f>
      </c>
      <c r="R1347" s="25">
        <f>Table753523[[#This Row], [Total Latency (ms)]]-Table753523[[#This Row], [Prefill Latency (ms)]]</f>
      </c>
      <c r="S1347" s="26">
        <f>Table753523[[#This Row], [Output tokens generated]]*1000/Table753523[[#This Row], [Total Latency (ms)]]/Table753523[[#This Row], [No. H200 GPU on single server]]</f>
      </c>
      <c r="T1347" s="26">
        <f>Table753523[[#This Row], [Input tokens]]*1000/(989.5*10^12)*(2*10^9*Table753523[[#This Row], [Active Parameters per GPU (BN)]])</f>
      </c>
      <c r="U1347" s="27">
        <f>Table753523[[#This Row], [Active Parameters per GPU (BN)]]*10^9*2/4800/1024^3*1000</f>
      </c>
      <c r="V1347" s="27">
        <f>1979/2*10^12*Table753523[[#This Row], [No. H200 GPU on single server]]/2/70/10^9</f>
      </c>
      <c r="W1347" s="46">
        <f>(Table753523[[#This Row], [Input tokens]]+Table753523[[#This Row], [Output tokens generated]])/Table753523[[#This Row], [Total Latency (ms)]]*1000</f>
      </c>
      <c r="X1347" s="47">
        <f>Table753523[[#This Row], [Total throughput]]/Table753523[[#This Row], [Estimated Max throughput tokens/s]]</f>
      </c>
      <c r="Y1347" s="20">
        <f>2*Table753523[[#This Row], [Active Parameters per GPU (BN)]]*Table753523[[#This Row], [Input tokens]]*10^9/Table753523[[#This Row], [Prefill Latency (ms)]]/10^12*1000</f>
      </c>
      <c r="Z134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7" s="47">
        <f>Table753523[[#This Row], [Expected Prefill latency (ms)]]/Table753523[[#This Row], [Prefill Latency (ms)]]</f>
      </c>
      <c r="AB1347" s="30">
        <f>Table753523[[#This Row], [Expected TPOT (ms)]]/Table753523[[#This Row], [TPOT (ms)]]</f>
      </c>
      <c r="AC1347" s="50">
        <f>Table753523[[#This Row], [Prefill TFLOPS]]/989.5</f>
      </c>
      <c r="AD1347" s="32">
        <f>Table753523[[#This Row], [Decode TFLOPS]]/1979</f>
      </c>
      <c r="AE13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8" customHeight="1" ht="17.25">
      <c r="A1348" s="20">
        <v>8</v>
      </c>
      <c r="B1348" s="34">
        <v>70</v>
      </c>
      <c r="C1348" s="35">
        <f>Table753523[[#This Row], [Active Parameters (BN)]]/8</f>
      </c>
      <c r="D1348" s="20">
        <v>16384</v>
      </c>
      <c r="E1348" s="20">
        <v>64</v>
      </c>
      <c r="F1348" s="23">
        <v>8</v>
      </c>
      <c r="G1348" s="23">
        <v>8</v>
      </c>
      <c r="H1348" s="23">
        <v>131072</v>
      </c>
      <c r="I1348" s="43">
        <v>442</v>
      </c>
      <c r="J1348" s="24">
        <v>6211.387689</v>
      </c>
      <c r="K1348" s="24">
        <v>7.695950083</v>
      </c>
      <c r="L1348" s="24">
        <v>1.039507782</v>
      </c>
      <c r="M1348" s="24">
        <v>57.43280495</v>
      </c>
      <c r="N1348" s="24">
        <v>17088.7283</v>
      </c>
      <c r="O1348" s="44">
        <v>22.29193931</v>
      </c>
      <c r="P1348" s="44">
        <v>22.83454263</v>
      </c>
      <c r="Q1348" s="25">
        <f>Table753523[[#This Row], [Total Latency (sec)]]*1000</f>
      </c>
      <c r="R1348" s="25">
        <f>Table753523[[#This Row], [Total Latency (ms)]]-Table753523[[#This Row], [Prefill Latency (ms)]]</f>
      </c>
      <c r="S1348" s="26">
        <f>Table753523[[#This Row], [Output tokens generated]]*1000/Table753523[[#This Row], [Total Latency (ms)]]/Table753523[[#This Row], [No. H200 GPU on single server]]</f>
      </c>
      <c r="T1348" s="26">
        <f>Table753523[[#This Row], [Input tokens]]*1000/(989.5*10^12)*(2*10^9*Table753523[[#This Row], [Active Parameters per GPU (BN)]])</f>
      </c>
      <c r="U1348" s="27">
        <f>Table753523[[#This Row], [Active Parameters per GPU (BN)]]*10^9*2/4800/1024^3*1000</f>
      </c>
      <c r="V1348" s="27">
        <f>1979/2*10^12*Table753523[[#This Row], [No. H200 GPU on single server]]/2/70/10^9</f>
      </c>
      <c r="W1348" s="46">
        <f>(Table753523[[#This Row], [Input tokens]]+Table753523[[#This Row], [Output tokens generated]])/Table753523[[#This Row], [Total Latency (ms)]]*1000</f>
      </c>
      <c r="X1348" s="47">
        <f>Table753523[[#This Row], [Total throughput]]/Table753523[[#This Row], [Estimated Max throughput tokens/s]]</f>
      </c>
      <c r="Y1348" s="20">
        <f>2*Table753523[[#This Row], [Active Parameters per GPU (BN)]]*Table753523[[#This Row], [Input tokens]]*10^9/Table753523[[#This Row], [Prefill Latency (ms)]]/10^12*1000</f>
      </c>
      <c r="Z134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8" s="47">
        <f>Table753523[[#This Row], [Expected Prefill latency (ms)]]/Table753523[[#This Row], [Prefill Latency (ms)]]</f>
      </c>
      <c r="AB1348" s="30">
        <f>Table753523[[#This Row], [Expected TPOT (ms)]]/Table753523[[#This Row], [TPOT (ms)]]</f>
      </c>
      <c r="AC1348" s="50">
        <f>Table753523[[#This Row], [Prefill TFLOPS]]/989.5</f>
      </c>
      <c r="AD1348" s="32">
        <f>Table753523[[#This Row], [Decode TFLOPS]]/1979</f>
      </c>
      <c r="AE13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49" customHeight="1" ht="17.25">
      <c r="A1349" s="20">
        <v>8</v>
      </c>
      <c r="B1349" s="34">
        <v>70</v>
      </c>
      <c r="C1349" s="35">
        <f>Table753523[[#This Row], [Active Parameters (BN)]]/8</f>
      </c>
      <c r="D1349" s="20">
        <v>16384</v>
      </c>
      <c r="E1349" s="20">
        <v>64</v>
      </c>
      <c r="F1349" s="23">
        <v>16</v>
      </c>
      <c r="G1349" s="23">
        <v>15</v>
      </c>
      <c r="H1349" s="23">
        <v>245760</v>
      </c>
      <c r="I1349" s="43">
        <v>866</v>
      </c>
      <c r="J1349" s="24">
        <v>10258.45208</v>
      </c>
      <c r="K1349" s="24">
        <v>14.59989695</v>
      </c>
      <c r="L1349" s="24">
        <v>1.027404512</v>
      </c>
      <c r="M1349" s="24">
        <v>59.31548715</v>
      </c>
      <c r="N1349" s="24">
        <v>16892.31101</v>
      </c>
      <c r="O1349" s="44">
        <v>184.9707022</v>
      </c>
      <c r="P1349" s="44">
        <v>70.4282236</v>
      </c>
      <c r="Q1349" s="25">
        <f>Table753523[[#This Row], [Total Latency (sec)]]*1000</f>
      </c>
      <c r="R1349" s="25">
        <f>Table753523[[#This Row], [Total Latency (ms)]]-Table753523[[#This Row], [Prefill Latency (ms)]]</f>
      </c>
      <c r="S1349" s="26">
        <f>Table753523[[#This Row], [Output tokens generated]]*1000/Table753523[[#This Row], [Total Latency (ms)]]/Table753523[[#This Row], [No. H200 GPU on single server]]</f>
      </c>
      <c r="T1349" s="26">
        <f>Table753523[[#This Row], [Input tokens]]*1000/(989.5*10^12)*(2*10^9*Table753523[[#This Row], [Active Parameters per GPU (BN)]])</f>
      </c>
      <c r="U1349" s="27">
        <f>Table753523[[#This Row], [Active Parameters per GPU (BN)]]*10^9*2/4800/1024^3*1000</f>
      </c>
      <c r="V1349" s="27">
        <f>1979/2*10^12*Table753523[[#This Row], [No. H200 GPU on single server]]/2/70/10^9</f>
      </c>
      <c r="W1349" s="46">
        <f>(Table753523[[#This Row], [Input tokens]]+Table753523[[#This Row], [Output tokens generated]])/Table753523[[#This Row], [Total Latency (ms)]]*1000</f>
      </c>
      <c r="X1349" s="47">
        <f>Table753523[[#This Row], [Total throughput]]/Table753523[[#This Row], [Estimated Max throughput tokens/s]]</f>
      </c>
      <c r="Y1349" s="20">
        <f>2*Table753523[[#This Row], [Active Parameters per GPU (BN)]]*Table753523[[#This Row], [Input tokens]]*10^9/Table753523[[#This Row], [Prefill Latency (ms)]]/10^12*1000</f>
      </c>
      <c r="Z134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49" s="47">
        <f>Table753523[[#This Row], [Expected Prefill latency (ms)]]/Table753523[[#This Row], [Prefill Latency (ms)]]</f>
      </c>
      <c r="AB1349" s="30">
        <f>Table753523[[#This Row], [Expected TPOT (ms)]]/Table753523[[#This Row], [TPOT (ms)]]</f>
      </c>
      <c r="AC1349" s="50">
        <f>Table753523[[#This Row], [Prefill TFLOPS]]/989.5</f>
      </c>
      <c r="AD1349" s="32">
        <f>Table753523[[#This Row], [Decode TFLOPS]]/1979</f>
      </c>
      <c r="AE13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0" customHeight="1" ht="17.25">
      <c r="A1350" s="20">
        <v>8</v>
      </c>
      <c r="B1350" s="34">
        <v>70</v>
      </c>
      <c r="C1350" s="35">
        <f>Table753523[[#This Row], [Active Parameters (BN)]]/8</f>
      </c>
      <c r="D1350" s="20">
        <v>16384</v>
      </c>
      <c r="E1350" s="20">
        <v>128</v>
      </c>
      <c r="F1350" s="23">
        <v>1</v>
      </c>
      <c r="G1350" s="23">
        <v>1</v>
      </c>
      <c r="H1350" s="23">
        <v>16384</v>
      </c>
      <c r="I1350" s="43">
        <v>128</v>
      </c>
      <c r="J1350" s="24">
        <v>996.234293</v>
      </c>
      <c r="K1350" s="24">
        <v>2.425488923</v>
      </c>
      <c r="L1350" s="24">
        <v>0.412288009</v>
      </c>
      <c r="M1350" s="24">
        <v>52.77286521</v>
      </c>
      <c r="N1350" s="24">
        <v>6807.699612</v>
      </c>
      <c r="O1350" s="44">
        <v>11.25026335</v>
      </c>
      <c r="P1350" s="44">
        <v>11.24954291</v>
      </c>
      <c r="Q1350" s="25">
        <f>Table753523[[#This Row], [Total Latency (sec)]]*1000</f>
      </c>
      <c r="R1350" s="25">
        <f>Table753523[[#This Row], [Total Latency (ms)]]-Table753523[[#This Row], [Prefill Latency (ms)]]</f>
      </c>
      <c r="S1350" s="26">
        <f>Table753523[[#This Row], [Output tokens generated]]*1000/Table753523[[#This Row], [Total Latency (ms)]]/Table753523[[#This Row], [No. H200 GPU on single server]]</f>
      </c>
      <c r="T1350" s="26">
        <f>Table753523[[#This Row], [Input tokens]]*1000/(989.5*10^12)*(2*10^9*Table753523[[#This Row], [Active Parameters per GPU (BN)]])</f>
      </c>
      <c r="U1350" s="27">
        <f>Table753523[[#This Row], [Active Parameters per GPU (BN)]]*10^9*2/4800/1024^3*1000</f>
      </c>
      <c r="V1350" s="27">
        <f>1979/2*10^12*Table753523[[#This Row], [No. H200 GPU on single server]]/2/70/10^9</f>
      </c>
      <c r="W1350" s="46">
        <f>(Table753523[[#This Row], [Input tokens]]+Table753523[[#This Row], [Output tokens generated]])/Table753523[[#This Row], [Total Latency (ms)]]*1000</f>
      </c>
      <c r="X1350" s="47">
        <f>Table753523[[#This Row], [Total throughput]]/Table753523[[#This Row], [Estimated Max throughput tokens/s]]</f>
      </c>
      <c r="Y1350" s="20">
        <f>2*Table753523[[#This Row], [Active Parameters per GPU (BN)]]*Table753523[[#This Row], [Input tokens]]*10^9/Table753523[[#This Row], [Prefill Latency (ms)]]/10^12*1000</f>
      </c>
      <c r="Z135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0" s="47">
        <f>Table753523[[#This Row], [Expected Prefill latency (ms)]]/Table753523[[#This Row], [Prefill Latency (ms)]]</f>
      </c>
      <c r="AB1350" s="30">
        <f>Table753523[[#This Row], [Expected TPOT (ms)]]/Table753523[[#This Row], [TPOT (ms)]]</f>
      </c>
      <c r="AC1350" s="50">
        <f>Table753523[[#This Row], [Prefill TFLOPS]]/989.5</f>
      </c>
      <c r="AD1350" s="32">
        <f>Table753523[[#This Row], [Decode TFLOPS]]/1979</f>
      </c>
      <c r="AE13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1" customHeight="1" ht="17.25">
      <c r="A1351" s="20">
        <v>8</v>
      </c>
      <c r="B1351" s="34">
        <v>70</v>
      </c>
      <c r="C1351" s="35">
        <f>Table753523[[#This Row], [Active Parameters (BN)]]/8</f>
      </c>
      <c r="D1351" s="20">
        <v>16384</v>
      </c>
      <c r="E1351" s="20">
        <v>128</v>
      </c>
      <c r="F1351" s="23">
        <v>2</v>
      </c>
      <c r="G1351" s="23">
        <v>2</v>
      </c>
      <c r="H1351" s="23">
        <v>32768</v>
      </c>
      <c r="I1351" s="43">
        <v>234</v>
      </c>
      <c r="J1351" s="24">
        <v>1505.288714</v>
      </c>
      <c r="K1351" s="24">
        <v>3.342375436</v>
      </c>
      <c r="L1351" s="24">
        <v>0.598376825</v>
      </c>
      <c r="M1351" s="24">
        <v>70.01008848</v>
      </c>
      <c r="N1351" s="24">
        <v>9873.815983</v>
      </c>
      <c r="O1351" s="44">
        <v>14.70055258</v>
      </c>
      <c r="P1351" s="44">
        <v>14.23260159</v>
      </c>
      <c r="Q1351" s="25">
        <f>Table753523[[#This Row], [Total Latency (sec)]]*1000</f>
      </c>
      <c r="R1351" s="25">
        <f>Table753523[[#This Row], [Total Latency (ms)]]-Table753523[[#This Row], [Prefill Latency (ms)]]</f>
      </c>
      <c r="S1351" s="26">
        <f>Table753523[[#This Row], [Output tokens generated]]*1000/Table753523[[#This Row], [Total Latency (ms)]]/Table753523[[#This Row], [No. H200 GPU on single server]]</f>
      </c>
      <c r="T1351" s="26">
        <f>Table753523[[#This Row], [Input tokens]]*1000/(989.5*10^12)*(2*10^9*Table753523[[#This Row], [Active Parameters per GPU (BN)]])</f>
      </c>
      <c r="U1351" s="27">
        <f>Table753523[[#This Row], [Active Parameters per GPU (BN)]]*10^9*2/4800/1024^3*1000</f>
      </c>
      <c r="V1351" s="27">
        <f>1979/2*10^12*Table753523[[#This Row], [No. H200 GPU on single server]]/2/70/10^9</f>
      </c>
      <c r="W1351" s="46">
        <f>(Table753523[[#This Row], [Input tokens]]+Table753523[[#This Row], [Output tokens generated]])/Table753523[[#This Row], [Total Latency (ms)]]*1000</f>
      </c>
      <c r="X1351" s="47">
        <f>Table753523[[#This Row], [Total throughput]]/Table753523[[#This Row], [Estimated Max throughput tokens/s]]</f>
      </c>
      <c r="Y1351" s="20">
        <f>2*Table753523[[#This Row], [Active Parameters per GPU (BN)]]*Table753523[[#This Row], [Input tokens]]*10^9/Table753523[[#This Row], [Prefill Latency (ms)]]/10^12*1000</f>
      </c>
      <c r="Z135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1" s="47">
        <f>Table753523[[#This Row], [Expected Prefill latency (ms)]]/Table753523[[#This Row], [Prefill Latency (ms)]]</f>
      </c>
      <c r="AB1351" s="30">
        <f>Table753523[[#This Row], [Expected TPOT (ms)]]/Table753523[[#This Row], [TPOT (ms)]]</f>
      </c>
      <c r="AC1351" s="50">
        <f>Table753523[[#This Row], [Prefill TFLOPS]]/989.5</f>
      </c>
      <c r="AD1351" s="32">
        <f>Table753523[[#This Row], [Decode TFLOPS]]/1979</f>
      </c>
      <c r="AE13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2" customHeight="1" ht="17.25">
      <c r="A1352" s="20">
        <v>8</v>
      </c>
      <c r="B1352" s="34">
        <v>70</v>
      </c>
      <c r="C1352" s="35">
        <f>Table753523[[#This Row], [Active Parameters (BN)]]/8</f>
      </c>
      <c r="D1352" s="20">
        <v>16384</v>
      </c>
      <c r="E1352" s="20">
        <v>128</v>
      </c>
      <c r="F1352" s="23">
        <v>4</v>
      </c>
      <c r="G1352" s="23">
        <v>4</v>
      </c>
      <c r="H1352" s="23">
        <v>65536</v>
      </c>
      <c r="I1352" s="43">
        <v>469</v>
      </c>
      <c r="J1352" s="24">
        <v>2956.945561</v>
      </c>
      <c r="K1352" s="24">
        <v>5.002983676</v>
      </c>
      <c r="L1352" s="24">
        <v>0.799522897</v>
      </c>
      <c r="M1352" s="24">
        <v>93.74405962</v>
      </c>
      <c r="N1352" s="24">
        <v>13193.1272</v>
      </c>
      <c r="O1352" s="44">
        <v>15.84967799</v>
      </c>
      <c r="P1352" s="44">
        <v>15.54341635</v>
      </c>
      <c r="Q1352" s="25">
        <f>Table753523[[#This Row], [Total Latency (sec)]]*1000</f>
      </c>
      <c r="R1352" s="25">
        <f>Table753523[[#This Row], [Total Latency (ms)]]-Table753523[[#This Row], [Prefill Latency (ms)]]</f>
      </c>
      <c r="S1352" s="26">
        <f>Table753523[[#This Row], [Output tokens generated]]*1000/Table753523[[#This Row], [Total Latency (ms)]]/Table753523[[#This Row], [No. H200 GPU on single server]]</f>
      </c>
      <c r="T1352" s="26">
        <f>Table753523[[#This Row], [Input tokens]]*1000/(989.5*10^12)*(2*10^9*Table753523[[#This Row], [Active Parameters per GPU (BN)]])</f>
      </c>
      <c r="U1352" s="27">
        <f>Table753523[[#This Row], [Active Parameters per GPU (BN)]]*10^9*2/4800/1024^3*1000</f>
      </c>
      <c r="V1352" s="27">
        <f>1979/2*10^12*Table753523[[#This Row], [No. H200 GPU on single server]]/2/70/10^9</f>
      </c>
      <c r="W1352" s="46">
        <f>(Table753523[[#This Row], [Input tokens]]+Table753523[[#This Row], [Output tokens generated]])/Table753523[[#This Row], [Total Latency (ms)]]*1000</f>
      </c>
      <c r="X1352" s="47">
        <f>Table753523[[#This Row], [Total throughput]]/Table753523[[#This Row], [Estimated Max throughput tokens/s]]</f>
      </c>
      <c r="Y1352" s="20">
        <f>2*Table753523[[#This Row], [Active Parameters per GPU (BN)]]*Table753523[[#This Row], [Input tokens]]*10^9/Table753523[[#This Row], [Prefill Latency (ms)]]/10^12*1000</f>
      </c>
      <c r="Z135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2" s="47">
        <f>Table753523[[#This Row], [Expected Prefill latency (ms)]]/Table753523[[#This Row], [Prefill Latency (ms)]]</f>
      </c>
      <c r="AB1352" s="30">
        <f>Table753523[[#This Row], [Expected TPOT (ms)]]/Table753523[[#This Row], [TPOT (ms)]]</f>
      </c>
      <c r="AC1352" s="50">
        <f>Table753523[[#This Row], [Prefill TFLOPS]]/989.5</f>
      </c>
      <c r="AD1352" s="32">
        <f>Table753523[[#This Row], [Decode TFLOPS]]/1979</f>
      </c>
      <c r="AE13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3" customHeight="1" ht="17.25">
      <c r="A1353" s="20">
        <v>8</v>
      </c>
      <c r="B1353" s="34">
        <v>70</v>
      </c>
      <c r="C1353" s="35">
        <f>Table753523[[#This Row], [Active Parameters (BN)]]/8</f>
      </c>
      <c r="D1353" s="20">
        <v>16384</v>
      </c>
      <c r="E1353" s="20">
        <v>128</v>
      </c>
      <c r="F1353" s="23">
        <v>8</v>
      </c>
      <c r="G1353" s="23">
        <v>8</v>
      </c>
      <c r="H1353" s="23">
        <v>131072</v>
      </c>
      <c r="I1353" s="43">
        <v>821</v>
      </c>
      <c r="J1353" s="24">
        <v>6208.70137</v>
      </c>
      <c r="K1353" s="24">
        <v>8.443067749</v>
      </c>
      <c r="L1353" s="24">
        <v>0.947522895</v>
      </c>
      <c r="M1353" s="24">
        <v>97.23953715</v>
      </c>
      <c r="N1353" s="24">
        <v>15621.45466</v>
      </c>
      <c r="O1353" s="44">
        <v>18.49559825</v>
      </c>
      <c r="P1353" s="44">
        <v>17.85698465</v>
      </c>
      <c r="Q1353" s="25">
        <f>Table753523[[#This Row], [Total Latency (sec)]]*1000</f>
      </c>
      <c r="R1353" s="25">
        <f>Table753523[[#This Row], [Total Latency (ms)]]-Table753523[[#This Row], [Prefill Latency (ms)]]</f>
      </c>
      <c r="S1353" s="26">
        <f>Table753523[[#This Row], [Output tokens generated]]*1000/Table753523[[#This Row], [Total Latency (ms)]]/Table753523[[#This Row], [No. H200 GPU on single server]]</f>
      </c>
      <c r="T1353" s="26">
        <f>Table753523[[#This Row], [Input tokens]]*1000/(989.5*10^12)*(2*10^9*Table753523[[#This Row], [Active Parameters per GPU (BN)]])</f>
      </c>
      <c r="U1353" s="27">
        <f>Table753523[[#This Row], [Active Parameters per GPU (BN)]]*10^9*2/4800/1024^3*1000</f>
      </c>
      <c r="V1353" s="27">
        <f>1979/2*10^12*Table753523[[#This Row], [No. H200 GPU on single server]]/2/70/10^9</f>
      </c>
      <c r="W1353" s="46">
        <f>(Table753523[[#This Row], [Input tokens]]+Table753523[[#This Row], [Output tokens generated]])/Table753523[[#This Row], [Total Latency (ms)]]*1000</f>
      </c>
      <c r="X1353" s="47">
        <f>Table753523[[#This Row], [Total throughput]]/Table753523[[#This Row], [Estimated Max throughput tokens/s]]</f>
      </c>
      <c r="Y1353" s="20">
        <f>2*Table753523[[#This Row], [Active Parameters per GPU (BN)]]*Table753523[[#This Row], [Input tokens]]*10^9/Table753523[[#This Row], [Prefill Latency (ms)]]/10^12*1000</f>
      </c>
      <c r="Z135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3" s="47">
        <f>Table753523[[#This Row], [Expected Prefill latency (ms)]]/Table753523[[#This Row], [Prefill Latency (ms)]]</f>
      </c>
      <c r="AB1353" s="30">
        <f>Table753523[[#This Row], [Expected TPOT (ms)]]/Table753523[[#This Row], [TPOT (ms)]]</f>
      </c>
      <c r="AC1353" s="50">
        <f>Table753523[[#This Row], [Prefill TFLOPS]]/989.5</f>
      </c>
      <c r="AD1353" s="32">
        <f>Table753523[[#This Row], [Decode TFLOPS]]/1979</f>
      </c>
      <c r="AE13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4" customHeight="1" ht="17.25">
      <c r="A1354" s="20">
        <v>8</v>
      </c>
      <c r="B1354" s="34">
        <v>70</v>
      </c>
      <c r="C1354" s="35">
        <f>Table753523[[#This Row], [Active Parameters (BN)]]/8</f>
      </c>
      <c r="D1354" s="20">
        <v>16384</v>
      </c>
      <c r="E1354" s="20">
        <v>128</v>
      </c>
      <c r="F1354" s="23">
        <v>16</v>
      </c>
      <c r="G1354" s="23">
        <v>15</v>
      </c>
      <c r="H1354" s="23">
        <v>245760</v>
      </c>
      <c r="I1354" s="43">
        <v>1647</v>
      </c>
      <c r="J1354" s="24">
        <v>10295.10341</v>
      </c>
      <c r="K1354" s="24">
        <v>15.55585892</v>
      </c>
      <c r="L1354" s="24">
        <v>0.964266909</v>
      </c>
      <c r="M1354" s="24">
        <v>105.8765067</v>
      </c>
      <c r="N1354" s="24">
        <v>15904.42555</v>
      </c>
      <c r="O1354" s="44">
        <v>163.2048183</v>
      </c>
      <c r="P1354" s="44">
        <v>44.07159374</v>
      </c>
      <c r="Q1354" s="25">
        <f>Table753523[[#This Row], [Total Latency (sec)]]*1000</f>
      </c>
      <c r="R1354" s="25">
        <f>Table753523[[#This Row], [Total Latency (ms)]]-Table753523[[#This Row], [Prefill Latency (ms)]]</f>
      </c>
      <c r="S1354" s="26">
        <f>Table753523[[#This Row], [Output tokens generated]]*1000/Table753523[[#This Row], [Total Latency (ms)]]/Table753523[[#This Row], [No. H200 GPU on single server]]</f>
      </c>
      <c r="T1354" s="26">
        <f>Table753523[[#This Row], [Input tokens]]*1000/(989.5*10^12)*(2*10^9*Table753523[[#This Row], [Active Parameters per GPU (BN)]])</f>
      </c>
      <c r="U1354" s="27">
        <f>Table753523[[#This Row], [Active Parameters per GPU (BN)]]*10^9*2/4800/1024^3*1000</f>
      </c>
      <c r="V1354" s="27">
        <f>1979/2*10^12*Table753523[[#This Row], [No. H200 GPU on single server]]/2/70/10^9</f>
      </c>
      <c r="W1354" s="46">
        <f>(Table753523[[#This Row], [Input tokens]]+Table753523[[#This Row], [Output tokens generated]])/Table753523[[#This Row], [Total Latency (ms)]]*1000</f>
      </c>
      <c r="X1354" s="47">
        <f>Table753523[[#This Row], [Total throughput]]/Table753523[[#This Row], [Estimated Max throughput tokens/s]]</f>
      </c>
      <c r="Y1354" s="20">
        <f>2*Table753523[[#This Row], [Active Parameters per GPU (BN)]]*Table753523[[#This Row], [Input tokens]]*10^9/Table753523[[#This Row], [Prefill Latency (ms)]]/10^12*1000</f>
      </c>
      <c r="Z135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4" s="47">
        <f>Table753523[[#This Row], [Expected Prefill latency (ms)]]/Table753523[[#This Row], [Prefill Latency (ms)]]</f>
      </c>
      <c r="AB1354" s="30">
        <f>Table753523[[#This Row], [Expected TPOT (ms)]]/Table753523[[#This Row], [TPOT (ms)]]</f>
      </c>
      <c r="AC1354" s="50">
        <f>Table753523[[#This Row], [Prefill TFLOPS]]/989.5</f>
      </c>
      <c r="AD1354" s="32">
        <f>Table753523[[#This Row], [Decode TFLOPS]]/1979</f>
      </c>
      <c r="AE13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5" customHeight="1" ht="17.25">
      <c r="A1355" s="20">
        <v>8</v>
      </c>
      <c r="B1355" s="34">
        <v>70</v>
      </c>
      <c r="C1355" s="35">
        <f>Table753523[[#This Row], [Active Parameters (BN)]]/8</f>
      </c>
      <c r="D1355" s="20">
        <v>16384</v>
      </c>
      <c r="E1355" s="20">
        <v>256</v>
      </c>
      <c r="F1355" s="23">
        <v>1</v>
      </c>
      <c r="G1355" s="23">
        <v>1</v>
      </c>
      <c r="H1355" s="23">
        <v>16384</v>
      </c>
      <c r="I1355" s="43">
        <v>112</v>
      </c>
      <c r="J1355" s="24">
        <v>985.783187</v>
      </c>
      <c r="K1355" s="24">
        <v>2.250287188</v>
      </c>
      <c r="L1355" s="24">
        <v>0.444387723</v>
      </c>
      <c r="M1355" s="24">
        <v>49.771425</v>
      </c>
      <c r="N1355" s="24">
        <v>7330.619882</v>
      </c>
      <c r="O1355" s="44">
        <v>11.38763048</v>
      </c>
      <c r="P1355" s="44">
        <v>11.27563488</v>
      </c>
      <c r="Q1355" s="25">
        <f>Table753523[[#This Row], [Total Latency (sec)]]*1000</f>
      </c>
      <c r="R1355" s="25">
        <f>Table753523[[#This Row], [Total Latency (ms)]]-Table753523[[#This Row], [Prefill Latency (ms)]]</f>
      </c>
      <c r="S1355" s="26">
        <f>Table753523[[#This Row], [Output tokens generated]]*1000/Table753523[[#This Row], [Total Latency (ms)]]/Table753523[[#This Row], [No. H200 GPU on single server]]</f>
      </c>
      <c r="T1355" s="26">
        <f>Table753523[[#This Row], [Input tokens]]*1000/(989.5*10^12)*(2*10^9*Table753523[[#This Row], [Active Parameters per GPU (BN)]])</f>
      </c>
      <c r="U1355" s="27">
        <f>Table753523[[#This Row], [Active Parameters per GPU (BN)]]*10^9*2/4800/1024^3*1000</f>
      </c>
      <c r="V1355" s="27">
        <f>1979/2*10^12*Table753523[[#This Row], [No. H200 GPU on single server]]/2/70/10^9</f>
      </c>
      <c r="W1355" s="46">
        <f>(Table753523[[#This Row], [Input tokens]]+Table753523[[#This Row], [Output tokens generated]])/Table753523[[#This Row], [Total Latency (ms)]]*1000</f>
      </c>
      <c r="X1355" s="47">
        <f>Table753523[[#This Row], [Total throughput]]/Table753523[[#This Row], [Estimated Max throughput tokens/s]]</f>
      </c>
      <c r="Y1355" s="20">
        <f>2*Table753523[[#This Row], [Active Parameters per GPU (BN)]]*Table753523[[#This Row], [Input tokens]]*10^9/Table753523[[#This Row], [Prefill Latency (ms)]]/10^12*1000</f>
      </c>
      <c r="Z135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5" s="47">
        <f>Table753523[[#This Row], [Expected Prefill latency (ms)]]/Table753523[[#This Row], [Prefill Latency (ms)]]</f>
      </c>
      <c r="AB1355" s="30">
        <f>Table753523[[#This Row], [Expected TPOT (ms)]]/Table753523[[#This Row], [TPOT (ms)]]</f>
      </c>
      <c r="AC1355" s="50">
        <f>Table753523[[#This Row], [Prefill TFLOPS]]/989.5</f>
      </c>
      <c r="AD1355" s="32">
        <f>Table753523[[#This Row], [Decode TFLOPS]]/1979</f>
      </c>
      <c r="AE13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6" customHeight="1" ht="17.25">
      <c r="A1356" s="20">
        <v>8</v>
      </c>
      <c r="B1356" s="34">
        <v>70</v>
      </c>
      <c r="C1356" s="35">
        <f>Table753523[[#This Row], [Active Parameters (BN)]]/8</f>
      </c>
      <c r="D1356" s="20">
        <v>16384</v>
      </c>
      <c r="E1356" s="20">
        <v>256</v>
      </c>
      <c r="F1356" s="23">
        <v>2</v>
      </c>
      <c r="G1356" s="23">
        <v>2</v>
      </c>
      <c r="H1356" s="23">
        <v>32768</v>
      </c>
      <c r="I1356" s="43">
        <v>504</v>
      </c>
      <c r="J1356" s="24">
        <v>1491.088407</v>
      </c>
      <c r="K1356" s="24">
        <v>4.801066284</v>
      </c>
      <c r="L1356" s="24">
        <v>0.416574128</v>
      </c>
      <c r="M1356" s="24">
        <v>104.9766802</v>
      </c>
      <c r="N1356" s="24">
        <v>6930.127191</v>
      </c>
      <c r="O1356" s="44">
        <v>13.05764136</v>
      </c>
      <c r="P1356" s="44">
        <v>12.82876822</v>
      </c>
      <c r="Q1356" s="25">
        <f>Table753523[[#This Row], [Total Latency (sec)]]*1000</f>
      </c>
      <c r="R1356" s="25">
        <f>Table753523[[#This Row], [Total Latency (ms)]]-Table753523[[#This Row], [Prefill Latency (ms)]]</f>
      </c>
      <c r="S1356" s="26">
        <f>Table753523[[#This Row], [Output tokens generated]]*1000/Table753523[[#This Row], [Total Latency (ms)]]/Table753523[[#This Row], [No. H200 GPU on single server]]</f>
      </c>
      <c r="T1356" s="26">
        <f>Table753523[[#This Row], [Input tokens]]*1000/(989.5*10^12)*(2*10^9*Table753523[[#This Row], [Active Parameters per GPU (BN)]])</f>
      </c>
      <c r="U1356" s="27">
        <f>Table753523[[#This Row], [Active Parameters per GPU (BN)]]*10^9*2/4800/1024^3*1000</f>
      </c>
      <c r="V1356" s="27">
        <f>1979/2*10^12*Table753523[[#This Row], [No. H200 GPU on single server]]/2/70/10^9</f>
      </c>
      <c r="W1356" s="46">
        <f>(Table753523[[#This Row], [Input tokens]]+Table753523[[#This Row], [Output tokens generated]])/Table753523[[#This Row], [Total Latency (ms)]]*1000</f>
      </c>
      <c r="X1356" s="47">
        <f>Table753523[[#This Row], [Total throughput]]/Table753523[[#This Row], [Estimated Max throughput tokens/s]]</f>
      </c>
      <c r="Y1356" s="20">
        <f>2*Table753523[[#This Row], [Active Parameters per GPU (BN)]]*Table753523[[#This Row], [Input tokens]]*10^9/Table753523[[#This Row], [Prefill Latency (ms)]]/10^12*1000</f>
      </c>
      <c r="Z135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6" s="47">
        <f>Table753523[[#This Row], [Expected Prefill latency (ms)]]/Table753523[[#This Row], [Prefill Latency (ms)]]</f>
      </c>
      <c r="AB1356" s="30">
        <f>Table753523[[#This Row], [Expected TPOT (ms)]]/Table753523[[#This Row], [TPOT (ms)]]</f>
      </c>
      <c r="AC1356" s="50">
        <f>Table753523[[#This Row], [Prefill TFLOPS]]/989.5</f>
      </c>
      <c r="AD1356" s="32">
        <f>Table753523[[#This Row], [Decode TFLOPS]]/1979</f>
      </c>
      <c r="AE13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7" customHeight="1" ht="17.25">
      <c r="A1357" s="20">
        <v>8</v>
      </c>
      <c r="B1357" s="34">
        <v>70</v>
      </c>
      <c r="C1357" s="35">
        <f>Table753523[[#This Row], [Active Parameters (BN)]]/8</f>
      </c>
      <c r="D1357" s="20">
        <v>16384</v>
      </c>
      <c r="E1357" s="20">
        <v>256</v>
      </c>
      <c r="F1357" s="23">
        <v>4</v>
      </c>
      <c r="G1357" s="23">
        <v>4</v>
      </c>
      <c r="H1357" s="23">
        <v>65536</v>
      </c>
      <c r="I1357" s="43">
        <v>674</v>
      </c>
      <c r="J1357" s="24">
        <v>2967.809313</v>
      </c>
      <c r="K1357" s="24">
        <v>6.450606072</v>
      </c>
      <c r="L1357" s="24">
        <v>0.620096772</v>
      </c>
      <c r="M1357" s="24">
        <v>104.486306</v>
      </c>
      <c r="N1357" s="24">
        <v>10264.15181</v>
      </c>
      <c r="O1357" s="44">
        <v>16.23654149</v>
      </c>
      <c r="P1357" s="44">
        <v>14.30429645</v>
      </c>
      <c r="Q1357" s="25">
        <f>Table753523[[#This Row], [Total Latency (sec)]]*1000</f>
      </c>
      <c r="R1357" s="25">
        <f>Table753523[[#This Row], [Total Latency (ms)]]-Table753523[[#This Row], [Prefill Latency (ms)]]</f>
      </c>
      <c r="S1357" s="26">
        <f>Table753523[[#This Row], [Output tokens generated]]*1000/Table753523[[#This Row], [Total Latency (ms)]]/Table753523[[#This Row], [No. H200 GPU on single server]]</f>
      </c>
      <c r="T1357" s="26">
        <f>Table753523[[#This Row], [Input tokens]]*1000/(989.5*10^12)*(2*10^9*Table753523[[#This Row], [Active Parameters per GPU (BN)]])</f>
      </c>
      <c r="U1357" s="27">
        <f>Table753523[[#This Row], [Active Parameters per GPU (BN)]]*10^9*2/4800/1024^3*1000</f>
      </c>
      <c r="V1357" s="27">
        <f>1979/2*10^12*Table753523[[#This Row], [No. H200 GPU on single server]]/2/70/10^9</f>
      </c>
      <c r="W1357" s="46">
        <f>(Table753523[[#This Row], [Input tokens]]+Table753523[[#This Row], [Output tokens generated]])/Table753523[[#This Row], [Total Latency (ms)]]*1000</f>
      </c>
      <c r="X1357" s="47">
        <f>Table753523[[#This Row], [Total throughput]]/Table753523[[#This Row], [Estimated Max throughput tokens/s]]</f>
      </c>
      <c r="Y1357" s="20">
        <f>2*Table753523[[#This Row], [Active Parameters per GPU (BN)]]*Table753523[[#This Row], [Input tokens]]*10^9/Table753523[[#This Row], [Prefill Latency (ms)]]/10^12*1000</f>
      </c>
      <c r="Z135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7" s="47">
        <f>Table753523[[#This Row], [Expected Prefill latency (ms)]]/Table753523[[#This Row], [Prefill Latency (ms)]]</f>
      </c>
      <c r="AB1357" s="30">
        <f>Table753523[[#This Row], [Expected TPOT (ms)]]/Table753523[[#This Row], [TPOT (ms)]]</f>
      </c>
      <c r="AC1357" s="50">
        <f>Table753523[[#This Row], [Prefill TFLOPS]]/989.5</f>
      </c>
      <c r="AD1357" s="32">
        <f>Table753523[[#This Row], [Decode TFLOPS]]/1979</f>
      </c>
      <c r="AE13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8" customHeight="1" ht="17.25">
      <c r="A1358" s="20">
        <v>8</v>
      </c>
      <c r="B1358" s="34">
        <v>70</v>
      </c>
      <c r="C1358" s="35">
        <f>Table753523[[#This Row], [Active Parameters (BN)]]/8</f>
      </c>
      <c r="D1358" s="20">
        <v>16384</v>
      </c>
      <c r="E1358" s="20">
        <v>256</v>
      </c>
      <c r="F1358" s="23">
        <v>8</v>
      </c>
      <c r="G1358" s="23">
        <v>8</v>
      </c>
      <c r="H1358" s="23">
        <v>131072</v>
      </c>
      <c r="I1358" s="43">
        <v>1275</v>
      </c>
      <c r="J1358" s="24">
        <v>5957.491413</v>
      </c>
      <c r="K1358" s="24">
        <v>10.10213006</v>
      </c>
      <c r="L1358" s="24">
        <v>0.791912196</v>
      </c>
      <c r="M1358" s="24">
        <v>126.2110062</v>
      </c>
      <c r="N1358" s="24">
        <v>13100.90043</v>
      </c>
      <c r="O1358" s="44">
        <v>74.65932337</v>
      </c>
      <c r="P1358" s="44">
        <v>18.39614963</v>
      </c>
      <c r="Q1358" s="25">
        <f>Table753523[[#This Row], [Total Latency (sec)]]*1000</f>
      </c>
      <c r="R1358" s="25">
        <f>Table753523[[#This Row], [Total Latency (ms)]]-Table753523[[#This Row], [Prefill Latency (ms)]]</f>
      </c>
      <c r="S1358" s="26">
        <f>Table753523[[#This Row], [Output tokens generated]]*1000/Table753523[[#This Row], [Total Latency (ms)]]/Table753523[[#This Row], [No. H200 GPU on single server]]</f>
      </c>
      <c r="T1358" s="26">
        <f>Table753523[[#This Row], [Input tokens]]*1000/(989.5*10^12)*(2*10^9*Table753523[[#This Row], [Active Parameters per GPU (BN)]])</f>
      </c>
      <c r="U1358" s="27">
        <f>Table753523[[#This Row], [Active Parameters per GPU (BN)]]*10^9*2/4800/1024^3*1000</f>
      </c>
      <c r="V1358" s="27">
        <f>1979/2*10^12*Table753523[[#This Row], [No. H200 GPU on single server]]/2/70/10^9</f>
      </c>
      <c r="W1358" s="46">
        <f>(Table753523[[#This Row], [Input tokens]]+Table753523[[#This Row], [Output tokens generated]])/Table753523[[#This Row], [Total Latency (ms)]]*1000</f>
      </c>
      <c r="X1358" s="47">
        <f>Table753523[[#This Row], [Total throughput]]/Table753523[[#This Row], [Estimated Max throughput tokens/s]]</f>
      </c>
      <c r="Y1358" s="20">
        <f>2*Table753523[[#This Row], [Active Parameters per GPU (BN)]]*Table753523[[#This Row], [Input tokens]]*10^9/Table753523[[#This Row], [Prefill Latency (ms)]]/10^12*1000</f>
      </c>
      <c r="Z135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8" s="47">
        <f>Table753523[[#This Row], [Expected Prefill latency (ms)]]/Table753523[[#This Row], [Prefill Latency (ms)]]</f>
      </c>
      <c r="AB1358" s="30">
        <f>Table753523[[#This Row], [Expected TPOT (ms)]]/Table753523[[#This Row], [TPOT (ms)]]</f>
      </c>
      <c r="AC1358" s="50">
        <f>Table753523[[#This Row], [Prefill TFLOPS]]/989.5</f>
      </c>
      <c r="AD1358" s="32">
        <f>Table753523[[#This Row], [Decode TFLOPS]]/1979</f>
      </c>
      <c r="AE13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59" customHeight="1" ht="17.25">
      <c r="A1359" s="20">
        <v>8</v>
      </c>
      <c r="B1359" s="34">
        <v>70</v>
      </c>
      <c r="C1359" s="35">
        <f>Table753523[[#This Row], [Active Parameters (BN)]]/8</f>
      </c>
      <c r="D1359" s="20">
        <v>16384</v>
      </c>
      <c r="E1359" s="20">
        <v>256</v>
      </c>
      <c r="F1359" s="23">
        <v>16</v>
      </c>
      <c r="G1359" s="23">
        <v>15</v>
      </c>
      <c r="H1359" s="23">
        <v>245760</v>
      </c>
      <c r="I1359" s="43">
        <v>2469</v>
      </c>
      <c r="J1359" s="24">
        <v>9992.140901</v>
      </c>
      <c r="K1359" s="24">
        <v>17.29411351</v>
      </c>
      <c r="L1359" s="24">
        <v>0.867347147</v>
      </c>
      <c r="M1359" s="24">
        <v>142.7653403</v>
      </c>
      <c r="N1359" s="24">
        <v>14353.38099</v>
      </c>
      <c r="O1359" s="44">
        <v>222.0158526</v>
      </c>
      <c r="P1359" s="44">
        <v>36.36508849</v>
      </c>
      <c r="Q1359" s="25">
        <f>Table753523[[#This Row], [Total Latency (sec)]]*1000</f>
      </c>
      <c r="R1359" s="25">
        <f>Table753523[[#This Row], [Total Latency (ms)]]-Table753523[[#This Row], [Prefill Latency (ms)]]</f>
      </c>
      <c r="S1359" s="26">
        <f>Table753523[[#This Row], [Output tokens generated]]*1000/Table753523[[#This Row], [Total Latency (ms)]]/Table753523[[#This Row], [No. H200 GPU on single server]]</f>
      </c>
      <c r="T1359" s="26">
        <f>Table753523[[#This Row], [Input tokens]]*1000/(989.5*10^12)*(2*10^9*Table753523[[#This Row], [Active Parameters per GPU (BN)]])</f>
      </c>
      <c r="U1359" s="27">
        <f>Table753523[[#This Row], [Active Parameters per GPU (BN)]]*10^9*2/4800/1024^3*1000</f>
      </c>
      <c r="V1359" s="27">
        <f>1979/2*10^12*Table753523[[#This Row], [No. H200 GPU on single server]]/2/70/10^9</f>
      </c>
      <c r="W1359" s="46">
        <f>(Table753523[[#This Row], [Input tokens]]+Table753523[[#This Row], [Output tokens generated]])/Table753523[[#This Row], [Total Latency (ms)]]*1000</f>
      </c>
      <c r="X1359" s="47">
        <f>Table753523[[#This Row], [Total throughput]]/Table753523[[#This Row], [Estimated Max throughput tokens/s]]</f>
      </c>
      <c r="Y1359" s="20">
        <f>2*Table753523[[#This Row], [Active Parameters per GPU (BN)]]*Table753523[[#This Row], [Input tokens]]*10^9/Table753523[[#This Row], [Prefill Latency (ms)]]/10^12*1000</f>
      </c>
      <c r="Z135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59" s="47">
        <f>Table753523[[#This Row], [Expected Prefill latency (ms)]]/Table753523[[#This Row], [Prefill Latency (ms)]]</f>
      </c>
      <c r="AB1359" s="30">
        <f>Table753523[[#This Row], [Expected TPOT (ms)]]/Table753523[[#This Row], [TPOT (ms)]]</f>
      </c>
      <c r="AC1359" s="50">
        <f>Table753523[[#This Row], [Prefill TFLOPS]]/989.5</f>
      </c>
      <c r="AD1359" s="32">
        <f>Table753523[[#This Row], [Decode TFLOPS]]/1979</f>
      </c>
      <c r="AE13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0" customHeight="1" ht="17.25">
      <c r="A1360" s="20">
        <v>8</v>
      </c>
      <c r="B1360" s="34">
        <v>70</v>
      </c>
      <c r="C1360" s="35">
        <f>Table753523[[#This Row], [Active Parameters (BN)]]/8</f>
      </c>
      <c r="D1360" s="20">
        <v>16384</v>
      </c>
      <c r="E1360" s="20">
        <v>512</v>
      </c>
      <c r="F1360" s="23">
        <v>1</v>
      </c>
      <c r="G1360" s="23">
        <v>1</v>
      </c>
      <c r="H1360" s="23">
        <v>16384</v>
      </c>
      <c r="I1360" s="43">
        <v>216</v>
      </c>
      <c r="J1360" s="24">
        <v>999.519136</v>
      </c>
      <c r="K1360" s="24">
        <v>3.432198959</v>
      </c>
      <c r="L1360" s="24">
        <v>0.291358401</v>
      </c>
      <c r="M1360" s="24">
        <v>62.93341458</v>
      </c>
      <c r="N1360" s="24">
        <v>4836.549454</v>
      </c>
      <c r="O1360" s="44">
        <v>11.311385</v>
      </c>
      <c r="P1360" s="44">
        <v>11.25352002</v>
      </c>
      <c r="Q1360" s="25">
        <f>Table753523[[#This Row], [Total Latency (sec)]]*1000</f>
      </c>
      <c r="R1360" s="25">
        <f>Table753523[[#This Row], [Total Latency (ms)]]-Table753523[[#This Row], [Prefill Latency (ms)]]</f>
      </c>
      <c r="S1360" s="26">
        <f>Table753523[[#This Row], [Output tokens generated]]*1000/Table753523[[#This Row], [Total Latency (ms)]]/Table753523[[#This Row], [No. H200 GPU on single server]]</f>
      </c>
      <c r="T1360" s="26">
        <f>Table753523[[#This Row], [Input tokens]]*1000/(989.5*10^12)*(2*10^9*Table753523[[#This Row], [Active Parameters per GPU (BN)]])</f>
      </c>
      <c r="U1360" s="27">
        <f>Table753523[[#This Row], [Active Parameters per GPU (BN)]]*10^9*2/4800/1024^3*1000</f>
      </c>
      <c r="V1360" s="27">
        <f>1979/2*10^12*Table753523[[#This Row], [No. H200 GPU on single server]]/2/70/10^9</f>
      </c>
      <c r="W1360" s="46">
        <f>(Table753523[[#This Row], [Input tokens]]+Table753523[[#This Row], [Output tokens generated]])/Table753523[[#This Row], [Total Latency (ms)]]*1000</f>
      </c>
      <c r="X1360" s="47">
        <f>Table753523[[#This Row], [Total throughput]]/Table753523[[#This Row], [Estimated Max throughput tokens/s]]</f>
      </c>
      <c r="Y1360" s="20">
        <f>2*Table753523[[#This Row], [Active Parameters per GPU (BN)]]*Table753523[[#This Row], [Input tokens]]*10^9/Table753523[[#This Row], [Prefill Latency (ms)]]/10^12*1000</f>
      </c>
      <c r="Z136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0" s="47">
        <f>Table753523[[#This Row], [Expected Prefill latency (ms)]]/Table753523[[#This Row], [Prefill Latency (ms)]]</f>
      </c>
      <c r="AB1360" s="30">
        <f>Table753523[[#This Row], [Expected TPOT (ms)]]/Table753523[[#This Row], [TPOT (ms)]]</f>
      </c>
      <c r="AC1360" s="50">
        <f>Table753523[[#This Row], [Prefill TFLOPS]]/989.5</f>
      </c>
      <c r="AD1360" s="32">
        <f>Table753523[[#This Row], [Decode TFLOPS]]/1979</f>
      </c>
      <c r="AE13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1" customHeight="1" ht="17.25">
      <c r="A1361" s="20">
        <v>8</v>
      </c>
      <c r="B1361" s="34">
        <v>70</v>
      </c>
      <c r="C1361" s="35">
        <f>Table753523[[#This Row], [Active Parameters (BN)]]/8</f>
      </c>
      <c r="D1361" s="20">
        <v>16384</v>
      </c>
      <c r="E1361" s="20">
        <v>512</v>
      </c>
      <c r="F1361" s="23">
        <v>2</v>
      </c>
      <c r="G1361" s="23">
        <v>2</v>
      </c>
      <c r="H1361" s="23">
        <v>32768</v>
      </c>
      <c r="I1361" s="43">
        <v>253</v>
      </c>
      <c r="J1361" s="24">
        <v>1507.449169</v>
      </c>
      <c r="K1361" s="24">
        <v>3.56937332</v>
      </c>
      <c r="L1361" s="24">
        <v>0.560322449</v>
      </c>
      <c r="M1361" s="24">
        <v>70.8807898</v>
      </c>
      <c r="N1361" s="24">
        <v>9251.203794</v>
      </c>
      <c r="O1361" s="44">
        <v>14.3133547</v>
      </c>
      <c r="P1361" s="44">
        <v>14.02758078</v>
      </c>
      <c r="Q1361" s="25">
        <f>Table753523[[#This Row], [Total Latency (sec)]]*1000</f>
      </c>
      <c r="R1361" s="25">
        <f>Table753523[[#This Row], [Total Latency (ms)]]-Table753523[[#This Row], [Prefill Latency (ms)]]</f>
      </c>
      <c r="S1361" s="26">
        <f>Table753523[[#This Row], [Output tokens generated]]*1000/Table753523[[#This Row], [Total Latency (ms)]]/Table753523[[#This Row], [No. H200 GPU on single server]]</f>
      </c>
      <c r="T1361" s="26">
        <f>Table753523[[#This Row], [Input tokens]]*1000/(989.5*10^12)*(2*10^9*Table753523[[#This Row], [Active Parameters per GPU (BN)]])</f>
      </c>
      <c r="U1361" s="27">
        <f>Table753523[[#This Row], [Active Parameters per GPU (BN)]]*10^9*2/4800/1024^3*1000</f>
      </c>
      <c r="V1361" s="27">
        <f>1979/2*10^12*Table753523[[#This Row], [No. H200 GPU on single server]]/2/70/10^9</f>
      </c>
      <c r="W1361" s="46">
        <f>(Table753523[[#This Row], [Input tokens]]+Table753523[[#This Row], [Output tokens generated]])/Table753523[[#This Row], [Total Latency (ms)]]*1000</f>
      </c>
      <c r="X1361" s="47">
        <f>Table753523[[#This Row], [Total throughput]]/Table753523[[#This Row], [Estimated Max throughput tokens/s]]</f>
      </c>
      <c r="Y1361" s="20">
        <f>2*Table753523[[#This Row], [Active Parameters per GPU (BN)]]*Table753523[[#This Row], [Input tokens]]*10^9/Table753523[[#This Row], [Prefill Latency (ms)]]/10^12*1000</f>
      </c>
      <c r="Z136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1" s="47">
        <f>Table753523[[#This Row], [Expected Prefill latency (ms)]]/Table753523[[#This Row], [Prefill Latency (ms)]]</f>
      </c>
      <c r="AB1361" s="30">
        <f>Table753523[[#This Row], [Expected TPOT (ms)]]/Table753523[[#This Row], [TPOT (ms)]]</f>
      </c>
      <c r="AC1361" s="50">
        <f>Table753523[[#This Row], [Prefill TFLOPS]]/989.5</f>
      </c>
      <c r="AD1361" s="32">
        <f>Table753523[[#This Row], [Decode TFLOPS]]/1979</f>
      </c>
      <c r="AE13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2" customHeight="1" ht="17.25">
      <c r="A1362" s="20">
        <v>8</v>
      </c>
      <c r="B1362" s="34">
        <v>70</v>
      </c>
      <c r="C1362" s="35">
        <f>Table753523[[#This Row], [Active Parameters (BN)]]/8</f>
      </c>
      <c r="D1362" s="20">
        <v>16384</v>
      </c>
      <c r="E1362" s="20">
        <v>512</v>
      </c>
      <c r="F1362" s="23">
        <v>4</v>
      </c>
      <c r="G1362" s="23">
        <v>4</v>
      </c>
      <c r="H1362" s="23">
        <v>65536</v>
      </c>
      <c r="I1362" s="43">
        <v>1267</v>
      </c>
      <c r="J1362" s="24">
        <v>2966.725376</v>
      </c>
      <c r="K1362" s="24">
        <v>9.422313629</v>
      </c>
      <c r="L1362" s="24">
        <v>0.424524183</v>
      </c>
      <c r="M1362" s="24">
        <v>134.4680351</v>
      </c>
      <c r="N1362" s="24">
        <v>7089.872258</v>
      </c>
      <c r="O1362" s="44">
        <v>12.87972414</v>
      </c>
      <c r="P1362" s="44">
        <v>13.0084051</v>
      </c>
      <c r="Q1362" s="25">
        <f>Table753523[[#This Row], [Total Latency (sec)]]*1000</f>
      </c>
      <c r="R1362" s="25">
        <f>Table753523[[#This Row], [Total Latency (ms)]]-Table753523[[#This Row], [Prefill Latency (ms)]]</f>
      </c>
      <c r="S1362" s="26">
        <f>Table753523[[#This Row], [Output tokens generated]]*1000/Table753523[[#This Row], [Total Latency (ms)]]/Table753523[[#This Row], [No. H200 GPU on single server]]</f>
      </c>
      <c r="T1362" s="26">
        <f>Table753523[[#This Row], [Input tokens]]*1000/(989.5*10^12)*(2*10^9*Table753523[[#This Row], [Active Parameters per GPU (BN)]])</f>
      </c>
      <c r="U1362" s="27">
        <f>Table753523[[#This Row], [Active Parameters per GPU (BN)]]*10^9*2/4800/1024^3*1000</f>
      </c>
      <c r="V1362" s="27">
        <f>1979/2*10^12*Table753523[[#This Row], [No. H200 GPU on single server]]/2/70/10^9</f>
      </c>
      <c r="W1362" s="46">
        <f>(Table753523[[#This Row], [Input tokens]]+Table753523[[#This Row], [Output tokens generated]])/Table753523[[#This Row], [Total Latency (ms)]]*1000</f>
      </c>
      <c r="X1362" s="47">
        <f>Table753523[[#This Row], [Total throughput]]/Table753523[[#This Row], [Estimated Max throughput tokens/s]]</f>
      </c>
      <c r="Y1362" s="20">
        <f>2*Table753523[[#This Row], [Active Parameters per GPU (BN)]]*Table753523[[#This Row], [Input tokens]]*10^9/Table753523[[#This Row], [Prefill Latency (ms)]]/10^12*1000</f>
      </c>
      <c r="Z136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2" s="47">
        <f>Table753523[[#This Row], [Expected Prefill latency (ms)]]/Table753523[[#This Row], [Prefill Latency (ms)]]</f>
      </c>
      <c r="AB1362" s="30">
        <f>Table753523[[#This Row], [Expected TPOT (ms)]]/Table753523[[#This Row], [TPOT (ms)]]</f>
      </c>
      <c r="AC1362" s="50">
        <f>Table753523[[#This Row], [Prefill TFLOPS]]/989.5</f>
      </c>
      <c r="AD1362" s="32">
        <f>Table753523[[#This Row], [Decode TFLOPS]]/1979</f>
      </c>
      <c r="AE13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3" customHeight="1" ht="17.25">
      <c r="A1363" s="20">
        <v>8</v>
      </c>
      <c r="B1363" s="34">
        <v>70</v>
      </c>
      <c r="C1363" s="35">
        <f>Table753523[[#This Row], [Active Parameters (BN)]]/8</f>
      </c>
      <c r="D1363" s="20">
        <v>16384</v>
      </c>
      <c r="E1363" s="20">
        <v>512</v>
      </c>
      <c r="F1363" s="23">
        <v>8</v>
      </c>
      <c r="G1363" s="23">
        <v>8</v>
      </c>
      <c r="H1363" s="23">
        <v>131072</v>
      </c>
      <c r="I1363" s="43">
        <v>1999</v>
      </c>
      <c r="J1363" s="24">
        <v>6227.874416</v>
      </c>
      <c r="K1363" s="24">
        <v>12.8668027</v>
      </c>
      <c r="L1363" s="24">
        <v>0.621755085</v>
      </c>
      <c r="M1363" s="24">
        <v>155.3610518</v>
      </c>
      <c r="N1363" s="24">
        <v>10342.19636</v>
      </c>
      <c r="O1363" s="44">
        <v>18.34295721</v>
      </c>
      <c r="P1363" s="44">
        <v>14.16479052</v>
      </c>
      <c r="Q1363" s="25">
        <f>Table753523[[#This Row], [Total Latency (sec)]]*1000</f>
      </c>
      <c r="R1363" s="25">
        <f>Table753523[[#This Row], [Total Latency (ms)]]-Table753523[[#This Row], [Prefill Latency (ms)]]</f>
      </c>
      <c r="S1363" s="26">
        <f>Table753523[[#This Row], [Output tokens generated]]*1000/Table753523[[#This Row], [Total Latency (ms)]]/Table753523[[#This Row], [No. H200 GPU on single server]]</f>
      </c>
      <c r="T1363" s="26">
        <f>Table753523[[#This Row], [Input tokens]]*1000/(989.5*10^12)*(2*10^9*Table753523[[#This Row], [Active Parameters per GPU (BN)]])</f>
      </c>
      <c r="U1363" s="27">
        <f>Table753523[[#This Row], [Active Parameters per GPU (BN)]]*10^9*2/4800/1024^3*1000</f>
      </c>
      <c r="V1363" s="27">
        <f>1979/2*10^12*Table753523[[#This Row], [No. H200 GPU on single server]]/2/70/10^9</f>
      </c>
      <c r="W1363" s="46">
        <f>(Table753523[[#This Row], [Input tokens]]+Table753523[[#This Row], [Output tokens generated]])/Table753523[[#This Row], [Total Latency (ms)]]*1000</f>
      </c>
      <c r="X1363" s="47">
        <f>Table753523[[#This Row], [Total throughput]]/Table753523[[#This Row], [Estimated Max throughput tokens/s]]</f>
      </c>
      <c r="Y1363" s="20">
        <f>2*Table753523[[#This Row], [Active Parameters per GPU (BN)]]*Table753523[[#This Row], [Input tokens]]*10^9/Table753523[[#This Row], [Prefill Latency (ms)]]/10^12*1000</f>
      </c>
      <c r="Z136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3" s="47">
        <f>Table753523[[#This Row], [Expected Prefill latency (ms)]]/Table753523[[#This Row], [Prefill Latency (ms)]]</f>
      </c>
      <c r="AB1363" s="30">
        <f>Table753523[[#This Row], [Expected TPOT (ms)]]/Table753523[[#This Row], [TPOT (ms)]]</f>
      </c>
      <c r="AC1363" s="50">
        <f>Table753523[[#This Row], [Prefill TFLOPS]]/989.5</f>
      </c>
      <c r="AD1363" s="32">
        <f>Table753523[[#This Row], [Decode TFLOPS]]/1979</f>
      </c>
      <c r="AE13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4" customHeight="1" ht="17.25">
      <c r="A1364" s="20">
        <v>8</v>
      </c>
      <c r="B1364" s="34">
        <v>70</v>
      </c>
      <c r="C1364" s="35">
        <f>Table753523[[#This Row], [Active Parameters (BN)]]/8</f>
      </c>
      <c r="D1364" s="20">
        <v>16384</v>
      </c>
      <c r="E1364" s="20">
        <v>512</v>
      </c>
      <c r="F1364" s="23">
        <v>16</v>
      </c>
      <c r="G1364" s="23">
        <v>15</v>
      </c>
      <c r="H1364" s="23">
        <v>245760</v>
      </c>
      <c r="I1364" s="43">
        <v>4074</v>
      </c>
      <c r="J1364" s="24">
        <v>10332.81303</v>
      </c>
      <c r="K1364" s="24">
        <v>20.27565274</v>
      </c>
      <c r="L1364" s="24">
        <v>0.739803556</v>
      </c>
      <c r="M1364" s="24">
        <v>200.9306459</v>
      </c>
      <c r="N1364" s="24">
        <v>12321.87211</v>
      </c>
      <c r="O1364" s="44">
        <v>149.4266651</v>
      </c>
      <c r="P1364" s="44">
        <v>24.91326096</v>
      </c>
      <c r="Q1364" s="25">
        <f>Table753523[[#This Row], [Total Latency (sec)]]*1000</f>
      </c>
      <c r="R1364" s="25">
        <f>Table753523[[#This Row], [Total Latency (ms)]]-Table753523[[#This Row], [Prefill Latency (ms)]]</f>
      </c>
      <c r="S1364" s="26">
        <f>Table753523[[#This Row], [Output tokens generated]]*1000/Table753523[[#This Row], [Total Latency (ms)]]/Table753523[[#This Row], [No. H200 GPU on single server]]</f>
      </c>
      <c r="T1364" s="26">
        <f>Table753523[[#This Row], [Input tokens]]*1000/(989.5*10^12)*(2*10^9*Table753523[[#This Row], [Active Parameters per GPU (BN)]])</f>
      </c>
      <c r="U1364" s="27">
        <f>Table753523[[#This Row], [Active Parameters per GPU (BN)]]*10^9*2/4800/1024^3*1000</f>
      </c>
      <c r="V1364" s="27">
        <f>1979/2*10^12*Table753523[[#This Row], [No. H200 GPU on single server]]/2/70/10^9</f>
      </c>
      <c r="W1364" s="46">
        <f>(Table753523[[#This Row], [Input tokens]]+Table753523[[#This Row], [Output tokens generated]])/Table753523[[#This Row], [Total Latency (ms)]]*1000</f>
      </c>
      <c r="X1364" s="47">
        <f>Table753523[[#This Row], [Total throughput]]/Table753523[[#This Row], [Estimated Max throughput tokens/s]]</f>
      </c>
      <c r="Y1364" s="20">
        <f>2*Table753523[[#This Row], [Active Parameters per GPU (BN)]]*Table753523[[#This Row], [Input tokens]]*10^9/Table753523[[#This Row], [Prefill Latency (ms)]]/10^12*1000</f>
      </c>
      <c r="Z136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4" s="47">
        <f>Table753523[[#This Row], [Expected Prefill latency (ms)]]/Table753523[[#This Row], [Prefill Latency (ms)]]</f>
      </c>
      <c r="AB1364" s="30">
        <f>Table753523[[#This Row], [Expected TPOT (ms)]]/Table753523[[#This Row], [TPOT (ms)]]</f>
      </c>
      <c r="AC1364" s="50">
        <f>Table753523[[#This Row], [Prefill TFLOPS]]/989.5</f>
      </c>
      <c r="AD1364" s="32">
        <f>Table753523[[#This Row], [Decode TFLOPS]]/1979</f>
      </c>
      <c r="AE13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5" customHeight="1" ht="17.25">
      <c r="A1365" s="20">
        <v>8</v>
      </c>
      <c r="B1365" s="34">
        <v>70</v>
      </c>
      <c r="C1365" s="35">
        <f>Table753523[[#This Row], [Active Parameters (BN)]]/8</f>
      </c>
      <c r="D1365" s="20">
        <v>16384</v>
      </c>
      <c r="E1365" s="20">
        <v>1024</v>
      </c>
      <c r="F1365" s="23">
        <v>1</v>
      </c>
      <c r="G1365" s="23">
        <v>1</v>
      </c>
      <c r="H1365" s="23">
        <v>16384</v>
      </c>
      <c r="I1365" s="43">
        <v>459</v>
      </c>
      <c r="J1365" s="24">
        <v>997.716217</v>
      </c>
      <c r="K1365" s="24">
        <v>6.156268078</v>
      </c>
      <c r="L1365" s="24">
        <v>0.162436071</v>
      </c>
      <c r="M1365" s="24">
        <v>74.55815669</v>
      </c>
      <c r="N1365" s="24">
        <v>2735.910748</v>
      </c>
      <c r="O1365" s="44">
        <v>11.26213454</v>
      </c>
      <c r="P1365" s="44">
        <v>11.23466289</v>
      </c>
      <c r="Q1365" s="25">
        <f>Table753523[[#This Row], [Total Latency (sec)]]*1000</f>
      </c>
      <c r="R1365" s="25">
        <f>Table753523[[#This Row], [Total Latency (ms)]]-Table753523[[#This Row], [Prefill Latency (ms)]]</f>
      </c>
      <c r="S1365" s="26">
        <f>Table753523[[#This Row], [Output tokens generated]]*1000/Table753523[[#This Row], [Total Latency (ms)]]/Table753523[[#This Row], [No. H200 GPU on single server]]</f>
      </c>
      <c r="T1365" s="26">
        <f>Table753523[[#This Row], [Input tokens]]*1000/(989.5*10^12)*(2*10^9*Table753523[[#This Row], [Active Parameters per GPU (BN)]])</f>
      </c>
      <c r="U1365" s="27">
        <f>Table753523[[#This Row], [Active Parameters per GPU (BN)]]*10^9*2/4800/1024^3*1000</f>
      </c>
      <c r="V1365" s="27">
        <f>1979/2*10^12*Table753523[[#This Row], [No. H200 GPU on single server]]/2/70/10^9</f>
      </c>
      <c r="W1365" s="46">
        <f>(Table753523[[#This Row], [Input tokens]]+Table753523[[#This Row], [Output tokens generated]])/Table753523[[#This Row], [Total Latency (ms)]]*1000</f>
      </c>
      <c r="X1365" s="47">
        <f>Table753523[[#This Row], [Total throughput]]/Table753523[[#This Row], [Estimated Max throughput tokens/s]]</f>
      </c>
      <c r="Y1365" s="20">
        <f>2*Table753523[[#This Row], [Active Parameters per GPU (BN)]]*Table753523[[#This Row], [Input tokens]]*10^9/Table753523[[#This Row], [Prefill Latency (ms)]]/10^12*1000</f>
      </c>
      <c r="Z136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5" s="47">
        <f>Table753523[[#This Row], [Expected Prefill latency (ms)]]/Table753523[[#This Row], [Prefill Latency (ms)]]</f>
      </c>
      <c r="AB1365" s="30">
        <f>Table753523[[#This Row], [Expected TPOT (ms)]]/Table753523[[#This Row], [TPOT (ms)]]</f>
      </c>
      <c r="AC1365" s="50">
        <f>Table753523[[#This Row], [Prefill TFLOPS]]/989.5</f>
      </c>
      <c r="AD1365" s="32">
        <f>Table753523[[#This Row], [Decode TFLOPS]]/1979</f>
      </c>
      <c r="AE13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6" customHeight="1" ht="17.25">
      <c r="A1366" s="20">
        <v>8</v>
      </c>
      <c r="B1366" s="34">
        <v>70</v>
      </c>
      <c r="C1366" s="35">
        <f>Table753523[[#This Row], [Active Parameters (BN)]]/8</f>
      </c>
      <c r="D1366" s="20">
        <v>16384</v>
      </c>
      <c r="E1366" s="20">
        <v>1024</v>
      </c>
      <c r="F1366" s="23">
        <v>2</v>
      </c>
      <c r="G1366" s="23">
        <v>2</v>
      </c>
      <c r="H1366" s="23">
        <v>32768</v>
      </c>
      <c r="I1366" s="43">
        <v>250</v>
      </c>
      <c r="J1366" s="24">
        <v>1507.842754</v>
      </c>
      <c r="K1366" s="24">
        <v>3.561518756</v>
      </c>
      <c r="L1366" s="24">
        <v>0.561558183</v>
      </c>
      <c r="M1366" s="24">
        <v>70.19477283</v>
      </c>
      <c r="N1366" s="24">
        <v>9270.764037</v>
      </c>
      <c r="O1366" s="44">
        <v>14.33585441</v>
      </c>
      <c r="P1366" s="44">
        <v>14.05721657</v>
      </c>
      <c r="Q1366" s="25">
        <f>Table753523[[#This Row], [Total Latency (sec)]]*1000</f>
      </c>
      <c r="R1366" s="25">
        <f>Table753523[[#This Row], [Total Latency (ms)]]-Table753523[[#This Row], [Prefill Latency (ms)]]</f>
      </c>
      <c r="S1366" s="26">
        <f>Table753523[[#This Row], [Output tokens generated]]*1000/Table753523[[#This Row], [Total Latency (ms)]]/Table753523[[#This Row], [No. H200 GPU on single server]]</f>
      </c>
      <c r="T1366" s="26">
        <f>Table753523[[#This Row], [Input tokens]]*1000/(989.5*10^12)*(2*10^9*Table753523[[#This Row], [Active Parameters per GPU (BN)]])</f>
      </c>
      <c r="U1366" s="27">
        <f>Table753523[[#This Row], [Active Parameters per GPU (BN)]]*10^9*2/4800/1024^3*1000</f>
      </c>
      <c r="V1366" s="27">
        <f>1979/2*10^12*Table753523[[#This Row], [No. H200 GPU on single server]]/2/70/10^9</f>
      </c>
      <c r="W1366" s="46">
        <f>(Table753523[[#This Row], [Input tokens]]+Table753523[[#This Row], [Output tokens generated]])/Table753523[[#This Row], [Total Latency (ms)]]*1000</f>
      </c>
      <c r="X1366" s="47">
        <f>Table753523[[#This Row], [Total throughput]]/Table753523[[#This Row], [Estimated Max throughput tokens/s]]</f>
      </c>
      <c r="Y1366" s="20">
        <f>2*Table753523[[#This Row], [Active Parameters per GPU (BN)]]*Table753523[[#This Row], [Input tokens]]*10^9/Table753523[[#This Row], [Prefill Latency (ms)]]/10^12*1000</f>
      </c>
      <c r="Z136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6" s="47">
        <f>Table753523[[#This Row], [Expected Prefill latency (ms)]]/Table753523[[#This Row], [Prefill Latency (ms)]]</f>
      </c>
      <c r="AB1366" s="30">
        <f>Table753523[[#This Row], [Expected TPOT (ms)]]/Table753523[[#This Row], [TPOT (ms)]]</f>
      </c>
      <c r="AC1366" s="50">
        <f>Table753523[[#This Row], [Prefill TFLOPS]]/989.5</f>
      </c>
      <c r="AD1366" s="32">
        <f>Table753523[[#This Row], [Decode TFLOPS]]/1979</f>
      </c>
      <c r="AE13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7" customHeight="1" ht="17.25">
      <c r="A1367" s="20">
        <v>8</v>
      </c>
      <c r="B1367" s="34">
        <v>70</v>
      </c>
      <c r="C1367" s="35">
        <f>Table753523[[#This Row], [Active Parameters (BN)]]/8</f>
      </c>
      <c r="D1367" s="20">
        <v>16384</v>
      </c>
      <c r="E1367" s="20">
        <v>1024</v>
      </c>
      <c r="F1367" s="23">
        <v>4</v>
      </c>
      <c r="G1367" s="23">
        <v>4</v>
      </c>
      <c r="H1367" s="23">
        <v>65536</v>
      </c>
      <c r="I1367" s="43">
        <v>1440</v>
      </c>
      <c r="J1367" s="24">
        <v>2960.962717</v>
      </c>
      <c r="K1367" s="24">
        <v>15.08664762</v>
      </c>
      <c r="L1367" s="24">
        <v>0.265135112</v>
      </c>
      <c r="M1367" s="24">
        <v>95.44864015</v>
      </c>
      <c r="N1367" s="24">
        <v>4439.422307</v>
      </c>
      <c r="O1367" s="44">
        <v>16.1074268</v>
      </c>
      <c r="P1367" s="44">
        <v>12.68136817</v>
      </c>
      <c r="Q1367" s="25">
        <f>Table753523[[#This Row], [Total Latency (sec)]]*1000</f>
      </c>
      <c r="R1367" s="25">
        <f>Table753523[[#This Row], [Total Latency (ms)]]-Table753523[[#This Row], [Prefill Latency (ms)]]</f>
      </c>
      <c r="S1367" s="26">
        <f>Table753523[[#This Row], [Output tokens generated]]*1000/Table753523[[#This Row], [Total Latency (ms)]]/Table753523[[#This Row], [No. H200 GPU on single server]]</f>
      </c>
      <c r="T1367" s="26">
        <f>Table753523[[#This Row], [Input tokens]]*1000/(989.5*10^12)*(2*10^9*Table753523[[#This Row], [Active Parameters per GPU (BN)]])</f>
      </c>
      <c r="U1367" s="27">
        <f>Table753523[[#This Row], [Active Parameters per GPU (BN)]]*10^9*2/4800/1024^3*1000</f>
      </c>
      <c r="V1367" s="27">
        <f>1979/2*10^12*Table753523[[#This Row], [No. H200 GPU on single server]]/2/70/10^9</f>
      </c>
      <c r="W1367" s="46">
        <f>(Table753523[[#This Row], [Input tokens]]+Table753523[[#This Row], [Output tokens generated]])/Table753523[[#This Row], [Total Latency (ms)]]*1000</f>
      </c>
      <c r="X1367" s="47">
        <f>Table753523[[#This Row], [Total throughput]]/Table753523[[#This Row], [Estimated Max throughput tokens/s]]</f>
      </c>
      <c r="Y1367" s="20">
        <f>2*Table753523[[#This Row], [Active Parameters per GPU (BN)]]*Table753523[[#This Row], [Input tokens]]*10^9/Table753523[[#This Row], [Prefill Latency (ms)]]/10^12*1000</f>
      </c>
      <c r="Z136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7" s="47">
        <f>Table753523[[#This Row], [Expected Prefill latency (ms)]]/Table753523[[#This Row], [Prefill Latency (ms)]]</f>
      </c>
      <c r="AB1367" s="30">
        <f>Table753523[[#This Row], [Expected TPOT (ms)]]/Table753523[[#This Row], [TPOT (ms)]]</f>
      </c>
      <c r="AC1367" s="50">
        <f>Table753523[[#This Row], [Prefill TFLOPS]]/989.5</f>
      </c>
      <c r="AD1367" s="32">
        <f>Table753523[[#This Row], [Decode TFLOPS]]/1979</f>
      </c>
      <c r="AE13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8" customHeight="1" ht="17.25">
      <c r="A1368" s="20">
        <v>8</v>
      </c>
      <c r="B1368" s="34">
        <v>70</v>
      </c>
      <c r="C1368" s="35">
        <f>Table753523[[#This Row], [Active Parameters (BN)]]/8</f>
      </c>
      <c r="D1368" s="20">
        <v>16384</v>
      </c>
      <c r="E1368" s="20">
        <v>1024</v>
      </c>
      <c r="F1368" s="23">
        <v>8</v>
      </c>
      <c r="G1368" s="23">
        <v>8</v>
      </c>
      <c r="H1368" s="23">
        <v>131072</v>
      </c>
      <c r="I1368" s="43">
        <v>2374</v>
      </c>
      <c r="J1368" s="24">
        <v>6235.438559</v>
      </c>
      <c r="K1368" s="24">
        <v>18.58878442</v>
      </c>
      <c r="L1368" s="24">
        <v>0.430367033</v>
      </c>
      <c r="M1368" s="24">
        <v>127.7114171</v>
      </c>
      <c r="N1368" s="24">
        <v>7178.844889</v>
      </c>
      <c r="O1368" s="44">
        <v>14.39179127</v>
      </c>
      <c r="P1368" s="44">
        <v>13.60123252</v>
      </c>
      <c r="Q1368" s="25">
        <f>Table753523[[#This Row], [Total Latency (sec)]]*1000</f>
      </c>
      <c r="R1368" s="25">
        <f>Table753523[[#This Row], [Total Latency (ms)]]-Table753523[[#This Row], [Prefill Latency (ms)]]</f>
      </c>
      <c r="S1368" s="26">
        <f>Table753523[[#This Row], [Output tokens generated]]*1000/Table753523[[#This Row], [Total Latency (ms)]]/Table753523[[#This Row], [No. H200 GPU on single server]]</f>
      </c>
      <c r="T1368" s="26">
        <f>Table753523[[#This Row], [Input tokens]]*1000/(989.5*10^12)*(2*10^9*Table753523[[#This Row], [Active Parameters per GPU (BN)]])</f>
      </c>
      <c r="U1368" s="27">
        <f>Table753523[[#This Row], [Active Parameters per GPU (BN)]]*10^9*2/4800/1024^3*1000</f>
      </c>
      <c r="V1368" s="27">
        <f>1979/2*10^12*Table753523[[#This Row], [No. H200 GPU on single server]]/2/70/10^9</f>
      </c>
      <c r="W1368" s="46">
        <f>(Table753523[[#This Row], [Input tokens]]+Table753523[[#This Row], [Output tokens generated]])/Table753523[[#This Row], [Total Latency (ms)]]*1000</f>
      </c>
      <c r="X1368" s="47">
        <f>Table753523[[#This Row], [Total throughput]]/Table753523[[#This Row], [Estimated Max throughput tokens/s]]</f>
      </c>
      <c r="Y1368" s="20">
        <f>2*Table753523[[#This Row], [Active Parameters per GPU (BN)]]*Table753523[[#This Row], [Input tokens]]*10^9/Table753523[[#This Row], [Prefill Latency (ms)]]/10^12*1000</f>
      </c>
      <c r="Z136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8" s="47">
        <f>Table753523[[#This Row], [Expected Prefill latency (ms)]]/Table753523[[#This Row], [Prefill Latency (ms)]]</f>
      </c>
      <c r="AB1368" s="30">
        <f>Table753523[[#This Row], [Expected TPOT (ms)]]/Table753523[[#This Row], [TPOT (ms)]]</f>
      </c>
      <c r="AC1368" s="50">
        <f>Table753523[[#This Row], [Prefill TFLOPS]]/989.5</f>
      </c>
      <c r="AD1368" s="32">
        <f>Table753523[[#This Row], [Decode TFLOPS]]/1979</f>
      </c>
      <c r="AE13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69" customHeight="1" ht="17.25">
      <c r="A1369" s="20">
        <v>8</v>
      </c>
      <c r="B1369" s="34">
        <v>70</v>
      </c>
      <c r="C1369" s="35">
        <f>Table753523[[#This Row], [Active Parameters (BN)]]/8</f>
      </c>
      <c r="D1369" s="20">
        <v>16384</v>
      </c>
      <c r="E1369" s="20">
        <v>1024</v>
      </c>
      <c r="F1369" s="23">
        <v>16</v>
      </c>
      <c r="G1369" s="23">
        <v>15</v>
      </c>
      <c r="H1369" s="23">
        <v>245760</v>
      </c>
      <c r="I1369" s="43">
        <v>5222</v>
      </c>
      <c r="J1369" s="24">
        <v>10306.40266</v>
      </c>
      <c r="K1369" s="24">
        <v>25.91479732</v>
      </c>
      <c r="L1369" s="24">
        <v>0.578819885</v>
      </c>
      <c r="M1369" s="24">
        <v>201.5064959</v>
      </c>
      <c r="N1369" s="24">
        <v>9684.891489</v>
      </c>
      <c r="O1369" s="44">
        <v>166.8752842</v>
      </c>
      <c r="P1369" s="44">
        <v>21.99504075</v>
      </c>
      <c r="Q1369" s="25">
        <f>Table753523[[#This Row], [Total Latency (sec)]]*1000</f>
      </c>
      <c r="R1369" s="25">
        <f>Table753523[[#This Row], [Total Latency (ms)]]-Table753523[[#This Row], [Prefill Latency (ms)]]</f>
      </c>
      <c r="S1369" s="26">
        <f>Table753523[[#This Row], [Output tokens generated]]*1000/Table753523[[#This Row], [Total Latency (ms)]]/Table753523[[#This Row], [No. H200 GPU on single server]]</f>
      </c>
      <c r="T1369" s="26">
        <f>Table753523[[#This Row], [Input tokens]]*1000/(989.5*10^12)*(2*10^9*Table753523[[#This Row], [Active Parameters per GPU (BN)]])</f>
      </c>
      <c r="U1369" s="27">
        <f>Table753523[[#This Row], [Active Parameters per GPU (BN)]]*10^9*2/4800/1024^3*1000</f>
      </c>
      <c r="V1369" s="27">
        <f>1979/2*10^12*Table753523[[#This Row], [No. H200 GPU on single server]]/2/70/10^9</f>
      </c>
      <c r="W1369" s="46">
        <f>(Table753523[[#This Row], [Input tokens]]+Table753523[[#This Row], [Output tokens generated]])/Table753523[[#This Row], [Total Latency (ms)]]*1000</f>
      </c>
      <c r="X1369" s="47">
        <f>Table753523[[#This Row], [Total throughput]]/Table753523[[#This Row], [Estimated Max throughput tokens/s]]</f>
      </c>
      <c r="Y1369" s="20">
        <f>2*Table753523[[#This Row], [Active Parameters per GPU (BN)]]*Table753523[[#This Row], [Input tokens]]*10^9/Table753523[[#This Row], [Prefill Latency (ms)]]/10^12*1000</f>
      </c>
      <c r="Z136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69" s="47">
        <f>Table753523[[#This Row], [Expected Prefill latency (ms)]]/Table753523[[#This Row], [Prefill Latency (ms)]]</f>
      </c>
      <c r="AB1369" s="30">
        <f>Table753523[[#This Row], [Expected TPOT (ms)]]/Table753523[[#This Row], [TPOT (ms)]]</f>
      </c>
      <c r="AC1369" s="50">
        <f>Table753523[[#This Row], [Prefill TFLOPS]]/989.5</f>
      </c>
      <c r="AD1369" s="32">
        <f>Table753523[[#This Row], [Decode TFLOPS]]/1979</f>
      </c>
      <c r="AE13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0" customHeight="1" ht="17.25">
      <c r="A1370" s="20">
        <v>8</v>
      </c>
      <c r="B1370" s="34">
        <v>70</v>
      </c>
      <c r="C1370" s="35">
        <f>Table753523[[#This Row], [Active Parameters (BN)]]/8</f>
      </c>
      <c r="D1370" s="20">
        <v>16384</v>
      </c>
      <c r="E1370" s="20">
        <v>2048</v>
      </c>
      <c r="F1370" s="23">
        <v>1</v>
      </c>
      <c r="G1370" s="23">
        <v>1</v>
      </c>
      <c r="H1370" s="23">
        <v>16384</v>
      </c>
      <c r="I1370" s="43">
        <v>212</v>
      </c>
      <c r="J1370" s="24">
        <v>1002.38945</v>
      </c>
      <c r="K1370" s="24">
        <v>3.391582352</v>
      </c>
      <c r="L1370" s="24">
        <v>0.294847625</v>
      </c>
      <c r="M1370" s="24">
        <v>62.50769641</v>
      </c>
      <c r="N1370" s="24">
        <v>4893.291177</v>
      </c>
      <c r="O1370" s="44">
        <v>11.32089089</v>
      </c>
      <c r="P1370" s="44">
        <v>11.26481381</v>
      </c>
      <c r="Q1370" s="25">
        <f>Table753523[[#This Row], [Total Latency (sec)]]*1000</f>
      </c>
      <c r="R1370" s="25">
        <f>Table753523[[#This Row], [Total Latency (ms)]]-Table753523[[#This Row], [Prefill Latency (ms)]]</f>
      </c>
      <c r="S1370" s="26">
        <f>Table753523[[#This Row], [Output tokens generated]]*1000/Table753523[[#This Row], [Total Latency (ms)]]/Table753523[[#This Row], [No. H200 GPU on single server]]</f>
      </c>
      <c r="T1370" s="26">
        <f>Table753523[[#This Row], [Input tokens]]*1000/(989.5*10^12)*(2*10^9*Table753523[[#This Row], [Active Parameters per GPU (BN)]])</f>
      </c>
      <c r="U1370" s="27">
        <f>Table753523[[#This Row], [Active Parameters per GPU (BN)]]*10^9*2/4800/1024^3*1000</f>
      </c>
      <c r="V1370" s="27">
        <f>1979/2*10^12*Table753523[[#This Row], [No. H200 GPU on single server]]/2/70/10^9</f>
      </c>
      <c r="W1370" s="46">
        <f>(Table753523[[#This Row], [Input tokens]]+Table753523[[#This Row], [Output tokens generated]])/Table753523[[#This Row], [Total Latency (ms)]]*1000</f>
      </c>
      <c r="X1370" s="47">
        <f>Table753523[[#This Row], [Total throughput]]/Table753523[[#This Row], [Estimated Max throughput tokens/s]]</f>
      </c>
      <c r="Y1370" s="20">
        <f>2*Table753523[[#This Row], [Active Parameters per GPU (BN)]]*Table753523[[#This Row], [Input tokens]]*10^9/Table753523[[#This Row], [Prefill Latency (ms)]]/10^12*1000</f>
      </c>
      <c r="Z137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0" s="47">
        <f>Table753523[[#This Row], [Expected Prefill latency (ms)]]/Table753523[[#This Row], [Prefill Latency (ms)]]</f>
      </c>
      <c r="AB1370" s="30">
        <f>Table753523[[#This Row], [Expected TPOT (ms)]]/Table753523[[#This Row], [TPOT (ms)]]</f>
      </c>
      <c r="AC1370" s="50">
        <f>Table753523[[#This Row], [Prefill TFLOPS]]/989.5</f>
      </c>
      <c r="AD1370" s="32">
        <f>Table753523[[#This Row], [Decode TFLOPS]]/1979</f>
      </c>
      <c r="AE13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1" customHeight="1" ht="17.25">
      <c r="A1371" s="20">
        <v>8</v>
      </c>
      <c r="B1371" s="34">
        <v>70</v>
      </c>
      <c r="C1371" s="35">
        <f>Table753523[[#This Row], [Active Parameters (BN)]]/8</f>
      </c>
      <c r="D1371" s="20">
        <v>16384</v>
      </c>
      <c r="E1371" s="20">
        <v>2048</v>
      </c>
      <c r="F1371" s="23">
        <v>2</v>
      </c>
      <c r="G1371" s="23">
        <v>2</v>
      </c>
      <c r="H1371" s="23">
        <v>32768</v>
      </c>
      <c r="I1371" s="43">
        <v>596</v>
      </c>
      <c r="J1371" s="24">
        <v>1511.696881</v>
      </c>
      <c r="K1371" s="24">
        <v>7.103689122</v>
      </c>
      <c r="L1371" s="24">
        <v>0.281543852</v>
      </c>
      <c r="M1371" s="24">
        <v>83.90006795</v>
      </c>
      <c r="N1371" s="24">
        <v>4696.714542</v>
      </c>
      <c r="O1371" s="44">
        <v>14.2480607</v>
      </c>
      <c r="P1371" s="44">
        <v>12.46742602</v>
      </c>
      <c r="Q1371" s="25">
        <f>Table753523[[#This Row], [Total Latency (sec)]]*1000</f>
      </c>
      <c r="R1371" s="25">
        <f>Table753523[[#This Row], [Total Latency (ms)]]-Table753523[[#This Row], [Prefill Latency (ms)]]</f>
      </c>
      <c r="S1371" s="26">
        <f>Table753523[[#This Row], [Output tokens generated]]*1000/Table753523[[#This Row], [Total Latency (ms)]]/Table753523[[#This Row], [No. H200 GPU on single server]]</f>
      </c>
      <c r="T1371" s="26">
        <f>Table753523[[#This Row], [Input tokens]]*1000/(989.5*10^12)*(2*10^9*Table753523[[#This Row], [Active Parameters per GPU (BN)]])</f>
      </c>
      <c r="U1371" s="27">
        <f>Table753523[[#This Row], [Active Parameters per GPU (BN)]]*10^9*2/4800/1024^3*1000</f>
      </c>
      <c r="V1371" s="27">
        <f>1979/2*10^12*Table753523[[#This Row], [No. H200 GPU on single server]]/2/70/10^9</f>
      </c>
      <c r="W1371" s="46">
        <f>(Table753523[[#This Row], [Input tokens]]+Table753523[[#This Row], [Output tokens generated]])/Table753523[[#This Row], [Total Latency (ms)]]*1000</f>
      </c>
      <c r="X1371" s="47">
        <f>Table753523[[#This Row], [Total throughput]]/Table753523[[#This Row], [Estimated Max throughput tokens/s]]</f>
      </c>
      <c r="Y1371" s="20">
        <f>2*Table753523[[#This Row], [Active Parameters per GPU (BN)]]*Table753523[[#This Row], [Input tokens]]*10^9/Table753523[[#This Row], [Prefill Latency (ms)]]/10^12*1000</f>
      </c>
      <c r="Z137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1" s="47">
        <f>Table753523[[#This Row], [Expected Prefill latency (ms)]]/Table753523[[#This Row], [Prefill Latency (ms)]]</f>
      </c>
      <c r="AB1371" s="30">
        <f>Table753523[[#This Row], [Expected TPOT (ms)]]/Table753523[[#This Row], [TPOT (ms)]]</f>
      </c>
      <c r="AC1371" s="50">
        <f>Table753523[[#This Row], [Prefill TFLOPS]]/989.5</f>
      </c>
      <c r="AD1371" s="32">
        <f>Table753523[[#This Row], [Decode TFLOPS]]/1979</f>
      </c>
      <c r="AE13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2" customHeight="1" ht="17.25">
      <c r="A1372" s="20">
        <v>8</v>
      </c>
      <c r="B1372" s="34">
        <v>70</v>
      </c>
      <c r="C1372" s="35">
        <f>Table753523[[#This Row], [Active Parameters (BN)]]/8</f>
      </c>
      <c r="D1372" s="20">
        <v>16384</v>
      </c>
      <c r="E1372" s="20">
        <v>2048</v>
      </c>
      <c r="F1372" s="23">
        <v>4</v>
      </c>
      <c r="G1372" s="23">
        <v>4</v>
      </c>
      <c r="H1372" s="23">
        <v>65536</v>
      </c>
      <c r="I1372" s="43">
        <v>2388</v>
      </c>
      <c r="J1372" s="24">
        <v>2979.267541</v>
      </c>
      <c r="K1372" s="24">
        <v>26.60672847</v>
      </c>
      <c r="L1372" s="24">
        <v>0.150337912</v>
      </c>
      <c r="M1372" s="24">
        <v>89.75173339</v>
      </c>
      <c r="N1372" s="24">
        <v>2552.888082</v>
      </c>
      <c r="O1372" s="44">
        <v>16.57299574</v>
      </c>
      <c r="P1372" s="44">
        <v>12.11007903</v>
      </c>
      <c r="Q1372" s="25">
        <f>Table753523[[#This Row], [Total Latency (sec)]]*1000</f>
      </c>
      <c r="R1372" s="25">
        <f>Table753523[[#This Row], [Total Latency (ms)]]-Table753523[[#This Row], [Prefill Latency (ms)]]</f>
      </c>
      <c r="S1372" s="26">
        <f>Table753523[[#This Row], [Output tokens generated]]*1000/Table753523[[#This Row], [Total Latency (ms)]]/Table753523[[#This Row], [No. H200 GPU on single server]]</f>
      </c>
      <c r="T1372" s="26">
        <f>Table753523[[#This Row], [Input tokens]]*1000/(989.5*10^12)*(2*10^9*Table753523[[#This Row], [Active Parameters per GPU (BN)]])</f>
      </c>
      <c r="U1372" s="27">
        <f>Table753523[[#This Row], [Active Parameters per GPU (BN)]]*10^9*2/4800/1024^3*1000</f>
      </c>
      <c r="V1372" s="27">
        <f>1979/2*10^12*Table753523[[#This Row], [No. H200 GPU on single server]]/2/70/10^9</f>
      </c>
      <c r="W1372" s="46">
        <f>(Table753523[[#This Row], [Input tokens]]+Table753523[[#This Row], [Output tokens generated]])/Table753523[[#This Row], [Total Latency (ms)]]*1000</f>
      </c>
      <c r="X1372" s="47">
        <f>Table753523[[#This Row], [Total throughput]]/Table753523[[#This Row], [Estimated Max throughput tokens/s]]</f>
      </c>
      <c r="Y1372" s="20">
        <f>2*Table753523[[#This Row], [Active Parameters per GPU (BN)]]*Table753523[[#This Row], [Input tokens]]*10^9/Table753523[[#This Row], [Prefill Latency (ms)]]/10^12*1000</f>
      </c>
      <c r="Z137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2" s="47">
        <f>Table753523[[#This Row], [Expected Prefill latency (ms)]]/Table753523[[#This Row], [Prefill Latency (ms)]]</f>
      </c>
      <c r="AB1372" s="30">
        <f>Table753523[[#This Row], [Expected TPOT (ms)]]/Table753523[[#This Row], [TPOT (ms)]]</f>
      </c>
      <c r="AC1372" s="50">
        <f>Table753523[[#This Row], [Prefill TFLOPS]]/989.5</f>
      </c>
      <c r="AD1372" s="32">
        <f>Table753523[[#This Row], [Decode TFLOPS]]/1979</f>
      </c>
      <c r="AE13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3" customHeight="1" ht="17.25">
      <c r="A1373" s="20">
        <v>8</v>
      </c>
      <c r="B1373" s="34">
        <v>70</v>
      </c>
      <c r="C1373" s="35">
        <f>Table753523[[#This Row], [Active Parameters (BN)]]/8</f>
      </c>
      <c r="D1373" s="20">
        <v>16384</v>
      </c>
      <c r="E1373" s="20">
        <v>2048</v>
      </c>
      <c r="F1373" s="23">
        <v>8</v>
      </c>
      <c r="G1373" s="23">
        <v>8</v>
      </c>
      <c r="H1373" s="23">
        <v>131072</v>
      </c>
      <c r="I1373" s="43">
        <v>3245</v>
      </c>
      <c r="J1373" s="24">
        <v>6237.130077</v>
      </c>
      <c r="K1373" s="24">
        <v>30.12098737</v>
      </c>
      <c r="L1373" s="24">
        <v>0.265595543</v>
      </c>
      <c r="M1373" s="24">
        <v>107.7321922</v>
      </c>
      <c r="N1373" s="24">
        <v>4459.249571</v>
      </c>
      <c r="O1373" s="44">
        <v>13.9341369</v>
      </c>
      <c r="P1373" s="44">
        <v>12.9692913</v>
      </c>
      <c r="Q1373" s="25">
        <f>Table753523[[#This Row], [Total Latency (sec)]]*1000</f>
      </c>
      <c r="R1373" s="25">
        <f>Table753523[[#This Row], [Total Latency (ms)]]-Table753523[[#This Row], [Prefill Latency (ms)]]</f>
      </c>
      <c r="S1373" s="26">
        <f>Table753523[[#This Row], [Output tokens generated]]*1000/Table753523[[#This Row], [Total Latency (ms)]]/Table753523[[#This Row], [No. H200 GPU on single server]]</f>
      </c>
      <c r="T1373" s="26">
        <f>Table753523[[#This Row], [Input tokens]]*1000/(989.5*10^12)*(2*10^9*Table753523[[#This Row], [Active Parameters per GPU (BN)]])</f>
      </c>
      <c r="U1373" s="27">
        <f>Table753523[[#This Row], [Active Parameters per GPU (BN)]]*10^9*2/4800/1024^3*1000</f>
      </c>
      <c r="V1373" s="27">
        <f>1979/2*10^12*Table753523[[#This Row], [No. H200 GPU on single server]]/2/70/10^9</f>
      </c>
      <c r="W1373" s="46">
        <f>(Table753523[[#This Row], [Input tokens]]+Table753523[[#This Row], [Output tokens generated]])/Table753523[[#This Row], [Total Latency (ms)]]*1000</f>
      </c>
      <c r="X1373" s="47">
        <f>Table753523[[#This Row], [Total throughput]]/Table753523[[#This Row], [Estimated Max throughput tokens/s]]</f>
      </c>
      <c r="Y1373" s="20">
        <f>2*Table753523[[#This Row], [Active Parameters per GPU (BN)]]*Table753523[[#This Row], [Input tokens]]*10^9/Table753523[[#This Row], [Prefill Latency (ms)]]/10^12*1000</f>
      </c>
      <c r="Z137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3" s="47">
        <f>Table753523[[#This Row], [Expected Prefill latency (ms)]]/Table753523[[#This Row], [Prefill Latency (ms)]]</f>
      </c>
      <c r="AB1373" s="30">
        <f>Table753523[[#This Row], [Expected TPOT (ms)]]/Table753523[[#This Row], [TPOT (ms)]]</f>
      </c>
      <c r="AC1373" s="50">
        <f>Table753523[[#This Row], [Prefill TFLOPS]]/989.5</f>
      </c>
      <c r="AD1373" s="32">
        <f>Table753523[[#This Row], [Decode TFLOPS]]/1979</f>
      </c>
      <c r="AE13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4" customHeight="1" ht="17.25">
      <c r="A1374" s="20">
        <v>8</v>
      </c>
      <c r="B1374" s="34">
        <v>70</v>
      </c>
      <c r="C1374" s="35">
        <f>Table753523[[#This Row], [Active Parameters (BN)]]/8</f>
      </c>
      <c r="D1374" s="20">
        <v>16384</v>
      </c>
      <c r="E1374" s="20">
        <v>2048</v>
      </c>
      <c r="F1374" s="23">
        <v>16</v>
      </c>
      <c r="G1374" s="23">
        <v>15</v>
      </c>
      <c r="H1374" s="23">
        <v>245760</v>
      </c>
      <c r="I1374" s="43">
        <v>8783</v>
      </c>
      <c r="J1374" s="24">
        <v>10346.54742</v>
      </c>
      <c r="K1374" s="24">
        <v>37.75749122</v>
      </c>
      <c r="L1374" s="24">
        <v>0.397272158</v>
      </c>
      <c r="M1374" s="24">
        <v>232.6160907</v>
      </c>
      <c r="N1374" s="24">
        <v>6741.52312</v>
      </c>
      <c r="O1374" s="44">
        <v>163.9599242</v>
      </c>
      <c r="P1374" s="44">
        <v>17.84152115</v>
      </c>
      <c r="Q1374" s="25">
        <f>Table753523[[#This Row], [Total Latency (sec)]]*1000</f>
      </c>
      <c r="R1374" s="25">
        <f>Table753523[[#This Row], [Total Latency (ms)]]-Table753523[[#This Row], [Prefill Latency (ms)]]</f>
      </c>
      <c r="S1374" s="26">
        <f>Table753523[[#This Row], [Output tokens generated]]*1000/Table753523[[#This Row], [Total Latency (ms)]]/Table753523[[#This Row], [No. H200 GPU on single server]]</f>
      </c>
      <c r="T1374" s="26">
        <f>Table753523[[#This Row], [Input tokens]]*1000/(989.5*10^12)*(2*10^9*Table753523[[#This Row], [Active Parameters per GPU (BN)]])</f>
      </c>
      <c r="U1374" s="27">
        <f>Table753523[[#This Row], [Active Parameters per GPU (BN)]]*10^9*2/4800/1024^3*1000</f>
      </c>
      <c r="V1374" s="27">
        <f>1979/2*10^12*Table753523[[#This Row], [No. H200 GPU on single server]]/2/70/10^9</f>
      </c>
      <c r="W1374" s="46">
        <f>(Table753523[[#This Row], [Input tokens]]+Table753523[[#This Row], [Output tokens generated]])/Table753523[[#This Row], [Total Latency (ms)]]*1000</f>
      </c>
      <c r="X1374" s="47">
        <f>Table753523[[#This Row], [Total throughput]]/Table753523[[#This Row], [Estimated Max throughput tokens/s]]</f>
      </c>
      <c r="Y1374" s="20">
        <f>2*Table753523[[#This Row], [Active Parameters per GPU (BN)]]*Table753523[[#This Row], [Input tokens]]*10^9/Table753523[[#This Row], [Prefill Latency (ms)]]/10^12*1000</f>
      </c>
      <c r="Z137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4" s="47">
        <f>Table753523[[#This Row], [Expected Prefill latency (ms)]]/Table753523[[#This Row], [Prefill Latency (ms)]]</f>
      </c>
      <c r="AB1374" s="30">
        <f>Table753523[[#This Row], [Expected TPOT (ms)]]/Table753523[[#This Row], [TPOT (ms)]]</f>
      </c>
      <c r="AC1374" s="50">
        <f>Table753523[[#This Row], [Prefill TFLOPS]]/989.5</f>
      </c>
      <c r="AD1374" s="32">
        <f>Table753523[[#This Row], [Decode TFLOPS]]/1979</f>
      </c>
      <c r="AE13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5" customHeight="1" ht="17.25">
      <c r="A1375" s="20">
        <v>8</v>
      </c>
      <c r="B1375" s="34">
        <v>70</v>
      </c>
      <c r="C1375" s="35">
        <f>Table753523[[#This Row], [Active Parameters (BN)]]/8</f>
      </c>
      <c r="D1375" s="20">
        <v>16384</v>
      </c>
      <c r="E1375" s="20">
        <v>4096</v>
      </c>
      <c r="F1375" s="23">
        <v>1</v>
      </c>
      <c r="G1375" s="23">
        <v>1</v>
      </c>
      <c r="H1375" s="23">
        <v>16384</v>
      </c>
      <c r="I1375" s="43">
        <v>457</v>
      </c>
      <c r="J1375" s="24">
        <v>991.0561531</v>
      </c>
      <c r="K1375" s="24">
        <v>6.128001872</v>
      </c>
      <c r="L1375" s="24">
        <v>0.163185329</v>
      </c>
      <c r="M1375" s="24">
        <v>74.57569523</v>
      </c>
      <c r="N1375" s="24">
        <v>2748.204121</v>
      </c>
      <c r="O1375" s="44">
        <v>11.26397491</v>
      </c>
      <c r="P1375" s="44">
        <v>11.23364066</v>
      </c>
      <c r="Q1375" s="25">
        <f>Table753523[[#This Row], [Total Latency (sec)]]*1000</f>
      </c>
      <c r="R1375" s="25">
        <f>Table753523[[#This Row], [Total Latency (ms)]]-Table753523[[#This Row], [Prefill Latency (ms)]]</f>
      </c>
      <c r="S1375" s="26">
        <f>Table753523[[#This Row], [Output tokens generated]]*1000/Table753523[[#This Row], [Total Latency (ms)]]/Table753523[[#This Row], [No. H200 GPU on single server]]</f>
      </c>
      <c r="T1375" s="26">
        <f>Table753523[[#This Row], [Input tokens]]*1000/(989.5*10^12)*(2*10^9*Table753523[[#This Row], [Active Parameters per GPU (BN)]])</f>
      </c>
      <c r="U1375" s="27">
        <f>Table753523[[#This Row], [Active Parameters per GPU (BN)]]*10^9*2/4800/1024^3*1000</f>
      </c>
      <c r="V1375" s="27">
        <f>1979/2*10^12*Table753523[[#This Row], [No. H200 GPU on single server]]/2/70/10^9</f>
      </c>
      <c r="W1375" s="46">
        <f>(Table753523[[#This Row], [Input tokens]]+Table753523[[#This Row], [Output tokens generated]])/Table753523[[#This Row], [Total Latency (ms)]]*1000</f>
      </c>
      <c r="X1375" s="47">
        <f>Table753523[[#This Row], [Total throughput]]/Table753523[[#This Row], [Estimated Max throughput tokens/s]]</f>
      </c>
      <c r="Y1375" s="20">
        <f>2*Table753523[[#This Row], [Active Parameters per GPU (BN)]]*Table753523[[#This Row], [Input tokens]]*10^9/Table753523[[#This Row], [Prefill Latency (ms)]]/10^12*1000</f>
      </c>
      <c r="Z137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5" s="47">
        <f>Table753523[[#This Row], [Expected Prefill latency (ms)]]/Table753523[[#This Row], [Prefill Latency (ms)]]</f>
      </c>
      <c r="AB1375" s="30">
        <f>Table753523[[#This Row], [Expected TPOT (ms)]]/Table753523[[#This Row], [TPOT (ms)]]</f>
      </c>
      <c r="AC1375" s="50">
        <f>Table753523[[#This Row], [Prefill TFLOPS]]/989.5</f>
      </c>
      <c r="AD1375" s="32">
        <f>Table753523[[#This Row], [Decode TFLOPS]]/1979</f>
      </c>
      <c r="AE13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6" customHeight="1" ht="17.25">
      <c r="A1376" s="20">
        <v>8</v>
      </c>
      <c r="B1376" s="34">
        <v>70</v>
      </c>
      <c r="C1376" s="35">
        <f>Table753523[[#This Row], [Active Parameters (BN)]]/8</f>
      </c>
      <c r="D1376" s="20">
        <v>16384</v>
      </c>
      <c r="E1376" s="20">
        <v>4096</v>
      </c>
      <c r="F1376" s="23">
        <v>2</v>
      </c>
      <c r="G1376" s="23">
        <v>2</v>
      </c>
      <c r="H1376" s="23">
        <v>32768</v>
      </c>
      <c r="I1376" s="43">
        <v>581</v>
      </c>
      <c r="J1376" s="24">
        <v>1503.879626</v>
      </c>
      <c r="K1376" s="24">
        <v>7.092852083</v>
      </c>
      <c r="L1376" s="24">
        <v>0.281974018</v>
      </c>
      <c r="M1376" s="24">
        <v>81.91345219</v>
      </c>
      <c r="N1376" s="24">
        <v>4701.775761</v>
      </c>
      <c r="O1376" s="44">
        <v>14.59215427</v>
      </c>
      <c r="P1376" s="44">
        <v>12.48743015</v>
      </c>
      <c r="Q1376" s="25">
        <f>Table753523[[#This Row], [Total Latency (sec)]]*1000</f>
      </c>
      <c r="R1376" s="25">
        <f>Table753523[[#This Row], [Total Latency (ms)]]-Table753523[[#This Row], [Prefill Latency (ms)]]</f>
      </c>
      <c r="S1376" s="26">
        <f>Table753523[[#This Row], [Output tokens generated]]*1000/Table753523[[#This Row], [Total Latency (ms)]]/Table753523[[#This Row], [No. H200 GPU on single server]]</f>
      </c>
      <c r="T1376" s="26">
        <f>Table753523[[#This Row], [Input tokens]]*1000/(989.5*10^12)*(2*10^9*Table753523[[#This Row], [Active Parameters per GPU (BN)]])</f>
      </c>
      <c r="U1376" s="27">
        <f>Table753523[[#This Row], [Active Parameters per GPU (BN)]]*10^9*2/4800/1024^3*1000</f>
      </c>
      <c r="V1376" s="27">
        <f>1979/2*10^12*Table753523[[#This Row], [No. H200 GPU on single server]]/2/70/10^9</f>
      </c>
      <c r="W1376" s="46">
        <f>(Table753523[[#This Row], [Input tokens]]+Table753523[[#This Row], [Output tokens generated]])/Table753523[[#This Row], [Total Latency (ms)]]*1000</f>
      </c>
      <c r="X1376" s="47">
        <f>Table753523[[#This Row], [Total throughput]]/Table753523[[#This Row], [Estimated Max throughput tokens/s]]</f>
      </c>
      <c r="Y1376" s="20">
        <f>2*Table753523[[#This Row], [Active Parameters per GPU (BN)]]*Table753523[[#This Row], [Input tokens]]*10^9/Table753523[[#This Row], [Prefill Latency (ms)]]/10^12*1000</f>
      </c>
      <c r="Z137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6" s="47">
        <f>Table753523[[#This Row], [Expected Prefill latency (ms)]]/Table753523[[#This Row], [Prefill Latency (ms)]]</f>
      </c>
      <c r="AB1376" s="30">
        <f>Table753523[[#This Row], [Expected TPOT (ms)]]/Table753523[[#This Row], [TPOT (ms)]]</f>
      </c>
      <c r="AC1376" s="50">
        <f>Table753523[[#This Row], [Prefill TFLOPS]]/989.5</f>
      </c>
      <c r="AD1376" s="32">
        <f>Table753523[[#This Row], [Decode TFLOPS]]/1979</f>
      </c>
      <c r="AE13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7" customHeight="1" ht="17.25">
      <c r="A1377" s="20">
        <v>8</v>
      </c>
      <c r="B1377" s="34">
        <v>70</v>
      </c>
      <c r="C1377" s="35">
        <f>Table753523[[#This Row], [Active Parameters (BN)]]/8</f>
      </c>
      <c r="D1377" s="20">
        <v>16384</v>
      </c>
      <c r="E1377" s="20">
        <v>4096</v>
      </c>
      <c r="F1377" s="23">
        <v>4</v>
      </c>
      <c r="G1377" s="23">
        <v>4</v>
      </c>
      <c r="H1377" s="23">
        <v>65536</v>
      </c>
      <c r="I1377" s="43">
        <v>4841</v>
      </c>
      <c r="J1377" s="24">
        <v>2959.569422</v>
      </c>
      <c r="K1377" s="24">
        <v>49.72164127</v>
      </c>
      <c r="L1377" s="24">
        <v>0.080447867</v>
      </c>
      <c r="M1377" s="24">
        <v>97.36203143</v>
      </c>
      <c r="N1377" s="24">
        <v>1415.41989</v>
      </c>
      <c r="O1377" s="44">
        <v>15.94720784</v>
      </c>
      <c r="P1377" s="44">
        <v>11.71218814</v>
      </c>
      <c r="Q1377" s="25">
        <f>Table753523[[#This Row], [Total Latency (sec)]]*1000</f>
      </c>
      <c r="R1377" s="25">
        <f>Table753523[[#This Row], [Total Latency (ms)]]-Table753523[[#This Row], [Prefill Latency (ms)]]</f>
      </c>
      <c r="S1377" s="26">
        <f>Table753523[[#This Row], [Output tokens generated]]*1000/Table753523[[#This Row], [Total Latency (ms)]]/Table753523[[#This Row], [No. H200 GPU on single server]]</f>
      </c>
      <c r="T1377" s="26">
        <f>Table753523[[#This Row], [Input tokens]]*1000/(989.5*10^12)*(2*10^9*Table753523[[#This Row], [Active Parameters per GPU (BN)]])</f>
      </c>
      <c r="U1377" s="27">
        <f>Table753523[[#This Row], [Active Parameters per GPU (BN)]]*10^9*2/4800/1024^3*1000</f>
      </c>
      <c r="V1377" s="27">
        <f>1979/2*10^12*Table753523[[#This Row], [No. H200 GPU on single server]]/2/70/10^9</f>
      </c>
      <c r="W1377" s="46">
        <f>(Table753523[[#This Row], [Input tokens]]+Table753523[[#This Row], [Output tokens generated]])/Table753523[[#This Row], [Total Latency (ms)]]*1000</f>
      </c>
      <c r="X1377" s="47">
        <f>Table753523[[#This Row], [Total throughput]]/Table753523[[#This Row], [Estimated Max throughput tokens/s]]</f>
      </c>
      <c r="Y1377" s="20">
        <f>2*Table753523[[#This Row], [Active Parameters per GPU (BN)]]*Table753523[[#This Row], [Input tokens]]*10^9/Table753523[[#This Row], [Prefill Latency (ms)]]/10^12*1000</f>
      </c>
      <c r="Z137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7" s="47">
        <f>Table753523[[#This Row], [Expected Prefill latency (ms)]]/Table753523[[#This Row], [Prefill Latency (ms)]]</f>
      </c>
      <c r="AB1377" s="30">
        <f>Table753523[[#This Row], [Expected TPOT (ms)]]/Table753523[[#This Row], [TPOT (ms)]]</f>
      </c>
      <c r="AC1377" s="50">
        <f>Table753523[[#This Row], [Prefill TFLOPS]]/989.5</f>
      </c>
      <c r="AD1377" s="32">
        <f>Table753523[[#This Row], [Decode TFLOPS]]/1979</f>
      </c>
      <c r="AE13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8" customHeight="1" ht="17.25">
      <c r="A1378" s="20">
        <v>8</v>
      </c>
      <c r="B1378" s="34">
        <v>70</v>
      </c>
      <c r="C1378" s="35">
        <f>Table753523[[#This Row], [Active Parameters (BN)]]/8</f>
      </c>
      <c r="D1378" s="20">
        <v>16384</v>
      </c>
      <c r="E1378" s="20">
        <v>4096</v>
      </c>
      <c r="F1378" s="23">
        <v>8</v>
      </c>
      <c r="G1378" s="23">
        <v>8</v>
      </c>
      <c r="H1378" s="23">
        <v>131072</v>
      </c>
      <c r="I1378" s="43">
        <v>5411</v>
      </c>
      <c r="J1378" s="24">
        <v>6229.537271</v>
      </c>
      <c r="K1378" s="24">
        <v>53.12296612</v>
      </c>
      <c r="L1378" s="24">
        <v>0.150594001</v>
      </c>
      <c r="M1378" s="24">
        <v>101.8580173</v>
      </c>
      <c r="N1378" s="24">
        <v>2569.190125</v>
      </c>
      <c r="O1378" s="44">
        <v>14.38553866</v>
      </c>
      <c r="P1378" s="44">
        <v>12.28197925</v>
      </c>
      <c r="Q1378" s="25">
        <f>Table753523[[#This Row], [Total Latency (sec)]]*1000</f>
      </c>
      <c r="R1378" s="25">
        <f>Table753523[[#This Row], [Total Latency (ms)]]-Table753523[[#This Row], [Prefill Latency (ms)]]</f>
      </c>
      <c r="S1378" s="26">
        <f>Table753523[[#This Row], [Output tokens generated]]*1000/Table753523[[#This Row], [Total Latency (ms)]]/Table753523[[#This Row], [No. H200 GPU on single server]]</f>
      </c>
      <c r="T1378" s="26">
        <f>Table753523[[#This Row], [Input tokens]]*1000/(989.5*10^12)*(2*10^9*Table753523[[#This Row], [Active Parameters per GPU (BN)]])</f>
      </c>
      <c r="U1378" s="27">
        <f>Table753523[[#This Row], [Active Parameters per GPU (BN)]]*10^9*2/4800/1024^3*1000</f>
      </c>
      <c r="V1378" s="27">
        <f>1979/2*10^12*Table753523[[#This Row], [No. H200 GPU on single server]]/2/70/10^9</f>
      </c>
      <c r="W1378" s="46">
        <f>(Table753523[[#This Row], [Input tokens]]+Table753523[[#This Row], [Output tokens generated]])/Table753523[[#This Row], [Total Latency (ms)]]*1000</f>
      </c>
      <c r="X1378" s="47">
        <f>Table753523[[#This Row], [Total throughput]]/Table753523[[#This Row], [Estimated Max throughput tokens/s]]</f>
      </c>
      <c r="Y1378" s="20">
        <f>2*Table753523[[#This Row], [Active Parameters per GPU (BN)]]*Table753523[[#This Row], [Input tokens]]*10^9/Table753523[[#This Row], [Prefill Latency (ms)]]/10^12*1000</f>
      </c>
      <c r="Z137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8" s="47">
        <f>Table753523[[#This Row], [Expected Prefill latency (ms)]]/Table753523[[#This Row], [Prefill Latency (ms)]]</f>
      </c>
      <c r="AB1378" s="30">
        <f>Table753523[[#This Row], [Expected TPOT (ms)]]/Table753523[[#This Row], [TPOT (ms)]]</f>
      </c>
      <c r="AC1378" s="50">
        <f>Table753523[[#This Row], [Prefill TFLOPS]]/989.5</f>
      </c>
      <c r="AD1378" s="32">
        <f>Table753523[[#This Row], [Decode TFLOPS]]/1979</f>
      </c>
      <c r="AE13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79" customHeight="1" ht="17.25">
      <c r="A1379" s="20">
        <v>8</v>
      </c>
      <c r="B1379" s="34">
        <v>70</v>
      </c>
      <c r="C1379" s="35">
        <f>Table753523[[#This Row], [Active Parameters (BN)]]/8</f>
      </c>
      <c r="D1379" s="20">
        <v>16384</v>
      </c>
      <c r="E1379" s="20">
        <v>4096</v>
      </c>
      <c r="F1379" s="23">
        <v>16</v>
      </c>
      <c r="G1379" s="23">
        <v>15</v>
      </c>
      <c r="H1379" s="23">
        <v>245760</v>
      </c>
      <c r="I1379" s="43">
        <v>14534</v>
      </c>
      <c r="J1379" s="24">
        <v>10349.33751</v>
      </c>
      <c r="K1379" s="24">
        <v>61.16541324</v>
      </c>
      <c r="L1379" s="24">
        <v>0.245236633</v>
      </c>
      <c r="M1379" s="24">
        <v>237.6179483</v>
      </c>
      <c r="N1379" s="24">
        <v>4255.574944</v>
      </c>
      <c r="O1379" s="44">
        <v>160.5359293</v>
      </c>
      <c r="P1379" s="44">
        <v>15.26546168</v>
      </c>
      <c r="Q1379" s="25">
        <f>Table753523[[#This Row], [Total Latency (sec)]]*1000</f>
      </c>
      <c r="R1379" s="25">
        <f>Table753523[[#This Row], [Total Latency (ms)]]-Table753523[[#This Row], [Prefill Latency (ms)]]</f>
      </c>
      <c r="S1379" s="26">
        <f>Table753523[[#This Row], [Output tokens generated]]*1000/Table753523[[#This Row], [Total Latency (ms)]]/Table753523[[#This Row], [No. H200 GPU on single server]]</f>
      </c>
      <c r="T1379" s="26">
        <f>Table753523[[#This Row], [Input tokens]]*1000/(989.5*10^12)*(2*10^9*Table753523[[#This Row], [Active Parameters per GPU (BN)]])</f>
      </c>
      <c r="U1379" s="27">
        <f>Table753523[[#This Row], [Active Parameters per GPU (BN)]]*10^9*2/4800/1024^3*1000</f>
      </c>
      <c r="V1379" s="27">
        <f>1979/2*10^12*Table753523[[#This Row], [No. H200 GPU on single server]]/2/70/10^9</f>
      </c>
      <c r="W1379" s="46">
        <f>(Table753523[[#This Row], [Input tokens]]+Table753523[[#This Row], [Output tokens generated]])/Table753523[[#This Row], [Total Latency (ms)]]*1000</f>
      </c>
      <c r="X1379" s="47">
        <f>Table753523[[#This Row], [Total throughput]]/Table753523[[#This Row], [Estimated Max throughput tokens/s]]</f>
      </c>
      <c r="Y1379" s="20">
        <f>2*Table753523[[#This Row], [Active Parameters per GPU (BN)]]*Table753523[[#This Row], [Input tokens]]*10^9/Table753523[[#This Row], [Prefill Latency (ms)]]/10^12*1000</f>
      </c>
      <c r="Z137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79" s="47">
        <f>Table753523[[#This Row], [Expected Prefill latency (ms)]]/Table753523[[#This Row], [Prefill Latency (ms)]]</f>
      </c>
      <c r="AB1379" s="30">
        <f>Table753523[[#This Row], [Expected TPOT (ms)]]/Table753523[[#This Row], [TPOT (ms)]]</f>
      </c>
      <c r="AC1379" s="50">
        <f>Table753523[[#This Row], [Prefill TFLOPS]]/989.5</f>
      </c>
      <c r="AD1379" s="32">
        <f>Table753523[[#This Row], [Decode TFLOPS]]/1979</f>
      </c>
      <c r="AE13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0" customHeight="1" ht="17.25">
      <c r="A1380" s="20">
        <v>8</v>
      </c>
      <c r="B1380" s="34">
        <v>70</v>
      </c>
      <c r="C1380" s="35">
        <f>Table753523[[#This Row], [Active Parameters (BN)]]/8</f>
      </c>
      <c r="D1380" s="20">
        <v>32768</v>
      </c>
      <c r="E1380" s="20">
        <v>2</v>
      </c>
      <c r="F1380" s="23">
        <v>1</v>
      </c>
      <c r="G1380" s="23">
        <v>1</v>
      </c>
      <c r="H1380" s="23">
        <v>32768</v>
      </c>
      <c r="I1380" s="43">
        <v>2</v>
      </c>
      <c r="J1380" s="24">
        <v>2319.753771</v>
      </c>
      <c r="K1380" s="24">
        <v>2.334856458</v>
      </c>
      <c r="L1380" s="24">
        <v>0.428291853</v>
      </c>
      <c r="M1380" s="24">
        <v>0.856583707</v>
      </c>
      <c r="N1380" s="24">
        <v>14035.12404</v>
      </c>
      <c r="O1380" s="44">
        <v>14.54962604</v>
      </c>
      <c r="P1380" s="44">
        <v>14.45544593</v>
      </c>
      <c r="Q1380" s="25">
        <f>Table753523[[#This Row], [Total Latency (sec)]]*1000</f>
      </c>
      <c r="R1380" s="25">
        <f>Table753523[[#This Row], [Total Latency (ms)]]-Table753523[[#This Row], [Prefill Latency (ms)]]</f>
      </c>
      <c r="S1380" s="26">
        <f>Table753523[[#This Row], [Output tokens generated]]*1000/Table753523[[#This Row], [Total Latency (ms)]]/Table753523[[#This Row], [No. H200 GPU on single server]]</f>
      </c>
      <c r="T1380" s="26">
        <f>Table753523[[#This Row], [Input tokens]]*1000/(989.5*10^12)*(2*10^9*Table753523[[#This Row], [Active Parameters per GPU (BN)]])</f>
      </c>
      <c r="U1380" s="27">
        <f>Table753523[[#This Row], [Active Parameters per GPU (BN)]]*10^9*2/4800/1024^3*1000</f>
      </c>
      <c r="V1380" s="27">
        <f>1979/2*10^12*Table753523[[#This Row], [No. H200 GPU on single server]]/2/70/10^9</f>
      </c>
      <c r="W1380" s="46">
        <f>(Table753523[[#This Row], [Input tokens]]+Table753523[[#This Row], [Output tokens generated]])/Table753523[[#This Row], [Total Latency (ms)]]*1000</f>
      </c>
      <c r="X1380" s="47">
        <f>Table753523[[#This Row], [Total throughput]]/Table753523[[#This Row], [Estimated Max throughput tokens/s]]</f>
      </c>
      <c r="Y1380" s="20">
        <f>2*Table753523[[#This Row], [Active Parameters per GPU (BN)]]*Table753523[[#This Row], [Input tokens]]*10^9/Table753523[[#This Row], [Prefill Latency (ms)]]/10^12*1000</f>
      </c>
      <c r="Z138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0" s="47">
        <f>Table753523[[#This Row], [Expected Prefill latency (ms)]]/Table753523[[#This Row], [Prefill Latency (ms)]]</f>
      </c>
      <c r="AB1380" s="30">
        <f>Table753523[[#This Row], [Expected TPOT (ms)]]/Table753523[[#This Row], [TPOT (ms)]]</f>
      </c>
      <c r="AC1380" s="50">
        <f>Table753523[[#This Row], [Prefill TFLOPS]]/989.5</f>
      </c>
      <c r="AD1380" s="32">
        <f>Table753523[[#This Row], [Decode TFLOPS]]/1979</f>
      </c>
      <c r="AE13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1" customHeight="1" ht="17.25">
      <c r="A1381" s="20">
        <v>8</v>
      </c>
      <c r="B1381" s="34">
        <v>70</v>
      </c>
      <c r="C1381" s="35">
        <f>Table753523[[#This Row], [Active Parameters (BN)]]/8</f>
      </c>
      <c r="D1381" s="20">
        <v>32768</v>
      </c>
      <c r="E1381" s="20">
        <v>2</v>
      </c>
      <c r="F1381" s="23">
        <v>2</v>
      </c>
      <c r="G1381" s="23">
        <v>2</v>
      </c>
      <c r="H1381" s="23">
        <v>65536</v>
      </c>
      <c r="I1381" s="43">
        <v>4</v>
      </c>
      <c r="J1381" s="24">
        <v>3427.238302</v>
      </c>
      <c r="K1381" s="24">
        <v>4.281679153</v>
      </c>
      <c r="L1381" s="24">
        <v>0.467106462</v>
      </c>
      <c r="M1381" s="24">
        <v>0.934212924</v>
      </c>
      <c r="N1381" s="24">
        <v>15307.07876</v>
      </c>
      <c r="O1381" s="44">
        <v>816.6444155</v>
      </c>
      <c r="P1381" s="44">
        <v>816.4629745</v>
      </c>
      <c r="Q1381" s="25">
        <f>Table753523[[#This Row], [Total Latency (sec)]]*1000</f>
      </c>
      <c r="R1381" s="25">
        <f>Table753523[[#This Row], [Total Latency (ms)]]-Table753523[[#This Row], [Prefill Latency (ms)]]</f>
      </c>
      <c r="S1381" s="26">
        <f>Table753523[[#This Row], [Output tokens generated]]*1000/Table753523[[#This Row], [Total Latency (ms)]]/Table753523[[#This Row], [No. H200 GPU on single server]]</f>
      </c>
      <c r="T1381" s="26">
        <f>Table753523[[#This Row], [Input tokens]]*1000/(989.5*10^12)*(2*10^9*Table753523[[#This Row], [Active Parameters per GPU (BN)]])</f>
      </c>
      <c r="U1381" s="27">
        <f>Table753523[[#This Row], [Active Parameters per GPU (BN)]]*10^9*2/4800/1024^3*1000</f>
      </c>
      <c r="V1381" s="27">
        <f>1979/2*10^12*Table753523[[#This Row], [No. H200 GPU on single server]]/2/70/10^9</f>
      </c>
      <c r="W1381" s="46">
        <f>(Table753523[[#This Row], [Input tokens]]+Table753523[[#This Row], [Output tokens generated]])/Table753523[[#This Row], [Total Latency (ms)]]*1000</f>
      </c>
      <c r="X1381" s="47">
        <f>Table753523[[#This Row], [Total throughput]]/Table753523[[#This Row], [Estimated Max throughput tokens/s]]</f>
      </c>
      <c r="Y1381" s="20">
        <f>2*Table753523[[#This Row], [Active Parameters per GPU (BN)]]*Table753523[[#This Row], [Input tokens]]*10^9/Table753523[[#This Row], [Prefill Latency (ms)]]/10^12*1000</f>
      </c>
      <c r="Z138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1" s="47">
        <f>Table753523[[#This Row], [Expected Prefill latency (ms)]]/Table753523[[#This Row], [Prefill Latency (ms)]]</f>
      </c>
      <c r="AB1381" s="30">
        <f>Table753523[[#This Row], [Expected TPOT (ms)]]/Table753523[[#This Row], [TPOT (ms)]]</f>
      </c>
      <c r="AC1381" s="50">
        <f>Table753523[[#This Row], [Prefill TFLOPS]]/989.5</f>
      </c>
      <c r="AD1381" s="32">
        <f>Table753523[[#This Row], [Decode TFLOPS]]/1979</f>
      </c>
      <c r="AE13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2" customHeight="1" ht="17.25">
      <c r="A1382" s="20">
        <v>8</v>
      </c>
      <c r="B1382" s="34">
        <v>70</v>
      </c>
      <c r="C1382" s="35">
        <f>Table753523[[#This Row], [Active Parameters (BN)]]/8</f>
      </c>
      <c r="D1382" s="20">
        <v>32768</v>
      </c>
      <c r="E1382" s="20">
        <v>2</v>
      </c>
      <c r="F1382" s="23">
        <v>4</v>
      </c>
      <c r="G1382" s="23">
        <v>4</v>
      </c>
      <c r="H1382" s="23">
        <v>131072</v>
      </c>
      <c r="I1382" s="43">
        <v>7</v>
      </c>
      <c r="J1382" s="24">
        <v>6924.77362</v>
      </c>
      <c r="K1382" s="24">
        <v>8.639821688</v>
      </c>
      <c r="L1382" s="24">
        <v>0.462972518</v>
      </c>
      <c r="M1382" s="24">
        <v>0.810201906</v>
      </c>
      <c r="N1382" s="24">
        <v>15171.49366</v>
      </c>
      <c r="O1382" s="44">
        <v>1051.074158</v>
      </c>
      <c r="P1382" s="44">
        <v>2094.673071</v>
      </c>
      <c r="Q1382" s="25">
        <f>Table753523[[#This Row], [Total Latency (sec)]]*1000</f>
      </c>
      <c r="R1382" s="25">
        <f>Table753523[[#This Row], [Total Latency (ms)]]-Table753523[[#This Row], [Prefill Latency (ms)]]</f>
      </c>
      <c r="S1382" s="26">
        <f>Table753523[[#This Row], [Output tokens generated]]*1000/Table753523[[#This Row], [Total Latency (ms)]]/Table753523[[#This Row], [No. H200 GPU on single server]]</f>
      </c>
      <c r="T1382" s="26">
        <f>Table753523[[#This Row], [Input tokens]]*1000/(989.5*10^12)*(2*10^9*Table753523[[#This Row], [Active Parameters per GPU (BN)]])</f>
      </c>
      <c r="U1382" s="27">
        <f>Table753523[[#This Row], [Active Parameters per GPU (BN)]]*10^9*2/4800/1024^3*1000</f>
      </c>
      <c r="V1382" s="27">
        <f>1979/2*10^12*Table753523[[#This Row], [No. H200 GPU on single server]]/2/70/10^9</f>
      </c>
      <c r="W1382" s="46">
        <f>(Table753523[[#This Row], [Input tokens]]+Table753523[[#This Row], [Output tokens generated]])/Table753523[[#This Row], [Total Latency (ms)]]*1000</f>
      </c>
      <c r="X1382" s="47">
        <f>Table753523[[#This Row], [Total throughput]]/Table753523[[#This Row], [Estimated Max throughput tokens/s]]</f>
      </c>
      <c r="Y1382" s="20">
        <f>2*Table753523[[#This Row], [Active Parameters per GPU (BN)]]*Table753523[[#This Row], [Input tokens]]*10^9/Table753523[[#This Row], [Prefill Latency (ms)]]/10^12*1000</f>
      </c>
      <c r="Z138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2" s="47">
        <f>Table753523[[#This Row], [Expected Prefill latency (ms)]]/Table753523[[#This Row], [Prefill Latency (ms)]]</f>
      </c>
      <c r="AB1382" s="30">
        <f>Table753523[[#This Row], [Expected TPOT (ms)]]/Table753523[[#This Row], [TPOT (ms)]]</f>
      </c>
      <c r="AC1382" s="50">
        <f>Table753523[[#This Row], [Prefill TFLOPS]]/989.5</f>
      </c>
      <c r="AD1382" s="32">
        <f>Table753523[[#This Row], [Decode TFLOPS]]/1979</f>
      </c>
      <c r="AE13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3" customHeight="1" ht="17.25">
      <c r="A1383" s="20">
        <v>8</v>
      </c>
      <c r="B1383" s="34">
        <v>70</v>
      </c>
      <c r="C1383" s="35">
        <f>Table753523[[#This Row], [Active Parameters (BN)]]/8</f>
      </c>
      <c r="D1383" s="20">
        <v>32768</v>
      </c>
      <c r="E1383" s="20">
        <v>2</v>
      </c>
      <c r="F1383" s="23">
        <v>8</v>
      </c>
      <c r="G1383" s="23">
        <v>8</v>
      </c>
      <c r="H1383" s="23">
        <v>262144</v>
      </c>
      <c r="I1383" s="43">
        <v>14</v>
      </c>
      <c r="J1383" s="24">
        <v>12192.72341</v>
      </c>
      <c r="K1383" s="24">
        <v>16.13083952</v>
      </c>
      <c r="L1383" s="24">
        <v>0.495944429</v>
      </c>
      <c r="M1383" s="24">
        <v>0.867902751</v>
      </c>
      <c r="N1383" s="24">
        <v>16251.97496</v>
      </c>
      <c r="O1383" s="44">
        <v>4322.315111</v>
      </c>
      <c r="P1383" s="44">
        <v>4378.508043</v>
      </c>
      <c r="Q1383" s="25">
        <f>Table753523[[#This Row], [Total Latency (sec)]]*1000</f>
      </c>
      <c r="R1383" s="25">
        <f>Table753523[[#This Row], [Total Latency (ms)]]-Table753523[[#This Row], [Prefill Latency (ms)]]</f>
      </c>
      <c r="S1383" s="26">
        <f>Table753523[[#This Row], [Output tokens generated]]*1000/Table753523[[#This Row], [Total Latency (ms)]]/Table753523[[#This Row], [No. H200 GPU on single server]]</f>
      </c>
      <c r="T1383" s="26">
        <f>Table753523[[#This Row], [Input tokens]]*1000/(989.5*10^12)*(2*10^9*Table753523[[#This Row], [Active Parameters per GPU (BN)]])</f>
      </c>
      <c r="U1383" s="27">
        <f>Table753523[[#This Row], [Active Parameters per GPU (BN)]]*10^9*2/4800/1024^3*1000</f>
      </c>
      <c r="V1383" s="27">
        <f>1979/2*10^12*Table753523[[#This Row], [No. H200 GPU on single server]]/2/70/10^9</f>
      </c>
      <c r="W1383" s="46">
        <f>(Table753523[[#This Row], [Input tokens]]+Table753523[[#This Row], [Output tokens generated]])/Table753523[[#This Row], [Total Latency (ms)]]*1000</f>
      </c>
      <c r="X1383" s="47">
        <f>Table753523[[#This Row], [Total throughput]]/Table753523[[#This Row], [Estimated Max throughput tokens/s]]</f>
      </c>
      <c r="Y1383" s="20">
        <f>2*Table753523[[#This Row], [Active Parameters per GPU (BN)]]*Table753523[[#This Row], [Input tokens]]*10^9/Table753523[[#This Row], [Prefill Latency (ms)]]/10^12*1000</f>
      </c>
      <c r="Z138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3" s="47">
        <f>Table753523[[#This Row], [Expected Prefill latency (ms)]]/Table753523[[#This Row], [Prefill Latency (ms)]]</f>
      </c>
      <c r="AB1383" s="30">
        <f>Table753523[[#This Row], [Expected TPOT (ms)]]/Table753523[[#This Row], [TPOT (ms)]]</f>
      </c>
      <c r="AC1383" s="50">
        <f>Table753523[[#This Row], [Prefill TFLOPS]]/989.5</f>
      </c>
      <c r="AD1383" s="32">
        <f>Table753523[[#This Row], [Decode TFLOPS]]/1979</f>
      </c>
      <c r="AE13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4" customHeight="1" ht="17.25">
      <c r="A1384" s="20">
        <v>8</v>
      </c>
      <c r="B1384" s="34">
        <v>70</v>
      </c>
      <c r="C1384" s="35">
        <f>Table753523[[#This Row], [Active Parameters (BN)]]/8</f>
      </c>
      <c r="D1384" s="20">
        <v>32768</v>
      </c>
      <c r="E1384" s="20">
        <v>2</v>
      </c>
      <c r="F1384" s="23">
        <v>16</v>
      </c>
      <c r="G1384" s="23">
        <v>16</v>
      </c>
      <c r="H1384" s="23">
        <v>524288</v>
      </c>
      <c r="I1384" s="43">
        <v>30</v>
      </c>
      <c r="J1384" s="24">
        <v>20542.36636</v>
      </c>
      <c r="K1384" s="24">
        <v>32.16023955</v>
      </c>
      <c r="L1384" s="24">
        <v>0.497508732</v>
      </c>
      <c r="M1384" s="24">
        <v>0.932828873</v>
      </c>
      <c r="N1384" s="24">
        <v>16303.29896</v>
      </c>
      <c r="O1384" s="44">
        <v>11347.91028</v>
      </c>
      <c r="P1384" s="44">
        <v>13007.40865</v>
      </c>
      <c r="Q1384" s="25">
        <f>Table753523[[#This Row], [Total Latency (sec)]]*1000</f>
      </c>
      <c r="R1384" s="25">
        <f>Table753523[[#This Row], [Total Latency (ms)]]-Table753523[[#This Row], [Prefill Latency (ms)]]</f>
      </c>
      <c r="S1384" s="26">
        <f>Table753523[[#This Row], [Output tokens generated]]*1000/Table753523[[#This Row], [Total Latency (ms)]]/Table753523[[#This Row], [No. H200 GPU on single server]]</f>
      </c>
      <c r="T1384" s="26">
        <f>Table753523[[#This Row], [Input tokens]]*1000/(989.5*10^12)*(2*10^9*Table753523[[#This Row], [Active Parameters per GPU (BN)]])</f>
      </c>
      <c r="U1384" s="27">
        <f>Table753523[[#This Row], [Active Parameters per GPU (BN)]]*10^9*2/4800/1024^3*1000</f>
      </c>
      <c r="V1384" s="27">
        <f>1979/2*10^12*Table753523[[#This Row], [No. H200 GPU on single server]]/2/70/10^9</f>
      </c>
      <c r="W1384" s="46">
        <f>(Table753523[[#This Row], [Input tokens]]+Table753523[[#This Row], [Output tokens generated]])/Table753523[[#This Row], [Total Latency (ms)]]*1000</f>
      </c>
      <c r="X1384" s="47">
        <f>Table753523[[#This Row], [Total throughput]]/Table753523[[#This Row], [Estimated Max throughput tokens/s]]</f>
      </c>
      <c r="Y1384" s="20">
        <f>2*Table753523[[#This Row], [Active Parameters per GPU (BN)]]*Table753523[[#This Row], [Input tokens]]*10^9/Table753523[[#This Row], [Prefill Latency (ms)]]/10^12*1000</f>
      </c>
      <c r="Z138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4" s="47">
        <f>Table753523[[#This Row], [Expected Prefill latency (ms)]]/Table753523[[#This Row], [Prefill Latency (ms)]]</f>
      </c>
      <c r="AB1384" s="30">
        <f>Table753523[[#This Row], [Expected TPOT (ms)]]/Table753523[[#This Row], [TPOT (ms)]]</f>
      </c>
      <c r="AC1384" s="50">
        <f>Table753523[[#This Row], [Prefill TFLOPS]]/989.5</f>
      </c>
      <c r="AD1384" s="32">
        <f>Table753523[[#This Row], [Decode TFLOPS]]/1979</f>
      </c>
      <c r="AE13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5" customHeight="1" ht="17.25">
      <c r="A1385" s="20">
        <v>8</v>
      </c>
      <c r="B1385" s="34">
        <v>70</v>
      </c>
      <c r="C1385" s="35">
        <f>Table753523[[#This Row], [Active Parameters (BN)]]/8</f>
      </c>
      <c r="D1385" s="20">
        <v>32768</v>
      </c>
      <c r="E1385" s="20">
        <v>4</v>
      </c>
      <c r="F1385" s="23">
        <v>1</v>
      </c>
      <c r="G1385" s="23">
        <v>1</v>
      </c>
      <c r="H1385" s="23">
        <v>32768</v>
      </c>
      <c r="I1385" s="43">
        <v>4</v>
      </c>
      <c r="J1385" s="24">
        <v>2175.383175</v>
      </c>
      <c r="K1385" s="24">
        <v>2.215107342</v>
      </c>
      <c r="L1385" s="24">
        <v>0.451445391</v>
      </c>
      <c r="M1385" s="24">
        <v>1.805781564</v>
      </c>
      <c r="N1385" s="24">
        <v>14794.76835</v>
      </c>
      <c r="O1385" s="44">
        <v>12.40383434</v>
      </c>
      <c r="P1385" s="44">
        <v>12.37010265</v>
      </c>
      <c r="Q1385" s="25">
        <f>Table753523[[#This Row], [Total Latency (sec)]]*1000</f>
      </c>
      <c r="R1385" s="25">
        <f>Table753523[[#This Row], [Total Latency (ms)]]-Table753523[[#This Row], [Prefill Latency (ms)]]</f>
      </c>
      <c r="S1385" s="26">
        <f>Table753523[[#This Row], [Output tokens generated]]*1000/Table753523[[#This Row], [Total Latency (ms)]]/Table753523[[#This Row], [No. H200 GPU on single server]]</f>
      </c>
      <c r="T1385" s="26">
        <f>Table753523[[#This Row], [Input tokens]]*1000/(989.5*10^12)*(2*10^9*Table753523[[#This Row], [Active Parameters per GPU (BN)]])</f>
      </c>
      <c r="U1385" s="27">
        <f>Table753523[[#This Row], [Active Parameters per GPU (BN)]]*10^9*2/4800/1024^3*1000</f>
      </c>
      <c r="V1385" s="27">
        <f>1979/2*10^12*Table753523[[#This Row], [No. H200 GPU on single server]]/2/70/10^9</f>
      </c>
      <c r="W1385" s="46">
        <f>(Table753523[[#This Row], [Input tokens]]+Table753523[[#This Row], [Output tokens generated]])/Table753523[[#This Row], [Total Latency (ms)]]*1000</f>
      </c>
      <c r="X1385" s="47">
        <f>Table753523[[#This Row], [Total throughput]]/Table753523[[#This Row], [Estimated Max throughput tokens/s]]</f>
      </c>
      <c r="Y1385" s="20">
        <f>2*Table753523[[#This Row], [Active Parameters per GPU (BN)]]*Table753523[[#This Row], [Input tokens]]*10^9/Table753523[[#This Row], [Prefill Latency (ms)]]/10^12*1000</f>
      </c>
      <c r="Z138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5" s="47">
        <f>Table753523[[#This Row], [Expected Prefill latency (ms)]]/Table753523[[#This Row], [Prefill Latency (ms)]]</f>
      </c>
      <c r="AB1385" s="30">
        <f>Table753523[[#This Row], [Expected TPOT (ms)]]/Table753523[[#This Row], [TPOT (ms)]]</f>
      </c>
      <c r="AC1385" s="50">
        <f>Table753523[[#This Row], [Prefill TFLOPS]]/989.5</f>
      </c>
      <c r="AD1385" s="32">
        <f>Table753523[[#This Row], [Decode TFLOPS]]/1979</f>
      </c>
      <c r="AE13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6" customHeight="1" ht="17.25">
      <c r="A1386" s="20">
        <v>8</v>
      </c>
      <c r="B1386" s="34">
        <v>70</v>
      </c>
      <c r="C1386" s="35">
        <f>Table753523[[#This Row], [Active Parameters (BN)]]/8</f>
      </c>
      <c r="D1386" s="20">
        <v>32768</v>
      </c>
      <c r="E1386" s="20">
        <v>4</v>
      </c>
      <c r="F1386" s="23">
        <v>2</v>
      </c>
      <c r="G1386" s="23">
        <v>2</v>
      </c>
      <c r="H1386" s="23">
        <v>65536</v>
      </c>
      <c r="I1386" s="43">
        <v>8</v>
      </c>
      <c r="J1386" s="24">
        <v>3332.420111</v>
      </c>
      <c r="K1386" s="24">
        <v>4.208380743</v>
      </c>
      <c r="L1386" s="24">
        <v>0.475242171</v>
      </c>
      <c r="M1386" s="24">
        <v>1.900968683</v>
      </c>
      <c r="N1386" s="24">
        <v>15574.63642</v>
      </c>
      <c r="O1386" s="44">
        <v>277.4467798</v>
      </c>
      <c r="P1386" s="44">
        <v>277.393144</v>
      </c>
      <c r="Q1386" s="25">
        <f>Table753523[[#This Row], [Total Latency (sec)]]*1000</f>
      </c>
      <c r="R1386" s="25">
        <f>Table753523[[#This Row], [Total Latency (ms)]]-Table753523[[#This Row], [Prefill Latency (ms)]]</f>
      </c>
      <c r="S1386" s="26">
        <f>Table753523[[#This Row], [Output tokens generated]]*1000/Table753523[[#This Row], [Total Latency (ms)]]/Table753523[[#This Row], [No. H200 GPU on single server]]</f>
      </c>
      <c r="T1386" s="26">
        <f>Table753523[[#This Row], [Input tokens]]*1000/(989.5*10^12)*(2*10^9*Table753523[[#This Row], [Active Parameters per GPU (BN)]])</f>
      </c>
      <c r="U1386" s="27">
        <f>Table753523[[#This Row], [Active Parameters per GPU (BN)]]*10^9*2/4800/1024^3*1000</f>
      </c>
      <c r="V1386" s="27">
        <f>1979/2*10^12*Table753523[[#This Row], [No. H200 GPU on single server]]/2/70/10^9</f>
      </c>
      <c r="W1386" s="46">
        <f>(Table753523[[#This Row], [Input tokens]]+Table753523[[#This Row], [Output tokens generated]])/Table753523[[#This Row], [Total Latency (ms)]]*1000</f>
      </c>
      <c r="X1386" s="47">
        <f>Table753523[[#This Row], [Total throughput]]/Table753523[[#This Row], [Estimated Max throughput tokens/s]]</f>
      </c>
      <c r="Y1386" s="20">
        <f>2*Table753523[[#This Row], [Active Parameters per GPU (BN)]]*Table753523[[#This Row], [Input tokens]]*10^9/Table753523[[#This Row], [Prefill Latency (ms)]]/10^12*1000</f>
      </c>
      <c r="Z138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6" s="47">
        <f>Table753523[[#This Row], [Expected Prefill latency (ms)]]/Table753523[[#This Row], [Prefill Latency (ms)]]</f>
      </c>
      <c r="AB1386" s="30">
        <f>Table753523[[#This Row], [Expected TPOT (ms)]]/Table753523[[#This Row], [TPOT (ms)]]</f>
      </c>
      <c r="AC1386" s="50">
        <f>Table753523[[#This Row], [Prefill TFLOPS]]/989.5</f>
      </c>
      <c r="AD1386" s="32">
        <f>Table753523[[#This Row], [Decode TFLOPS]]/1979</f>
      </c>
      <c r="AE13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7" customHeight="1" ht="17.25">
      <c r="A1387" s="20">
        <v>8</v>
      </c>
      <c r="B1387" s="34">
        <v>70</v>
      </c>
      <c r="C1387" s="35">
        <f>Table753523[[#This Row], [Active Parameters (BN)]]/8</f>
      </c>
      <c r="D1387" s="20">
        <v>32768</v>
      </c>
      <c r="E1387" s="20">
        <v>4</v>
      </c>
      <c r="F1387" s="23">
        <v>4</v>
      </c>
      <c r="G1387" s="23">
        <v>4</v>
      </c>
      <c r="H1387" s="23">
        <v>131072</v>
      </c>
      <c r="I1387" s="43">
        <v>14</v>
      </c>
      <c r="J1387" s="24">
        <v>6790.24028</v>
      </c>
      <c r="K1387" s="24">
        <v>8.114031333</v>
      </c>
      <c r="L1387" s="24">
        <v>0.492973201</v>
      </c>
      <c r="M1387" s="24">
        <v>1.725406204</v>
      </c>
      <c r="N1387" s="24">
        <v>16155.47126</v>
      </c>
      <c r="O1387" s="44">
        <v>406.2640728</v>
      </c>
      <c r="P1387" s="44">
        <v>434.8894566</v>
      </c>
      <c r="Q1387" s="25">
        <f>Table753523[[#This Row], [Total Latency (sec)]]*1000</f>
      </c>
      <c r="R1387" s="25">
        <f>Table753523[[#This Row], [Total Latency (ms)]]-Table753523[[#This Row], [Prefill Latency (ms)]]</f>
      </c>
      <c r="S1387" s="26">
        <f>Table753523[[#This Row], [Output tokens generated]]*1000/Table753523[[#This Row], [Total Latency (ms)]]/Table753523[[#This Row], [No. H200 GPU on single server]]</f>
      </c>
      <c r="T1387" s="26">
        <f>Table753523[[#This Row], [Input tokens]]*1000/(989.5*10^12)*(2*10^9*Table753523[[#This Row], [Active Parameters per GPU (BN)]])</f>
      </c>
      <c r="U1387" s="27">
        <f>Table753523[[#This Row], [Active Parameters per GPU (BN)]]*10^9*2/4800/1024^3*1000</f>
      </c>
      <c r="V1387" s="27">
        <f>1979/2*10^12*Table753523[[#This Row], [No. H200 GPU on single server]]/2/70/10^9</f>
      </c>
      <c r="W1387" s="46">
        <f>(Table753523[[#This Row], [Input tokens]]+Table753523[[#This Row], [Output tokens generated]])/Table753523[[#This Row], [Total Latency (ms)]]*1000</f>
      </c>
      <c r="X1387" s="47">
        <f>Table753523[[#This Row], [Total throughput]]/Table753523[[#This Row], [Estimated Max throughput tokens/s]]</f>
      </c>
      <c r="Y1387" s="20">
        <f>2*Table753523[[#This Row], [Active Parameters per GPU (BN)]]*Table753523[[#This Row], [Input tokens]]*10^9/Table753523[[#This Row], [Prefill Latency (ms)]]/10^12*1000</f>
      </c>
      <c r="Z138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7" s="47">
        <f>Table753523[[#This Row], [Expected Prefill latency (ms)]]/Table753523[[#This Row], [Prefill Latency (ms)]]</f>
      </c>
      <c r="AB1387" s="30">
        <f>Table753523[[#This Row], [Expected TPOT (ms)]]/Table753523[[#This Row], [TPOT (ms)]]</f>
      </c>
      <c r="AC1387" s="50">
        <f>Table753523[[#This Row], [Prefill TFLOPS]]/989.5</f>
      </c>
      <c r="AD1387" s="32">
        <f>Table753523[[#This Row], [Decode TFLOPS]]/1979</f>
      </c>
      <c r="AE13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8" customHeight="1" ht="17.25">
      <c r="A1388" s="20">
        <v>8</v>
      </c>
      <c r="B1388" s="34">
        <v>70</v>
      </c>
      <c r="C1388" s="35">
        <f>Table753523[[#This Row], [Active Parameters (BN)]]/8</f>
      </c>
      <c r="D1388" s="20">
        <v>32768</v>
      </c>
      <c r="E1388" s="20">
        <v>4</v>
      </c>
      <c r="F1388" s="23">
        <v>8</v>
      </c>
      <c r="G1388" s="23">
        <v>8</v>
      </c>
      <c r="H1388" s="23">
        <v>262144</v>
      </c>
      <c r="I1388" s="43">
        <v>28</v>
      </c>
      <c r="J1388" s="24">
        <v>11836.94057</v>
      </c>
      <c r="K1388" s="24">
        <v>16.46990889</v>
      </c>
      <c r="L1388" s="24">
        <v>0.48573432</v>
      </c>
      <c r="M1388" s="24">
        <v>1.700070121</v>
      </c>
      <c r="N1388" s="24">
        <v>15918.24227</v>
      </c>
      <c r="O1388" s="44">
        <v>2581.754962</v>
      </c>
      <c r="P1388" s="44">
        <v>1547.433134</v>
      </c>
      <c r="Q1388" s="25">
        <f>Table753523[[#This Row], [Total Latency (sec)]]*1000</f>
      </c>
      <c r="R1388" s="25">
        <f>Table753523[[#This Row], [Total Latency (ms)]]-Table753523[[#This Row], [Prefill Latency (ms)]]</f>
      </c>
      <c r="S1388" s="26">
        <f>Table753523[[#This Row], [Output tokens generated]]*1000/Table753523[[#This Row], [Total Latency (ms)]]/Table753523[[#This Row], [No. H200 GPU on single server]]</f>
      </c>
      <c r="T1388" s="26">
        <f>Table753523[[#This Row], [Input tokens]]*1000/(989.5*10^12)*(2*10^9*Table753523[[#This Row], [Active Parameters per GPU (BN)]])</f>
      </c>
      <c r="U1388" s="27">
        <f>Table753523[[#This Row], [Active Parameters per GPU (BN)]]*10^9*2/4800/1024^3*1000</f>
      </c>
      <c r="V1388" s="27">
        <f>1979/2*10^12*Table753523[[#This Row], [No. H200 GPU on single server]]/2/70/10^9</f>
      </c>
      <c r="W1388" s="46">
        <f>(Table753523[[#This Row], [Input tokens]]+Table753523[[#This Row], [Output tokens generated]])/Table753523[[#This Row], [Total Latency (ms)]]*1000</f>
      </c>
      <c r="X1388" s="47">
        <f>Table753523[[#This Row], [Total throughput]]/Table753523[[#This Row], [Estimated Max throughput tokens/s]]</f>
      </c>
      <c r="Y1388" s="20">
        <f>2*Table753523[[#This Row], [Active Parameters per GPU (BN)]]*Table753523[[#This Row], [Input tokens]]*10^9/Table753523[[#This Row], [Prefill Latency (ms)]]/10^12*1000</f>
      </c>
      <c r="Z138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8" s="47">
        <f>Table753523[[#This Row], [Expected Prefill latency (ms)]]/Table753523[[#This Row], [Prefill Latency (ms)]]</f>
      </c>
      <c r="AB1388" s="30">
        <f>Table753523[[#This Row], [Expected TPOT (ms)]]/Table753523[[#This Row], [TPOT (ms)]]</f>
      </c>
      <c r="AC1388" s="50">
        <f>Table753523[[#This Row], [Prefill TFLOPS]]/989.5</f>
      </c>
      <c r="AD1388" s="32">
        <f>Table753523[[#This Row], [Decode TFLOPS]]/1979</f>
      </c>
      <c r="AE13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89" customHeight="1" ht="17.25">
      <c r="A1389" s="20">
        <v>8</v>
      </c>
      <c r="B1389" s="34">
        <v>70</v>
      </c>
      <c r="C1389" s="35">
        <f>Table753523[[#This Row], [Active Parameters (BN)]]/8</f>
      </c>
      <c r="D1389" s="20">
        <v>32768</v>
      </c>
      <c r="E1389" s="20">
        <v>4</v>
      </c>
      <c r="F1389" s="23">
        <v>16</v>
      </c>
      <c r="G1389" s="23">
        <v>16</v>
      </c>
      <c r="H1389" s="23">
        <v>524288</v>
      </c>
      <c r="I1389" s="43">
        <v>60</v>
      </c>
      <c r="J1389" s="24">
        <v>20375.86125</v>
      </c>
      <c r="K1389" s="24">
        <v>31.8026957</v>
      </c>
      <c r="L1389" s="24">
        <v>0.503102006</v>
      </c>
      <c r="M1389" s="24">
        <v>1.886632522</v>
      </c>
      <c r="N1389" s="24">
        <v>16487.53316</v>
      </c>
      <c r="O1389" s="44">
        <v>5381.064698</v>
      </c>
      <c r="P1389" s="44">
        <v>3925.050464</v>
      </c>
      <c r="Q1389" s="25">
        <f>Table753523[[#This Row], [Total Latency (sec)]]*1000</f>
      </c>
      <c r="R1389" s="25">
        <f>Table753523[[#This Row], [Total Latency (ms)]]-Table753523[[#This Row], [Prefill Latency (ms)]]</f>
      </c>
      <c r="S1389" s="26">
        <f>Table753523[[#This Row], [Output tokens generated]]*1000/Table753523[[#This Row], [Total Latency (ms)]]/Table753523[[#This Row], [No. H200 GPU on single server]]</f>
      </c>
      <c r="T1389" s="26">
        <f>Table753523[[#This Row], [Input tokens]]*1000/(989.5*10^12)*(2*10^9*Table753523[[#This Row], [Active Parameters per GPU (BN)]])</f>
      </c>
      <c r="U1389" s="27">
        <f>Table753523[[#This Row], [Active Parameters per GPU (BN)]]*10^9*2/4800/1024^3*1000</f>
      </c>
      <c r="V1389" s="27">
        <f>1979/2*10^12*Table753523[[#This Row], [No. H200 GPU on single server]]/2/70/10^9</f>
      </c>
      <c r="W1389" s="46">
        <f>(Table753523[[#This Row], [Input tokens]]+Table753523[[#This Row], [Output tokens generated]])/Table753523[[#This Row], [Total Latency (ms)]]*1000</f>
      </c>
      <c r="X1389" s="47">
        <f>Table753523[[#This Row], [Total throughput]]/Table753523[[#This Row], [Estimated Max throughput tokens/s]]</f>
      </c>
      <c r="Y1389" s="20">
        <f>2*Table753523[[#This Row], [Active Parameters per GPU (BN)]]*Table753523[[#This Row], [Input tokens]]*10^9/Table753523[[#This Row], [Prefill Latency (ms)]]/10^12*1000</f>
      </c>
      <c r="Z138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89" s="47">
        <f>Table753523[[#This Row], [Expected Prefill latency (ms)]]/Table753523[[#This Row], [Prefill Latency (ms)]]</f>
      </c>
      <c r="AB1389" s="30">
        <f>Table753523[[#This Row], [Expected TPOT (ms)]]/Table753523[[#This Row], [TPOT (ms)]]</f>
      </c>
      <c r="AC1389" s="50">
        <f>Table753523[[#This Row], [Prefill TFLOPS]]/989.5</f>
      </c>
      <c r="AD1389" s="32">
        <f>Table753523[[#This Row], [Decode TFLOPS]]/1979</f>
      </c>
      <c r="AE13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0" customHeight="1" ht="17.25">
      <c r="A1390" s="20">
        <v>8</v>
      </c>
      <c r="B1390" s="34">
        <v>70</v>
      </c>
      <c r="C1390" s="35">
        <f>Table753523[[#This Row], [Active Parameters (BN)]]/8</f>
      </c>
      <c r="D1390" s="20">
        <v>32768</v>
      </c>
      <c r="E1390" s="20">
        <v>8</v>
      </c>
      <c r="F1390" s="23">
        <v>1</v>
      </c>
      <c r="G1390" s="23">
        <v>1</v>
      </c>
      <c r="H1390" s="23">
        <v>32768</v>
      </c>
      <c r="I1390" s="43">
        <v>8</v>
      </c>
      <c r="J1390" s="24">
        <v>2187.797352</v>
      </c>
      <c r="K1390" s="24">
        <v>2.27109093</v>
      </c>
      <c r="L1390" s="24">
        <v>0.440317024</v>
      </c>
      <c r="M1390" s="24">
        <v>3.522536194</v>
      </c>
      <c r="N1390" s="24">
        <v>14431.83079</v>
      </c>
      <c r="O1390" s="44">
        <v>11.82421328</v>
      </c>
      <c r="P1390" s="44">
        <v>11.81032372</v>
      </c>
      <c r="Q1390" s="25">
        <f>Table753523[[#This Row], [Total Latency (sec)]]*1000</f>
      </c>
      <c r="R1390" s="25">
        <f>Table753523[[#This Row], [Total Latency (ms)]]-Table753523[[#This Row], [Prefill Latency (ms)]]</f>
      </c>
      <c r="S1390" s="26">
        <f>Table753523[[#This Row], [Output tokens generated]]*1000/Table753523[[#This Row], [Total Latency (ms)]]/Table753523[[#This Row], [No. H200 GPU on single server]]</f>
      </c>
      <c r="T1390" s="26">
        <f>Table753523[[#This Row], [Input tokens]]*1000/(989.5*10^12)*(2*10^9*Table753523[[#This Row], [Active Parameters per GPU (BN)]])</f>
      </c>
      <c r="U1390" s="27">
        <f>Table753523[[#This Row], [Active Parameters per GPU (BN)]]*10^9*2/4800/1024^3*1000</f>
      </c>
      <c r="V1390" s="27">
        <f>1979/2*10^12*Table753523[[#This Row], [No. H200 GPU on single server]]/2/70/10^9</f>
      </c>
      <c r="W1390" s="46">
        <f>(Table753523[[#This Row], [Input tokens]]+Table753523[[#This Row], [Output tokens generated]])/Table753523[[#This Row], [Total Latency (ms)]]*1000</f>
      </c>
      <c r="X1390" s="47">
        <f>Table753523[[#This Row], [Total throughput]]/Table753523[[#This Row], [Estimated Max throughput tokens/s]]</f>
      </c>
      <c r="Y1390" s="20">
        <f>2*Table753523[[#This Row], [Active Parameters per GPU (BN)]]*Table753523[[#This Row], [Input tokens]]*10^9/Table753523[[#This Row], [Prefill Latency (ms)]]/10^12*1000</f>
      </c>
      <c r="Z1390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0" s="47">
        <f>Table753523[[#This Row], [Expected Prefill latency (ms)]]/Table753523[[#This Row], [Prefill Latency (ms)]]</f>
      </c>
      <c r="AB1390" s="30">
        <f>Table753523[[#This Row], [Expected TPOT (ms)]]/Table753523[[#This Row], [TPOT (ms)]]</f>
      </c>
      <c r="AC1390" s="50">
        <f>Table753523[[#This Row], [Prefill TFLOPS]]/989.5</f>
      </c>
      <c r="AD1390" s="32">
        <f>Table753523[[#This Row], [Decode TFLOPS]]/1979</f>
      </c>
      <c r="AE13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1" customHeight="1" ht="17.25">
      <c r="A1391" s="20">
        <v>8</v>
      </c>
      <c r="B1391" s="34">
        <v>70</v>
      </c>
      <c r="C1391" s="35">
        <f>Table753523[[#This Row], [Active Parameters (BN)]]/8</f>
      </c>
      <c r="D1391" s="20">
        <v>32768</v>
      </c>
      <c r="E1391" s="20">
        <v>8</v>
      </c>
      <c r="F1391" s="23">
        <v>2</v>
      </c>
      <c r="G1391" s="23">
        <v>2</v>
      </c>
      <c r="H1391" s="23">
        <v>65536</v>
      </c>
      <c r="I1391" s="43">
        <v>16</v>
      </c>
      <c r="J1391" s="24">
        <v>3359.234181</v>
      </c>
      <c r="K1391" s="24">
        <v>4.293479963</v>
      </c>
      <c r="L1391" s="24">
        <v>0.4658226</v>
      </c>
      <c r="M1391" s="24">
        <v>3.726580801</v>
      </c>
      <c r="N1391" s="24">
        <v>15267.80154</v>
      </c>
      <c r="O1391" s="44">
        <v>126.1730688</v>
      </c>
      <c r="P1391" s="44">
        <v>126.1513144</v>
      </c>
      <c r="Q1391" s="25">
        <f>Table753523[[#This Row], [Total Latency (sec)]]*1000</f>
      </c>
      <c r="R1391" s="25">
        <f>Table753523[[#This Row], [Total Latency (ms)]]-Table753523[[#This Row], [Prefill Latency (ms)]]</f>
      </c>
      <c r="S1391" s="26">
        <f>Table753523[[#This Row], [Output tokens generated]]*1000/Table753523[[#This Row], [Total Latency (ms)]]/Table753523[[#This Row], [No. H200 GPU on single server]]</f>
      </c>
      <c r="T1391" s="26">
        <f>Table753523[[#This Row], [Input tokens]]*1000/(989.5*10^12)*(2*10^9*Table753523[[#This Row], [Active Parameters per GPU (BN)]])</f>
      </c>
      <c r="U1391" s="27">
        <f>Table753523[[#This Row], [Active Parameters per GPU (BN)]]*10^9*2/4800/1024^3*1000</f>
      </c>
      <c r="V1391" s="27">
        <f>1979/2*10^12*Table753523[[#This Row], [No. H200 GPU on single server]]/2/70/10^9</f>
      </c>
      <c r="W1391" s="46">
        <f>(Table753523[[#This Row], [Input tokens]]+Table753523[[#This Row], [Output tokens generated]])/Table753523[[#This Row], [Total Latency (ms)]]*1000</f>
      </c>
      <c r="X1391" s="47">
        <f>Table753523[[#This Row], [Total throughput]]/Table753523[[#This Row], [Estimated Max throughput tokens/s]]</f>
      </c>
      <c r="Y1391" s="20">
        <f>2*Table753523[[#This Row], [Active Parameters per GPU (BN)]]*Table753523[[#This Row], [Input tokens]]*10^9/Table753523[[#This Row], [Prefill Latency (ms)]]/10^12*1000</f>
      </c>
      <c r="Z1391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1" s="47">
        <f>Table753523[[#This Row], [Expected Prefill latency (ms)]]/Table753523[[#This Row], [Prefill Latency (ms)]]</f>
      </c>
      <c r="AB1391" s="30">
        <f>Table753523[[#This Row], [Expected TPOT (ms)]]/Table753523[[#This Row], [TPOT (ms)]]</f>
      </c>
      <c r="AC1391" s="50">
        <f>Table753523[[#This Row], [Prefill TFLOPS]]/989.5</f>
      </c>
      <c r="AD1391" s="32">
        <f>Table753523[[#This Row], [Decode TFLOPS]]/1979</f>
      </c>
      <c r="AE13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2" customHeight="1" ht="17.25">
      <c r="A1392" s="20">
        <v>8</v>
      </c>
      <c r="B1392" s="34">
        <v>70</v>
      </c>
      <c r="C1392" s="35">
        <f>Table753523[[#This Row], [Active Parameters (BN)]]/8</f>
      </c>
      <c r="D1392" s="20">
        <v>32768</v>
      </c>
      <c r="E1392" s="20">
        <v>8</v>
      </c>
      <c r="F1392" s="23">
        <v>4</v>
      </c>
      <c r="G1392" s="23">
        <v>4</v>
      </c>
      <c r="H1392" s="23">
        <v>131072</v>
      </c>
      <c r="I1392" s="43">
        <v>30</v>
      </c>
      <c r="J1392" s="24">
        <v>6835.77885</v>
      </c>
      <c r="K1392" s="24">
        <v>8.183634535</v>
      </c>
      <c r="L1392" s="24">
        <v>0.48878038</v>
      </c>
      <c r="M1392" s="24">
        <v>3.665852852</v>
      </c>
      <c r="N1392" s="24">
        <v>16020.02135</v>
      </c>
      <c r="O1392" s="44">
        <v>179.8865314</v>
      </c>
      <c r="P1392" s="44">
        <v>192.2580819</v>
      </c>
      <c r="Q1392" s="25">
        <f>Table753523[[#This Row], [Total Latency (sec)]]*1000</f>
      </c>
      <c r="R1392" s="25">
        <f>Table753523[[#This Row], [Total Latency (ms)]]-Table753523[[#This Row], [Prefill Latency (ms)]]</f>
      </c>
      <c r="S1392" s="26">
        <f>Table753523[[#This Row], [Output tokens generated]]*1000/Table753523[[#This Row], [Total Latency (ms)]]/Table753523[[#This Row], [No. H200 GPU on single server]]</f>
      </c>
      <c r="T1392" s="26">
        <f>Table753523[[#This Row], [Input tokens]]*1000/(989.5*10^12)*(2*10^9*Table753523[[#This Row], [Active Parameters per GPU (BN)]])</f>
      </c>
      <c r="U1392" s="27">
        <f>Table753523[[#This Row], [Active Parameters per GPU (BN)]]*10^9*2/4800/1024^3*1000</f>
      </c>
      <c r="V1392" s="27">
        <f>1979/2*10^12*Table753523[[#This Row], [No. H200 GPU on single server]]/2/70/10^9</f>
      </c>
      <c r="W1392" s="46">
        <f>(Table753523[[#This Row], [Input tokens]]+Table753523[[#This Row], [Output tokens generated]])/Table753523[[#This Row], [Total Latency (ms)]]*1000</f>
      </c>
      <c r="X1392" s="47">
        <f>Table753523[[#This Row], [Total throughput]]/Table753523[[#This Row], [Estimated Max throughput tokens/s]]</f>
      </c>
      <c r="Y1392" s="20">
        <f>2*Table753523[[#This Row], [Active Parameters per GPU (BN)]]*Table753523[[#This Row], [Input tokens]]*10^9/Table753523[[#This Row], [Prefill Latency (ms)]]/10^12*1000</f>
      </c>
      <c r="Z1392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2" s="47">
        <f>Table753523[[#This Row], [Expected Prefill latency (ms)]]/Table753523[[#This Row], [Prefill Latency (ms)]]</f>
      </c>
      <c r="AB1392" s="30">
        <f>Table753523[[#This Row], [Expected TPOT (ms)]]/Table753523[[#This Row], [TPOT (ms)]]</f>
      </c>
      <c r="AC1392" s="50">
        <f>Table753523[[#This Row], [Prefill TFLOPS]]/989.5</f>
      </c>
      <c r="AD1392" s="32">
        <f>Table753523[[#This Row], [Decode TFLOPS]]/1979</f>
      </c>
      <c r="AE13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3" customHeight="1" ht="17.25">
      <c r="A1393" s="20">
        <v>8</v>
      </c>
      <c r="B1393" s="34">
        <v>70</v>
      </c>
      <c r="C1393" s="35">
        <f>Table753523[[#This Row], [Active Parameters (BN)]]/8</f>
      </c>
      <c r="D1393" s="20">
        <v>32768</v>
      </c>
      <c r="E1393" s="20">
        <v>8</v>
      </c>
      <c r="F1393" s="23">
        <v>8</v>
      </c>
      <c r="G1393" s="23">
        <v>8</v>
      </c>
      <c r="H1393" s="23">
        <v>262144</v>
      </c>
      <c r="I1393" s="43">
        <v>60</v>
      </c>
      <c r="J1393" s="24">
        <v>12093.0798</v>
      </c>
      <c r="K1393" s="24">
        <v>16.13734474</v>
      </c>
      <c r="L1393" s="24">
        <v>0.495744506</v>
      </c>
      <c r="M1393" s="24">
        <v>3.718083798</v>
      </c>
      <c r="N1393" s="24">
        <v>16248.27407</v>
      </c>
      <c r="O1393" s="44">
        <v>621.17153</v>
      </c>
      <c r="P1393" s="44">
        <v>581.6296336</v>
      </c>
      <c r="Q1393" s="25">
        <f>Table753523[[#This Row], [Total Latency (sec)]]*1000</f>
      </c>
      <c r="R1393" s="25">
        <f>Table753523[[#This Row], [Total Latency (ms)]]-Table753523[[#This Row], [Prefill Latency (ms)]]</f>
      </c>
      <c r="S1393" s="26">
        <f>Table753523[[#This Row], [Output tokens generated]]*1000/Table753523[[#This Row], [Total Latency (ms)]]/Table753523[[#This Row], [No. H200 GPU on single server]]</f>
      </c>
      <c r="T1393" s="26">
        <f>Table753523[[#This Row], [Input tokens]]*1000/(989.5*10^12)*(2*10^9*Table753523[[#This Row], [Active Parameters per GPU (BN)]])</f>
      </c>
      <c r="U1393" s="27">
        <f>Table753523[[#This Row], [Active Parameters per GPU (BN)]]*10^9*2/4800/1024^3*1000</f>
      </c>
      <c r="V1393" s="27">
        <f>1979/2*10^12*Table753523[[#This Row], [No. H200 GPU on single server]]/2/70/10^9</f>
      </c>
      <c r="W1393" s="46">
        <f>(Table753523[[#This Row], [Input tokens]]+Table753523[[#This Row], [Output tokens generated]])/Table753523[[#This Row], [Total Latency (ms)]]*1000</f>
      </c>
      <c r="X1393" s="47">
        <f>Table753523[[#This Row], [Total throughput]]/Table753523[[#This Row], [Estimated Max throughput tokens/s]]</f>
      </c>
      <c r="Y1393" s="20">
        <f>2*Table753523[[#This Row], [Active Parameters per GPU (BN)]]*Table753523[[#This Row], [Input tokens]]*10^9/Table753523[[#This Row], [Prefill Latency (ms)]]/10^12*1000</f>
      </c>
      <c r="Z1393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3" s="47">
        <f>Table753523[[#This Row], [Expected Prefill latency (ms)]]/Table753523[[#This Row], [Prefill Latency (ms)]]</f>
      </c>
      <c r="AB1393" s="30">
        <f>Table753523[[#This Row], [Expected TPOT (ms)]]/Table753523[[#This Row], [TPOT (ms)]]</f>
      </c>
      <c r="AC1393" s="50">
        <f>Table753523[[#This Row], [Prefill TFLOPS]]/989.5</f>
      </c>
      <c r="AD1393" s="32">
        <f>Table753523[[#This Row], [Decode TFLOPS]]/1979</f>
      </c>
      <c r="AE13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4" customHeight="1" ht="17.25">
      <c r="A1394" s="20">
        <v>8</v>
      </c>
      <c r="B1394" s="34">
        <v>70</v>
      </c>
      <c r="C1394" s="35">
        <f>Table753523[[#This Row], [Active Parameters (BN)]]/8</f>
      </c>
      <c r="D1394" s="20">
        <v>32768</v>
      </c>
      <c r="E1394" s="20">
        <v>8</v>
      </c>
      <c r="F1394" s="23">
        <v>16</v>
      </c>
      <c r="G1394" s="23">
        <v>16</v>
      </c>
      <c r="H1394" s="23">
        <v>524288</v>
      </c>
      <c r="I1394" s="43">
        <v>124</v>
      </c>
      <c r="J1394" s="24">
        <v>20745.22603</v>
      </c>
      <c r="K1394" s="24">
        <v>31.96637431</v>
      </c>
      <c r="L1394" s="24">
        <v>0.500525954</v>
      </c>
      <c r="M1394" s="24">
        <v>3.879076144</v>
      </c>
      <c r="N1394" s="24">
        <v>16405.11354</v>
      </c>
      <c r="O1394" s="44">
        <v>1682.95279</v>
      </c>
      <c r="P1394" s="44">
        <v>1629.032313</v>
      </c>
      <c r="Q1394" s="25">
        <f>Table753523[[#This Row], [Total Latency (sec)]]*1000</f>
      </c>
      <c r="R1394" s="25">
        <f>Table753523[[#This Row], [Total Latency (ms)]]-Table753523[[#This Row], [Prefill Latency (ms)]]</f>
      </c>
      <c r="S1394" s="26">
        <f>Table753523[[#This Row], [Output tokens generated]]*1000/Table753523[[#This Row], [Total Latency (ms)]]/Table753523[[#This Row], [No. H200 GPU on single server]]</f>
      </c>
      <c r="T1394" s="26">
        <f>Table753523[[#This Row], [Input tokens]]*1000/(989.5*10^12)*(2*10^9*Table753523[[#This Row], [Active Parameters per GPU (BN)]])</f>
      </c>
      <c r="U1394" s="27">
        <f>Table753523[[#This Row], [Active Parameters per GPU (BN)]]*10^9*2/4800/1024^3*1000</f>
      </c>
      <c r="V1394" s="27">
        <f>1979/2*10^12*Table753523[[#This Row], [No. H200 GPU on single server]]/2/70/10^9</f>
      </c>
      <c r="W1394" s="46">
        <f>(Table753523[[#This Row], [Input tokens]]+Table753523[[#This Row], [Output tokens generated]])/Table753523[[#This Row], [Total Latency (ms)]]*1000</f>
      </c>
      <c r="X1394" s="47">
        <f>Table753523[[#This Row], [Total throughput]]/Table753523[[#This Row], [Estimated Max throughput tokens/s]]</f>
      </c>
      <c r="Y1394" s="20">
        <f>2*Table753523[[#This Row], [Active Parameters per GPU (BN)]]*Table753523[[#This Row], [Input tokens]]*10^9/Table753523[[#This Row], [Prefill Latency (ms)]]/10^12*1000</f>
      </c>
      <c r="Z1394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4" s="47">
        <f>Table753523[[#This Row], [Expected Prefill latency (ms)]]/Table753523[[#This Row], [Prefill Latency (ms)]]</f>
      </c>
      <c r="AB1394" s="30">
        <f>Table753523[[#This Row], [Expected TPOT (ms)]]/Table753523[[#This Row], [TPOT (ms)]]</f>
      </c>
      <c r="AC1394" s="50">
        <f>Table753523[[#This Row], [Prefill TFLOPS]]/989.5</f>
      </c>
      <c r="AD1394" s="32">
        <f>Table753523[[#This Row], [Decode TFLOPS]]/1979</f>
      </c>
      <c r="AE13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5" customHeight="1" ht="17.25">
      <c r="A1395" s="20">
        <v>8</v>
      </c>
      <c r="B1395" s="34">
        <v>70</v>
      </c>
      <c r="C1395" s="35">
        <f>Table753523[[#This Row], [Active Parameters (BN)]]/8</f>
      </c>
      <c r="D1395" s="20">
        <v>32768</v>
      </c>
      <c r="E1395" s="20">
        <v>16</v>
      </c>
      <c r="F1395" s="23">
        <v>1</v>
      </c>
      <c r="G1395" s="23">
        <v>1</v>
      </c>
      <c r="H1395" s="23">
        <v>32768</v>
      </c>
      <c r="I1395" s="43">
        <v>16</v>
      </c>
      <c r="J1395" s="24">
        <v>2333.262725</v>
      </c>
      <c r="K1395" s="24">
        <v>2.509772224</v>
      </c>
      <c r="L1395" s="24">
        <v>0.398442532</v>
      </c>
      <c r="M1395" s="24">
        <v>6.375080514</v>
      </c>
      <c r="N1395" s="24">
        <v>13062.53997</v>
      </c>
      <c r="O1395" s="44">
        <v>11.73127387</v>
      </c>
      <c r="P1395" s="44">
        <v>11.72446427</v>
      </c>
      <c r="Q1395" s="25">
        <f>Table753523[[#This Row], [Total Latency (sec)]]*1000</f>
      </c>
      <c r="R1395" s="25">
        <f>Table753523[[#This Row], [Total Latency (ms)]]-Table753523[[#This Row], [Prefill Latency (ms)]]</f>
      </c>
      <c r="S1395" s="26">
        <f>Table753523[[#This Row], [Output tokens generated]]*1000/Table753523[[#This Row], [Total Latency (ms)]]/Table753523[[#This Row], [No. H200 GPU on single server]]</f>
      </c>
      <c r="T1395" s="26">
        <f>Table753523[[#This Row], [Input tokens]]*1000/(989.5*10^12)*(2*10^9*Table753523[[#This Row], [Active Parameters per GPU (BN)]])</f>
      </c>
      <c r="U1395" s="27">
        <f>Table753523[[#This Row], [Active Parameters per GPU (BN)]]*10^9*2/4800/1024^3*1000</f>
      </c>
      <c r="V1395" s="27">
        <f>1979/2*10^12*Table753523[[#This Row], [No. H200 GPU on single server]]/2/70/10^9</f>
      </c>
      <c r="W1395" s="46">
        <f>(Table753523[[#This Row], [Input tokens]]+Table753523[[#This Row], [Output tokens generated]])/Table753523[[#This Row], [Total Latency (ms)]]*1000</f>
      </c>
      <c r="X1395" s="47">
        <f>Table753523[[#This Row], [Total throughput]]/Table753523[[#This Row], [Estimated Max throughput tokens/s]]</f>
      </c>
      <c r="Y1395" s="20">
        <f>2*Table753523[[#This Row], [Active Parameters per GPU (BN)]]*Table753523[[#This Row], [Input tokens]]*10^9/Table753523[[#This Row], [Prefill Latency (ms)]]/10^12*1000</f>
      </c>
      <c r="Z1395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5" s="47">
        <f>Table753523[[#This Row], [Expected Prefill latency (ms)]]/Table753523[[#This Row], [Prefill Latency (ms)]]</f>
      </c>
      <c r="AB1395" s="30">
        <f>Table753523[[#This Row], [Expected TPOT (ms)]]/Table753523[[#This Row], [TPOT (ms)]]</f>
      </c>
      <c r="AC1395" s="50">
        <f>Table753523[[#This Row], [Prefill TFLOPS]]/989.5</f>
      </c>
      <c r="AD1395" s="32">
        <f>Table753523[[#This Row], [Decode TFLOPS]]/1979</f>
      </c>
      <c r="AE13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6" customHeight="1" ht="17.25">
      <c r="A1396" s="20">
        <v>8</v>
      </c>
      <c r="B1396" s="34">
        <v>70</v>
      </c>
      <c r="C1396" s="35">
        <f>Table753523[[#This Row], [Active Parameters (BN)]]/8</f>
      </c>
      <c r="D1396" s="20">
        <v>32768</v>
      </c>
      <c r="E1396" s="20">
        <v>16</v>
      </c>
      <c r="F1396" s="23">
        <v>2</v>
      </c>
      <c r="G1396" s="23">
        <v>2</v>
      </c>
      <c r="H1396" s="23">
        <v>65536</v>
      </c>
      <c r="I1396" s="43">
        <v>32</v>
      </c>
      <c r="J1396" s="24">
        <v>4251.136064</v>
      </c>
      <c r="K1396" s="24">
        <v>4.483153754</v>
      </c>
      <c r="L1396" s="24">
        <v>0.446114523</v>
      </c>
      <c r="M1396" s="24">
        <v>7.137832373</v>
      </c>
      <c r="N1396" s="24">
        <v>14625.41853</v>
      </c>
      <c r="O1396" s="44">
        <v>12.5088027</v>
      </c>
      <c r="P1396" s="44">
        <v>12.4976543</v>
      </c>
      <c r="Q1396" s="25">
        <f>Table753523[[#This Row], [Total Latency (sec)]]*1000</f>
      </c>
      <c r="R1396" s="25">
        <f>Table753523[[#This Row], [Total Latency (ms)]]-Table753523[[#This Row], [Prefill Latency (ms)]]</f>
      </c>
      <c r="S1396" s="26">
        <f>Table753523[[#This Row], [Output tokens generated]]*1000/Table753523[[#This Row], [Total Latency (ms)]]/Table753523[[#This Row], [No. H200 GPU on single server]]</f>
      </c>
      <c r="T1396" s="26">
        <f>Table753523[[#This Row], [Input tokens]]*1000/(989.5*10^12)*(2*10^9*Table753523[[#This Row], [Active Parameters per GPU (BN)]])</f>
      </c>
      <c r="U1396" s="27">
        <f>Table753523[[#This Row], [Active Parameters per GPU (BN)]]*10^9*2/4800/1024^3*1000</f>
      </c>
      <c r="V1396" s="27">
        <f>1979/2*10^12*Table753523[[#This Row], [No. H200 GPU on single server]]/2/70/10^9</f>
      </c>
      <c r="W1396" s="46">
        <f>(Table753523[[#This Row], [Input tokens]]+Table753523[[#This Row], [Output tokens generated]])/Table753523[[#This Row], [Total Latency (ms)]]*1000</f>
      </c>
      <c r="X1396" s="47">
        <f>Table753523[[#This Row], [Total throughput]]/Table753523[[#This Row], [Estimated Max throughput tokens/s]]</f>
      </c>
      <c r="Y1396" s="20">
        <f>2*Table753523[[#This Row], [Active Parameters per GPU (BN)]]*Table753523[[#This Row], [Input tokens]]*10^9/Table753523[[#This Row], [Prefill Latency (ms)]]/10^12*1000</f>
      </c>
      <c r="Z1396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6" s="47">
        <f>Table753523[[#This Row], [Expected Prefill latency (ms)]]/Table753523[[#This Row], [Prefill Latency (ms)]]</f>
      </c>
      <c r="AB1396" s="30">
        <f>Table753523[[#This Row], [Expected TPOT (ms)]]/Table753523[[#This Row], [TPOT (ms)]]</f>
      </c>
      <c r="AC1396" s="50">
        <f>Table753523[[#This Row], [Prefill TFLOPS]]/989.5</f>
      </c>
      <c r="AD1396" s="32">
        <f>Table753523[[#This Row], [Decode TFLOPS]]/1979</f>
      </c>
      <c r="AE13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7" customHeight="1" ht="17.25">
      <c r="A1397" s="20">
        <v>8</v>
      </c>
      <c r="B1397" s="34">
        <v>70</v>
      </c>
      <c r="C1397" s="35">
        <f>Table753523[[#This Row], [Active Parameters (BN)]]/8</f>
      </c>
      <c r="D1397" s="20">
        <v>32768</v>
      </c>
      <c r="E1397" s="20">
        <v>16</v>
      </c>
      <c r="F1397" s="23">
        <v>4</v>
      </c>
      <c r="G1397" s="23">
        <v>4</v>
      </c>
      <c r="H1397" s="23">
        <v>131072</v>
      </c>
      <c r="I1397" s="43">
        <v>61</v>
      </c>
      <c r="J1397" s="24">
        <v>7343.007428</v>
      </c>
      <c r="K1397" s="24">
        <v>8.428959757</v>
      </c>
      <c r="L1397" s="24">
        <v>0.474554407</v>
      </c>
      <c r="M1397" s="24">
        <v>7.236954708</v>
      </c>
      <c r="N1397" s="24">
        <v>15557.43577</v>
      </c>
      <c r="O1397" s="44">
        <v>70.34275397</v>
      </c>
      <c r="P1397" s="44">
        <v>69.79199634</v>
      </c>
      <c r="Q1397" s="25">
        <f>Table753523[[#This Row], [Total Latency (sec)]]*1000</f>
      </c>
      <c r="R1397" s="25">
        <f>Table753523[[#This Row], [Total Latency (ms)]]-Table753523[[#This Row], [Prefill Latency (ms)]]</f>
      </c>
      <c r="S1397" s="26">
        <f>Table753523[[#This Row], [Output tokens generated]]*1000/Table753523[[#This Row], [Total Latency (ms)]]/Table753523[[#This Row], [No. H200 GPU on single server]]</f>
      </c>
      <c r="T1397" s="26">
        <f>Table753523[[#This Row], [Input tokens]]*1000/(989.5*10^12)*(2*10^9*Table753523[[#This Row], [Active Parameters per GPU (BN)]])</f>
      </c>
      <c r="U1397" s="27">
        <f>Table753523[[#This Row], [Active Parameters per GPU (BN)]]*10^9*2/4800/1024^3*1000</f>
      </c>
      <c r="V1397" s="27">
        <f>1979/2*10^12*Table753523[[#This Row], [No. H200 GPU on single server]]/2/70/10^9</f>
      </c>
      <c r="W1397" s="46">
        <f>(Table753523[[#This Row], [Input tokens]]+Table753523[[#This Row], [Output tokens generated]])/Table753523[[#This Row], [Total Latency (ms)]]*1000</f>
      </c>
      <c r="X1397" s="47">
        <f>Table753523[[#This Row], [Total throughput]]/Table753523[[#This Row], [Estimated Max throughput tokens/s]]</f>
      </c>
      <c r="Y1397" s="20">
        <f>2*Table753523[[#This Row], [Active Parameters per GPU (BN)]]*Table753523[[#This Row], [Input tokens]]*10^9/Table753523[[#This Row], [Prefill Latency (ms)]]/10^12*1000</f>
      </c>
      <c r="Z1397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7" s="47">
        <f>Table753523[[#This Row], [Expected Prefill latency (ms)]]/Table753523[[#This Row], [Prefill Latency (ms)]]</f>
      </c>
      <c r="AB1397" s="30">
        <f>Table753523[[#This Row], [Expected TPOT (ms)]]/Table753523[[#This Row], [TPOT (ms)]]</f>
      </c>
      <c r="AC1397" s="50">
        <f>Table753523[[#This Row], [Prefill TFLOPS]]/989.5</f>
      </c>
      <c r="AD1397" s="32">
        <f>Table753523[[#This Row], [Decode TFLOPS]]/1979</f>
      </c>
      <c r="AE13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8" customHeight="1" ht="17.25">
      <c r="A1398" s="20">
        <v>8</v>
      </c>
      <c r="B1398" s="34">
        <v>70</v>
      </c>
      <c r="C1398" s="35">
        <f>Table753523[[#This Row], [Active Parameters (BN)]]/8</f>
      </c>
      <c r="D1398" s="20">
        <v>32768</v>
      </c>
      <c r="E1398" s="20">
        <v>16</v>
      </c>
      <c r="F1398" s="23">
        <v>8</v>
      </c>
      <c r="G1398" s="23">
        <v>8</v>
      </c>
      <c r="H1398" s="23">
        <v>262144</v>
      </c>
      <c r="I1398" s="43">
        <v>115</v>
      </c>
      <c r="J1398" s="24">
        <v>12012.64452</v>
      </c>
      <c r="K1398" s="24">
        <v>16.39520797</v>
      </c>
      <c r="L1398" s="24">
        <v>0.487947455</v>
      </c>
      <c r="M1398" s="24">
        <v>7.014244664</v>
      </c>
      <c r="N1398" s="24">
        <v>15996.07645</v>
      </c>
      <c r="O1398" s="44">
        <v>339.5276101</v>
      </c>
      <c r="P1398" s="44">
        <v>289.2680551</v>
      </c>
      <c r="Q1398" s="25">
        <f>Table753523[[#This Row], [Total Latency (sec)]]*1000</f>
      </c>
      <c r="R1398" s="25">
        <f>Table753523[[#This Row], [Total Latency (ms)]]-Table753523[[#This Row], [Prefill Latency (ms)]]</f>
      </c>
      <c r="S1398" s="26">
        <f>Table753523[[#This Row], [Output tokens generated]]*1000/Table753523[[#This Row], [Total Latency (ms)]]/Table753523[[#This Row], [No. H200 GPU on single server]]</f>
      </c>
      <c r="T1398" s="26">
        <f>Table753523[[#This Row], [Input tokens]]*1000/(989.5*10^12)*(2*10^9*Table753523[[#This Row], [Active Parameters per GPU (BN)]])</f>
      </c>
      <c r="U1398" s="27">
        <f>Table753523[[#This Row], [Active Parameters per GPU (BN)]]*10^9*2/4800/1024^3*1000</f>
      </c>
      <c r="V1398" s="27">
        <f>1979/2*10^12*Table753523[[#This Row], [No. H200 GPU on single server]]/2/70/10^9</f>
      </c>
      <c r="W1398" s="46">
        <f>(Table753523[[#This Row], [Input tokens]]+Table753523[[#This Row], [Output tokens generated]])/Table753523[[#This Row], [Total Latency (ms)]]*1000</f>
      </c>
      <c r="X1398" s="47">
        <f>Table753523[[#This Row], [Total throughput]]/Table753523[[#This Row], [Estimated Max throughput tokens/s]]</f>
      </c>
      <c r="Y1398" s="20">
        <f>2*Table753523[[#This Row], [Active Parameters per GPU (BN)]]*Table753523[[#This Row], [Input tokens]]*10^9/Table753523[[#This Row], [Prefill Latency (ms)]]/10^12*1000</f>
      </c>
      <c r="Z1398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8" s="47">
        <f>Table753523[[#This Row], [Expected Prefill latency (ms)]]/Table753523[[#This Row], [Prefill Latency (ms)]]</f>
      </c>
      <c r="AB1398" s="30">
        <f>Table753523[[#This Row], [Expected TPOT (ms)]]/Table753523[[#This Row], [TPOT (ms)]]</f>
      </c>
      <c r="AC1398" s="50">
        <f>Table753523[[#This Row], [Prefill TFLOPS]]/989.5</f>
      </c>
      <c r="AD1398" s="32">
        <f>Table753523[[#This Row], [Decode TFLOPS]]/1979</f>
      </c>
      <c r="AE13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399" customHeight="1" ht="17.25">
      <c r="A1399" s="20">
        <v>8</v>
      </c>
      <c r="B1399" s="34">
        <v>70</v>
      </c>
      <c r="C1399" s="35">
        <f>Table753523[[#This Row], [Active Parameters (BN)]]/8</f>
      </c>
      <c r="D1399" s="20">
        <v>32768</v>
      </c>
      <c r="E1399" s="20">
        <v>16</v>
      </c>
      <c r="F1399" s="23">
        <v>16</v>
      </c>
      <c r="G1399" s="23">
        <v>16</v>
      </c>
      <c r="H1399" s="23">
        <v>524288</v>
      </c>
      <c r="I1399" s="43">
        <v>211</v>
      </c>
      <c r="J1399" s="24">
        <v>21495.88984</v>
      </c>
      <c r="K1399" s="24">
        <v>32.21983838</v>
      </c>
      <c r="L1399" s="24">
        <v>0.496588462</v>
      </c>
      <c r="M1399" s="24">
        <v>6.548760347</v>
      </c>
      <c r="N1399" s="24">
        <v>16278.75949</v>
      </c>
      <c r="O1399" s="44">
        <v>1140.518334</v>
      </c>
      <c r="P1399" s="44">
        <v>721.2265832</v>
      </c>
      <c r="Q1399" s="25">
        <f>Table753523[[#This Row], [Total Latency (sec)]]*1000</f>
      </c>
      <c r="R1399" s="25">
        <f>Table753523[[#This Row], [Total Latency (ms)]]-Table753523[[#This Row], [Prefill Latency (ms)]]</f>
      </c>
      <c r="S1399" s="26">
        <f>Table753523[[#This Row], [Output tokens generated]]*1000/Table753523[[#This Row], [Total Latency (ms)]]/Table753523[[#This Row], [No. H200 GPU on single server]]</f>
      </c>
      <c r="T1399" s="26">
        <f>Table753523[[#This Row], [Input tokens]]*1000/(989.5*10^12)*(2*10^9*Table753523[[#This Row], [Active Parameters per GPU (BN)]])</f>
      </c>
      <c r="U1399" s="27">
        <f>Table753523[[#This Row], [Active Parameters per GPU (BN)]]*10^9*2/4800/1024^3*1000</f>
      </c>
      <c r="V1399" s="27">
        <f>1979/2*10^12*Table753523[[#This Row], [No. H200 GPU on single server]]/2/70/10^9</f>
      </c>
      <c r="W1399" s="46">
        <f>(Table753523[[#This Row], [Input tokens]]+Table753523[[#This Row], [Output tokens generated]])/Table753523[[#This Row], [Total Latency (ms)]]*1000</f>
      </c>
      <c r="X1399" s="47">
        <f>Table753523[[#This Row], [Total throughput]]/Table753523[[#This Row], [Estimated Max throughput tokens/s]]</f>
      </c>
      <c r="Y1399" s="20">
        <f>2*Table753523[[#This Row], [Active Parameters per GPU (BN)]]*Table753523[[#This Row], [Input tokens]]*10^9/Table753523[[#This Row], [Prefill Latency (ms)]]/10^12*1000</f>
      </c>
      <c r="Z1399" s="26">
        <f>2*Table753523[[#This Row], [Active Parameters per GPU (BN)]]*Table753523[[#This Row], [Output tokens generated]]*10^9/(Table753523[[#This Row], [Total Latency (ms)]]-Table753523[[#This Row], [Prefill Latency (ms)]])/10^12*1000</f>
      </c>
      <c r="AA1399" s="47">
        <f>Table753523[[#This Row], [Expected Prefill latency (ms)]]/Table753523[[#This Row], [Prefill Latency (ms)]]</f>
      </c>
      <c r="AB1399" s="30">
        <f>Table753523[[#This Row], [Expected TPOT (ms)]]/Table753523[[#This Row], [TPOT (ms)]]</f>
      </c>
      <c r="AC1399" s="50">
        <f>Table753523[[#This Row], [Prefill TFLOPS]]/989.5</f>
      </c>
      <c r="AD1399" s="32">
        <f>Table753523[[#This Row], [Decode TFLOPS]]/1979</f>
      </c>
      <c r="AE13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0" customHeight="1" ht="17.25">
      <c r="A1400" s="20">
        <v>8</v>
      </c>
      <c r="B1400" s="34">
        <v>70</v>
      </c>
      <c r="C1400" s="35">
        <f>Table753523[[#This Row], [Active Parameters (BN)]]/8</f>
      </c>
      <c r="D1400" s="20">
        <v>32768</v>
      </c>
      <c r="E1400" s="20">
        <v>32</v>
      </c>
      <c r="F1400" s="23">
        <v>1</v>
      </c>
      <c r="G1400" s="23">
        <v>1</v>
      </c>
      <c r="H1400" s="23">
        <v>32768</v>
      </c>
      <c r="I1400" s="43">
        <v>32</v>
      </c>
      <c r="J1400" s="24">
        <v>2325.967958</v>
      </c>
      <c r="K1400" s="24">
        <v>2.686672166</v>
      </c>
      <c r="L1400" s="24">
        <v>0.372207675</v>
      </c>
      <c r="M1400" s="24">
        <v>11.9106456</v>
      </c>
      <c r="N1400" s="24">
        <v>12208.41174</v>
      </c>
      <c r="O1400" s="44">
        <v>11.59853126</v>
      </c>
      <c r="P1400" s="44">
        <v>11.59548748</v>
      </c>
      <c r="Q1400" s="25">
        <f>Table753523[[#This Row], [Total Latency (sec)]]*1000</f>
      </c>
      <c r="R1400" s="25">
        <f>Table753523[[#This Row], [Total Latency (ms)]]-Table753523[[#This Row], [Prefill Latency (ms)]]</f>
      </c>
      <c r="S1400" s="26">
        <f>Table753523[[#This Row], [Output tokens generated]]*1000/Table753523[[#This Row], [Total Latency (ms)]]/Table753523[[#This Row], [No. H200 GPU on single server]]</f>
      </c>
      <c r="T1400" s="26">
        <f>Table753523[[#This Row], [Input tokens]]*1000/(989.5*10^12)*(2*10^9*Table753523[[#This Row], [Active Parameters per GPU (BN)]])</f>
      </c>
      <c r="U1400" s="27">
        <f>Table753523[[#This Row], [Active Parameters per GPU (BN)]]*10^9*2/4800/1024^3*1000</f>
      </c>
      <c r="V1400" s="27">
        <f>1979/2*10^12*Table753523[[#This Row], [No. H200 GPU on single server]]/2/70/10^9</f>
      </c>
      <c r="W1400" s="46">
        <f>(Table753523[[#This Row], [Input tokens]]+Table753523[[#This Row], [Output tokens generated]])/Table753523[[#This Row], [Total Latency (ms)]]*1000</f>
      </c>
      <c r="X1400" s="47">
        <f>Table753523[[#This Row], [Total throughput]]/Table753523[[#This Row], [Estimated Max throughput tokens/s]]</f>
      </c>
      <c r="Y1400" s="20">
        <f>2*Table753523[[#This Row], [Active Parameters per GPU (BN)]]*Table753523[[#This Row], [Input tokens]]*10^9/Table753523[[#This Row], [Prefill Latency (ms)]]/10^12*1000</f>
      </c>
      <c r="Z140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0" s="47">
        <f>Table753523[[#This Row], [Expected Prefill latency (ms)]]/Table753523[[#This Row], [Prefill Latency (ms)]]</f>
      </c>
      <c r="AB1400" s="30">
        <f>Table753523[[#This Row], [Expected TPOT (ms)]]/Table753523[[#This Row], [TPOT (ms)]]</f>
      </c>
      <c r="AC1400" s="50">
        <f>Table753523[[#This Row], [Prefill TFLOPS]]/989.5</f>
      </c>
      <c r="AD1400" s="32">
        <f>Table753523[[#This Row], [Decode TFLOPS]]/1979</f>
      </c>
      <c r="AE14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1" customHeight="1" ht="17.25">
      <c r="A1401" s="20">
        <v>8</v>
      </c>
      <c r="B1401" s="34">
        <v>70</v>
      </c>
      <c r="C1401" s="35">
        <f>Table753523[[#This Row], [Active Parameters (BN)]]/8</f>
      </c>
      <c r="D1401" s="20">
        <v>32768</v>
      </c>
      <c r="E1401" s="20">
        <v>32</v>
      </c>
      <c r="F1401" s="23">
        <v>2</v>
      </c>
      <c r="G1401" s="23">
        <v>2</v>
      </c>
      <c r="H1401" s="23">
        <v>65536</v>
      </c>
      <c r="I1401" s="43">
        <v>56</v>
      </c>
      <c r="J1401" s="24">
        <v>4162.661217</v>
      </c>
      <c r="K1401" s="24">
        <v>4.58155093</v>
      </c>
      <c r="L1401" s="24">
        <v>0.436533399</v>
      </c>
      <c r="M1401" s="24">
        <v>12.22293517</v>
      </c>
      <c r="N1401" s="24">
        <v>14316.54935</v>
      </c>
      <c r="O1401" s="44">
        <v>14.36327567</v>
      </c>
      <c r="P1401" s="44">
        <v>12.23028994</v>
      </c>
      <c r="Q1401" s="25">
        <f>Table753523[[#This Row], [Total Latency (sec)]]*1000</f>
      </c>
      <c r="R1401" s="25">
        <f>Table753523[[#This Row], [Total Latency (ms)]]-Table753523[[#This Row], [Prefill Latency (ms)]]</f>
      </c>
      <c r="S1401" s="26">
        <f>Table753523[[#This Row], [Output tokens generated]]*1000/Table753523[[#This Row], [Total Latency (ms)]]/Table753523[[#This Row], [No. H200 GPU on single server]]</f>
      </c>
      <c r="T1401" s="26">
        <f>Table753523[[#This Row], [Input tokens]]*1000/(989.5*10^12)*(2*10^9*Table753523[[#This Row], [Active Parameters per GPU (BN)]])</f>
      </c>
      <c r="U1401" s="27">
        <f>Table753523[[#This Row], [Active Parameters per GPU (BN)]]*10^9*2/4800/1024^3*1000</f>
      </c>
      <c r="V1401" s="27">
        <f>1979/2*10^12*Table753523[[#This Row], [No. H200 GPU on single server]]/2/70/10^9</f>
      </c>
      <c r="W1401" s="46">
        <f>(Table753523[[#This Row], [Input tokens]]+Table753523[[#This Row], [Output tokens generated]])/Table753523[[#This Row], [Total Latency (ms)]]*1000</f>
      </c>
      <c r="X1401" s="47">
        <f>Table753523[[#This Row], [Total throughput]]/Table753523[[#This Row], [Estimated Max throughput tokens/s]]</f>
      </c>
      <c r="Y1401" s="20">
        <f>2*Table753523[[#This Row], [Active Parameters per GPU (BN)]]*Table753523[[#This Row], [Input tokens]]*10^9/Table753523[[#This Row], [Prefill Latency (ms)]]/10^12*1000</f>
      </c>
      <c r="Z140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1" s="47">
        <f>Table753523[[#This Row], [Expected Prefill latency (ms)]]/Table753523[[#This Row], [Prefill Latency (ms)]]</f>
      </c>
      <c r="AB1401" s="30">
        <f>Table753523[[#This Row], [Expected TPOT (ms)]]/Table753523[[#This Row], [TPOT (ms)]]</f>
      </c>
      <c r="AC1401" s="50">
        <f>Table753523[[#This Row], [Prefill TFLOPS]]/989.5</f>
      </c>
      <c r="AD1401" s="32">
        <f>Table753523[[#This Row], [Decode TFLOPS]]/1979</f>
      </c>
      <c r="AE14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2" customHeight="1" ht="17.25">
      <c r="A1402" s="20">
        <v>8</v>
      </c>
      <c r="B1402" s="34">
        <v>70</v>
      </c>
      <c r="C1402" s="35">
        <f>Table753523[[#This Row], [Active Parameters (BN)]]/8</f>
      </c>
      <c r="D1402" s="20">
        <v>32768</v>
      </c>
      <c r="E1402" s="20">
        <v>32</v>
      </c>
      <c r="F1402" s="23">
        <v>4</v>
      </c>
      <c r="G1402" s="23">
        <v>4</v>
      </c>
      <c r="H1402" s="23">
        <v>131072</v>
      </c>
      <c r="I1402" s="43">
        <v>118</v>
      </c>
      <c r="J1402" s="24">
        <v>6494.303846</v>
      </c>
      <c r="K1402" s="24">
        <v>8.532246468</v>
      </c>
      <c r="L1402" s="24">
        <v>0.468809711</v>
      </c>
      <c r="M1402" s="24">
        <v>13.82988647</v>
      </c>
      <c r="N1402" s="24">
        <v>15375.78649</v>
      </c>
      <c r="O1402" s="44">
        <v>73.93033462</v>
      </c>
      <c r="P1402" s="44">
        <v>65.95077066</v>
      </c>
      <c r="Q1402" s="25">
        <f>Table753523[[#This Row], [Total Latency (sec)]]*1000</f>
      </c>
      <c r="R1402" s="25">
        <f>Table753523[[#This Row], [Total Latency (ms)]]-Table753523[[#This Row], [Prefill Latency (ms)]]</f>
      </c>
      <c r="S1402" s="26">
        <f>Table753523[[#This Row], [Output tokens generated]]*1000/Table753523[[#This Row], [Total Latency (ms)]]/Table753523[[#This Row], [No. H200 GPU on single server]]</f>
      </c>
      <c r="T1402" s="26">
        <f>Table753523[[#This Row], [Input tokens]]*1000/(989.5*10^12)*(2*10^9*Table753523[[#This Row], [Active Parameters per GPU (BN)]])</f>
      </c>
      <c r="U1402" s="27">
        <f>Table753523[[#This Row], [Active Parameters per GPU (BN)]]*10^9*2/4800/1024^3*1000</f>
      </c>
      <c r="V1402" s="27">
        <f>1979/2*10^12*Table753523[[#This Row], [No. H200 GPU on single server]]/2/70/10^9</f>
      </c>
      <c r="W1402" s="46">
        <f>(Table753523[[#This Row], [Input tokens]]+Table753523[[#This Row], [Output tokens generated]])/Table753523[[#This Row], [Total Latency (ms)]]*1000</f>
      </c>
      <c r="X1402" s="47">
        <f>Table753523[[#This Row], [Total throughput]]/Table753523[[#This Row], [Estimated Max throughput tokens/s]]</f>
      </c>
      <c r="Y1402" s="20">
        <f>2*Table753523[[#This Row], [Active Parameters per GPU (BN)]]*Table753523[[#This Row], [Input tokens]]*10^9/Table753523[[#This Row], [Prefill Latency (ms)]]/10^12*1000</f>
      </c>
      <c r="Z140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2" s="47">
        <f>Table753523[[#This Row], [Expected Prefill latency (ms)]]/Table753523[[#This Row], [Prefill Latency (ms)]]</f>
      </c>
      <c r="AB1402" s="30">
        <f>Table753523[[#This Row], [Expected TPOT (ms)]]/Table753523[[#This Row], [TPOT (ms)]]</f>
      </c>
      <c r="AC1402" s="50">
        <f>Table753523[[#This Row], [Prefill TFLOPS]]/989.5</f>
      </c>
      <c r="AD1402" s="32">
        <f>Table753523[[#This Row], [Decode TFLOPS]]/1979</f>
      </c>
      <c r="AE14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3" customHeight="1" ht="17.25">
      <c r="A1403" s="20">
        <v>8</v>
      </c>
      <c r="B1403" s="34">
        <v>70</v>
      </c>
      <c r="C1403" s="35">
        <f>Table753523[[#This Row], [Active Parameters (BN)]]/8</f>
      </c>
      <c r="D1403" s="20">
        <v>32768</v>
      </c>
      <c r="E1403" s="20">
        <v>32</v>
      </c>
      <c r="F1403" s="23">
        <v>8</v>
      </c>
      <c r="G1403" s="23">
        <v>8</v>
      </c>
      <c r="H1403" s="23">
        <v>262144</v>
      </c>
      <c r="I1403" s="43">
        <v>236</v>
      </c>
      <c r="J1403" s="24">
        <v>12130.24454</v>
      </c>
      <c r="K1403" s="24">
        <v>16.49746175</v>
      </c>
      <c r="L1403" s="24">
        <v>0.484923082</v>
      </c>
      <c r="M1403" s="24">
        <v>14.30523093</v>
      </c>
      <c r="N1403" s="24">
        <v>15904.26479</v>
      </c>
      <c r="O1403" s="44">
        <v>152.8427328</v>
      </c>
      <c r="P1403" s="44">
        <v>141.0663437</v>
      </c>
      <c r="Q1403" s="25">
        <f>Table753523[[#This Row], [Total Latency (sec)]]*1000</f>
      </c>
      <c r="R1403" s="25">
        <f>Table753523[[#This Row], [Total Latency (ms)]]-Table753523[[#This Row], [Prefill Latency (ms)]]</f>
      </c>
      <c r="S1403" s="26">
        <f>Table753523[[#This Row], [Output tokens generated]]*1000/Table753523[[#This Row], [Total Latency (ms)]]/Table753523[[#This Row], [No. H200 GPU on single server]]</f>
      </c>
      <c r="T1403" s="26">
        <f>Table753523[[#This Row], [Input tokens]]*1000/(989.5*10^12)*(2*10^9*Table753523[[#This Row], [Active Parameters per GPU (BN)]])</f>
      </c>
      <c r="U1403" s="27">
        <f>Table753523[[#This Row], [Active Parameters per GPU (BN)]]*10^9*2/4800/1024^3*1000</f>
      </c>
      <c r="V1403" s="27">
        <f>1979/2*10^12*Table753523[[#This Row], [No. H200 GPU on single server]]/2/70/10^9</f>
      </c>
      <c r="W1403" s="46">
        <f>(Table753523[[#This Row], [Input tokens]]+Table753523[[#This Row], [Output tokens generated]])/Table753523[[#This Row], [Total Latency (ms)]]*1000</f>
      </c>
      <c r="X1403" s="47">
        <f>Table753523[[#This Row], [Total throughput]]/Table753523[[#This Row], [Estimated Max throughput tokens/s]]</f>
      </c>
      <c r="Y1403" s="20">
        <f>2*Table753523[[#This Row], [Active Parameters per GPU (BN)]]*Table753523[[#This Row], [Input tokens]]*10^9/Table753523[[#This Row], [Prefill Latency (ms)]]/10^12*1000</f>
      </c>
      <c r="Z140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3" s="47">
        <f>Table753523[[#This Row], [Expected Prefill latency (ms)]]/Table753523[[#This Row], [Prefill Latency (ms)]]</f>
      </c>
      <c r="AB1403" s="30">
        <f>Table753523[[#This Row], [Expected TPOT (ms)]]/Table753523[[#This Row], [TPOT (ms)]]</f>
      </c>
      <c r="AC1403" s="50">
        <f>Table753523[[#This Row], [Prefill TFLOPS]]/989.5</f>
      </c>
      <c r="AD1403" s="32">
        <f>Table753523[[#This Row], [Decode TFLOPS]]/1979</f>
      </c>
      <c r="AE14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4" customHeight="1" ht="17.25">
      <c r="A1404" s="20">
        <v>8</v>
      </c>
      <c r="B1404" s="34">
        <v>70</v>
      </c>
      <c r="C1404" s="35">
        <f>Table753523[[#This Row], [Active Parameters (BN)]]/8</f>
      </c>
      <c r="D1404" s="20">
        <v>32768</v>
      </c>
      <c r="E1404" s="20">
        <v>32</v>
      </c>
      <c r="F1404" s="23">
        <v>16</v>
      </c>
      <c r="G1404" s="23">
        <v>16</v>
      </c>
      <c r="H1404" s="23">
        <v>524288</v>
      </c>
      <c r="I1404" s="43">
        <v>444</v>
      </c>
      <c r="J1404" s="24">
        <v>21122.66996</v>
      </c>
      <c r="K1404" s="24">
        <v>32.51329865</v>
      </c>
      <c r="L1404" s="24">
        <v>0.492106328</v>
      </c>
      <c r="M1404" s="24">
        <v>13.65595059</v>
      </c>
      <c r="N1404" s="24">
        <v>16138.9961</v>
      </c>
      <c r="O1404" s="44">
        <v>455.3716361</v>
      </c>
      <c r="P1404" s="44">
        <v>365.79583</v>
      </c>
      <c r="Q1404" s="25">
        <f>Table753523[[#This Row], [Total Latency (sec)]]*1000</f>
      </c>
      <c r="R1404" s="25">
        <f>Table753523[[#This Row], [Total Latency (ms)]]-Table753523[[#This Row], [Prefill Latency (ms)]]</f>
      </c>
      <c r="S1404" s="26">
        <f>Table753523[[#This Row], [Output tokens generated]]*1000/Table753523[[#This Row], [Total Latency (ms)]]/Table753523[[#This Row], [No. H200 GPU on single server]]</f>
      </c>
      <c r="T1404" s="26">
        <f>Table753523[[#This Row], [Input tokens]]*1000/(989.5*10^12)*(2*10^9*Table753523[[#This Row], [Active Parameters per GPU (BN)]])</f>
      </c>
      <c r="U1404" s="27">
        <f>Table753523[[#This Row], [Active Parameters per GPU (BN)]]*10^9*2/4800/1024^3*1000</f>
      </c>
      <c r="V1404" s="27">
        <f>1979/2*10^12*Table753523[[#This Row], [No. H200 GPU on single server]]/2/70/10^9</f>
      </c>
      <c r="W1404" s="46">
        <f>(Table753523[[#This Row], [Input tokens]]+Table753523[[#This Row], [Output tokens generated]])/Table753523[[#This Row], [Total Latency (ms)]]*1000</f>
      </c>
      <c r="X1404" s="47">
        <f>Table753523[[#This Row], [Total throughput]]/Table753523[[#This Row], [Estimated Max throughput tokens/s]]</f>
      </c>
      <c r="Y1404" s="20">
        <f>2*Table753523[[#This Row], [Active Parameters per GPU (BN)]]*Table753523[[#This Row], [Input tokens]]*10^9/Table753523[[#This Row], [Prefill Latency (ms)]]/10^12*1000</f>
      </c>
      <c r="Z140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4" s="47">
        <f>Table753523[[#This Row], [Expected Prefill latency (ms)]]/Table753523[[#This Row], [Prefill Latency (ms)]]</f>
      </c>
      <c r="AB1404" s="30">
        <f>Table753523[[#This Row], [Expected TPOT (ms)]]/Table753523[[#This Row], [TPOT (ms)]]</f>
      </c>
      <c r="AC1404" s="50">
        <f>Table753523[[#This Row], [Prefill TFLOPS]]/989.5</f>
      </c>
      <c r="AD1404" s="32">
        <f>Table753523[[#This Row], [Decode TFLOPS]]/1979</f>
      </c>
      <c r="AE14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5" customHeight="1" ht="17.25">
      <c r="A1405" s="20">
        <v>8</v>
      </c>
      <c r="B1405" s="34">
        <v>70</v>
      </c>
      <c r="C1405" s="35">
        <f>Table753523[[#This Row], [Active Parameters (BN)]]/8</f>
      </c>
      <c r="D1405" s="20">
        <v>32768</v>
      </c>
      <c r="E1405" s="20">
        <v>64</v>
      </c>
      <c r="F1405" s="23">
        <v>1</v>
      </c>
      <c r="G1405" s="23">
        <v>1</v>
      </c>
      <c r="H1405" s="23">
        <v>32768</v>
      </c>
      <c r="I1405" s="43">
        <v>64</v>
      </c>
      <c r="J1405" s="24">
        <v>2190.718141</v>
      </c>
      <c r="K1405" s="24">
        <v>2.917409357</v>
      </c>
      <c r="L1405" s="24">
        <v>0.342769861</v>
      </c>
      <c r="M1405" s="24">
        <v>21.93727111</v>
      </c>
      <c r="N1405" s="24">
        <v>11253.82008</v>
      </c>
      <c r="O1405" s="44">
        <v>11.52504238</v>
      </c>
      <c r="P1405" s="44">
        <v>11.5237383</v>
      </c>
      <c r="Q1405" s="25">
        <f>Table753523[[#This Row], [Total Latency (sec)]]*1000</f>
      </c>
      <c r="R1405" s="25">
        <f>Table753523[[#This Row], [Total Latency (ms)]]-Table753523[[#This Row], [Prefill Latency (ms)]]</f>
      </c>
      <c r="S1405" s="26">
        <f>Table753523[[#This Row], [Output tokens generated]]*1000/Table753523[[#This Row], [Total Latency (ms)]]/Table753523[[#This Row], [No. H200 GPU on single server]]</f>
      </c>
      <c r="T1405" s="26">
        <f>Table753523[[#This Row], [Input tokens]]*1000/(989.5*10^12)*(2*10^9*Table753523[[#This Row], [Active Parameters per GPU (BN)]])</f>
      </c>
      <c r="U1405" s="27">
        <f>Table753523[[#This Row], [Active Parameters per GPU (BN)]]*10^9*2/4800/1024^3*1000</f>
      </c>
      <c r="V1405" s="27">
        <f>1979/2*10^12*Table753523[[#This Row], [No. H200 GPU on single server]]/2/70/10^9</f>
      </c>
      <c r="W1405" s="46">
        <f>(Table753523[[#This Row], [Input tokens]]+Table753523[[#This Row], [Output tokens generated]])/Table753523[[#This Row], [Total Latency (ms)]]*1000</f>
      </c>
      <c r="X1405" s="47">
        <f>Table753523[[#This Row], [Total throughput]]/Table753523[[#This Row], [Estimated Max throughput tokens/s]]</f>
      </c>
      <c r="Y1405" s="20">
        <f>2*Table753523[[#This Row], [Active Parameters per GPU (BN)]]*Table753523[[#This Row], [Input tokens]]*10^9/Table753523[[#This Row], [Prefill Latency (ms)]]/10^12*1000</f>
      </c>
      <c r="Z140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5" s="47">
        <f>Table753523[[#This Row], [Expected Prefill latency (ms)]]/Table753523[[#This Row], [Prefill Latency (ms)]]</f>
      </c>
      <c r="AB1405" s="30">
        <f>Table753523[[#This Row], [Expected TPOT (ms)]]/Table753523[[#This Row], [TPOT (ms)]]</f>
      </c>
      <c r="AC1405" s="50">
        <f>Table753523[[#This Row], [Prefill TFLOPS]]/989.5</f>
      </c>
      <c r="AD1405" s="32">
        <f>Table753523[[#This Row], [Decode TFLOPS]]/1979</f>
      </c>
      <c r="AE14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6" customHeight="1" ht="17.25">
      <c r="A1406" s="20">
        <v>8</v>
      </c>
      <c r="B1406" s="34">
        <v>70</v>
      </c>
      <c r="C1406" s="35">
        <f>Table753523[[#This Row], [Active Parameters (BN)]]/8</f>
      </c>
      <c r="D1406" s="20">
        <v>32768</v>
      </c>
      <c r="E1406" s="20">
        <v>64</v>
      </c>
      <c r="F1406" s="23">
        <v>2</v>
      </c>
      <c r="G1406" s="23">
        <v>2</v>
      </c>
      <c r="H1406" s="23">
        <v>65536</v>
      </c>
      <c r="I1406" s="43">
        <v>120</v>
      </c>
      <c r="J1406" s="24">
        <v>3366.859965</v>
      </c>
      <c r="K1406" s="24">
        <v>4.979899564</v>
      </c>
      <c r="L1406" s="24">
        <v>0.401614525</v>
      </c>
      <c r="M1406" s="24">
        <v>24.09687153</v>
      </c>
      <c r="N1406" s="24">
        <v>13184.20164</v>
      </c>
      <c r="O1406" s="44">
        <v>25.6648578</v>
      </c>
      <c r="P1406" s="44">
        <v>24.77771936</v>
      </c>
      <c r="Q1406" s="25">
        <f>Table753523[[#This Row], [Total Latency (sec)]]*1000</f>
      </c>
      <c r="R1406" s="25">
        <f>Table753523[[#This Row], [Total Latency (ms)]]-Table753523[[#This Row], [Prefill Latency (ms)]]</f>
      </c>
      <c r="S1406" s="26">
        <f>Table753523[[#This Row], [Output tokens generated]]*1000/Table753523[[#This Row], [Total Latency (ms)]]/Table753523[[#This Row], [No. H200 GPU on single server]]</f>
      </c>
      <c r="T1406" s="26">
        <f>Table753523[[#This Row], [Input tokens]]*1000/(989.5*10^12)*(2*10^9*Table753523[[#This Row], [Active Parameters per GPU (BN)]])</f>
      </c>
      <c r="U1406" s="27">
        <f>Table753523[[#This Row], [Active Parameters per GPU (BN)]]*10^9*2/4800/1024^3*1000</f>
      </c>
      <c r="V1406" s="27">
        <f>1979/2*10^12*Table753523[[#This Row], [No. H200 GPU on single server]]/2/70/10^9</f>
      </c>
      <c r="W1406" s="46">
        <f>(Table753523[[#This Row], [Input tokens]]+Table753523[[#This Row], [Output tokens generated]])/Table753523[[#This Row], [Total Latency (ms)]]*1000</f>
      </c>
      <c r="X1406" s="47">
        <f>Table753523[[#This Row], [Total throughput]]/Table753523[[#This Row], [Estimated Max throughput tokens/s]]</f>
      </c>
      <c r="Y1406" s="20">
        <f>2*Table753523[[#This Row], [Active Parameters per GPU (BN)]]*Table753523[[#This Row], [Input tokens]]*10^9/Table753523[[#This Row], [Prefill Latency (ms)]]/10^12*1000</f>
      </c>
      <c r="Z140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6" s="47">
        <f>Table753523[[#This Row], [Expected Prefill latency (ms)]]/Table753523[[#This Row], [Prefill Latency (ms)]]</f>
      </c>
      <c r="AB1406" s="30">
        <f>Table753523[[#This Row], [Expected TPOT (ms)]]/Table753523[[#This Row], [TPOT (ms)]]</f>
      </c>
      <c r="AC1406" s="50">
        <f>Table753523[[#This Row], [Prefill TFLOPS]]/989.5</f>
      </c>
      <c r="AD1406" s="32">
        <f>Table753523[[#This Row], [Decode TFLOPS]]/1979</f>
      </c>
      <c r="AE14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7" customHeight="1" ht="17.25">
      <c r="A1407" s="20">
        <v>8</v>
      </c>
      <c r="B1407" s="34">
        <v>70</v>
      </c>
      <c r="C1407" s="35">
        <f>Table753523[[#This Row], [Active Parameters (BN)]]/8</f>
      </c>
      <c r="D1407" s="20">
        <v>32768</v>
      </c>
      <c r="E1407" s="20">
        <v>64</v>
      </c>
      <c r="F1407" s="23">
        <v>4</v>
      </c>
      <c r="G1407" s="23">
        <v>4</v>
      </c>
      <c r="H1407" s="23">
        <v>131072</v>
      </c>
      <c r="I1407" s="43">
        <v>254</v>
      </c>
      <c r="J1407" s="24">
        <v>6827.494452</v>
      </c>
      <c r="K1407" s="24">
        <v>8.875926908</v>
      </c>
      <c r="L1407" s="24">
        <v>0.450657159</v>
      </c>
      <c r="M1407" s="24">
        <v>28.61672957</v>
      </c>
      <c r="N1407" s="24">
        <v>14795.7505</v>
      </c>
      <c r="O1407" s="44">
        <v>30.6027686</v>
      </c>
      <c r="P1407" s="44">
        <v>32.15822032</v>
      </c>
      <c r="Q1407" s="25">
        <f>Table753523[[#This Row], [Total Latency (sec)]]*1000</f>
      </c>
      <c r="R1407" s="25">
        <f>Table753523[[#This Row], [Total Latency (ms)]]-Table753523[[#This Row], [Prefill Latency (ms)]]</f>
      </c>
      <c r="S1407" s="26">
        <f>Table753523[[#This Row], [Output tokens generated]]*1000/Table753523[[#This Row], [Total Latency (ms)]]/Table753523[[#This Row], [No. H200 GPU on single server]]</f>
      </c>
      <c r="T1407" s="26">
        <f>Table753523[[#This Row], [Input tokens]]*1000/(989.5*10^12)*(2*10^9*Table753523[[#This Row], [Active Parameters per GPU (BN)]])</f>
      </c>
      <c r="U1407" s="27">
        <f>Table753523[[#This Row], [Active Parameters per GPU (BN)]]*10^9*2/4800/1024^3*1000</f>
      </c>
      <c r="V1407" s="27">
        <f>1979/2*10^12*Table753523[[#This Row], [No. H200 GPU on single server]]/2/70/10^9</f>
      </c>
      <c r="W1407" s="46">
        <f>(Table753523[[#This Row], [Input tokens]]+Table753523[[#This Row], [Output tokens generated]])/Table753523[[#This Row], [Total Latency (ms)]]*1000</f>
      </c>
      <c r="X1407" s="47">
        <f>Table753523[[#This Row], [Total throughput]]/Table753523[[#This Row], [Estimated Max throughput tokens/s]]</f>
      </c>
      <c r="Y1407" s="20">
        <f>2*Table753523[[#This Row], [Active Parameters per GPU (BN)]]*Table753523[[#This Row], [Input tokens]]*10^9/Table753523[[#This Row], [Prefill Latency (ms)]]/10^12*1000</f>
      </c>
      <c r="Z140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7" s="47">
        <f>Table753523[[#This Row], [Expected Prefill latency (ms)]]/Table753523[[#This Row], [Prefill Latency (ms)]]</f>
      </c>
      <c r="AB1407" s="30">
        <f>Table753523[[#This Row], [Expected TPOT (ms)]]/Table753523[[#This Row], [TPOT (ms)]]</f>
      </c>
      <c r="AC1407" s="50">
        <f>Table753523[[#This Row], [Prefill TFLOPS]]/989.5</f>
      </c>
      <c r="AD1407" s="32">
        <f>Table753523[[#This Row], [Decode TFLOPS]]/1979</f>
      </c>
      <c r="AE14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8" customHeight="1" ht="17.25">
      <c r="A1408" s="20">
        <v>8</v>
      </c>
      <c r="B1408" s="34">
        <v>70</v>
      </c>
      <c r="C1408" s="35">
        <f>Table753523[[#This Row], [Active Parameters (BN)]]/8</f>
      </c>
      <c r="D1408" s="20">
        <v>32768</v>
      </c>
      <c r="E1408" s="20">
        <v>64</v>
      </c>
      <c r="F1408" s="23">
        <v>8</v>
      </c>
      <c r="G1408" s="23">
        <v>8</v>
      </c>
      <c r="H1408" s="23">
        <v>262144</v>
      </c>
      <c r="I1408" s="43">
        <v>492</v>
      </c>
      <c r="J1408" s="24">
        <v>11496.17742</v>
      </c>
      <c r="K1408" s="24">
        <v>16.92853747</v>
      </c>
      <c r="L1408" s="24">
        <v>0.472574788</v>
      </c>
      <c r="M1408" s="24">
        <v>29.06334944</v>
      </c>
      <c r="N1408" s="24">
        <v>15514.39399</v>
      </c>
      <c r="O1408" s="44">
        <v>89.48788324</v>
      </c>
      <c r="P1408" s="44">
        <v>86.59392084</v>
      </c>
      <c r="Q1408" s="25">
        <f>Table753523[[#This Row], [Total Latency (sec)]]*1000</f>
      </c>
      <c r="R1408" s="25">
        <f>Table753523[[#This Row], [Total Latency (ms)]]-Table753523[[#This Row], [Prefill Latency (ms)]]</f>
      </c>
      <c r="S1408" s="26">
        <f>Table753523[[#This Row], [Output tokens generated]]*1000/Table753523[[#This Row], [Total Latency (ms)]]/Table753523[[#This Row], [No. H200 GPU on single server]]</f>
      </c>
      <c r="T1408" s="26">
        <f>Table753523[[#This Row], [Input tokens]]*1000/(989.5*10^12)*(2*10^9*Table753523[[#This Row], [Active Parameters per GPU (BN)]])</f>
      </c>
      <c r="U1408" s="27">
        <f>Table753523[[#This Row], [Active Parameters per GPU (BN)]]*10^9*2/4800/1024^3*1000</f>
      </c>
      <c r="V1408" s="27">
        <f>1979/2*10^12*Table753523[[#This Row], [No. H200 GPU on single server]]/2/70/10^9</f>
      </c>
      <c r="W1408" s="46">
        <f>(Table753523[[#This Row], [Input tokens]]+Table753523[[#This Row], [Output tokens generated]])/Table753523[[#This Row], [Total Latency (ms)]]*1000</f>
      </c>
      <c r="X1408" s="47">
        <f>Table753523[[#This Row], [Total throughput]]/Table753523[[#This Row], [Estimated Max throughput tokens/s]]</f>
      </c>
      <c r="Y1408" s="20">
        <f>2*Table753523[[#This Row], [Active Parameters per GPU (BN)]]*Table753523[[#This Row], [Input tokens]]*10^9/Table753523[[#This Row], [Prefill Latency (ms)]]/10^12*1000</f>
      </c>
      <c r="Z140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8" s="47">
        <f>Table753523[[#This Row], [Expected Prefill latency (ms)]]/Table753523[[#This Row], [Prefill Latency (ms)]]</f>
      </c>
      <c r="AB1408" s="30">
        <f>Table753523[[#This Row], [Expected TPOT (ms)]]/Table753523[[#This Row], [TPOT (ms)]]</f>
      </c>
      <c r="AC1408" s="50">
        <f>Table753523[[#This Row], [Prefill TFLOPS]]/989.5</f>
      </c>
      <c r="AD1408" s="32">
        <f>Table753523[[#This Row], [Decode TFLOPS]]/1979</f>
      </c>
      <c r="AE14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09" customHeight="1" ht="17.25">
      <c r="A1409" s="20">
        <v>8</v>
      </c>
      <c r="B1409" s="34">
        <v>70</v>
      </c>
      <c r="C1409" s="35">
        <f>Table753523[[#This Row], [Active Parameters (BN)]]/8</f>
      </c>
      <c r="D1409" s="20">
        <v>32768</v>
      </c>
      <c r="E1409" s="20">
        <v>64</v>
      </c>
      <c r="F1409" s="23">
        <v>16</v>
      </c>
      <c r="G1409" s="23">
        <v>16</v>
      </c>
      <c r="H1409" s="23">
        <v>524288</v>
      </c>
      <c r="I1409" s="43">
        <v>972</v>
      </c>
      <c r="J1409" s="24">
        <v>21167.01446</v>
      </c>
      <c r="K1409" s="24">
        <v>33.02083751</v>
      </c>
      <c r="L1409" s="24">
        <v>0.484542525</v>
      </c>
      <c r="M1409" s="24">
        <v>29.43595842</v>
      </c>
      <c r="N1409" s="24">
        <v>15906.92543</v>
      </c>
      <c r="O1409" s="44">
        <v>202.3771253</v>
      </c>
      <c r="P1409" s="44">
        <v>188.819238</v>
      </c>
      <c r="Q1409" s="25">
        <f>Table753523[[#This Row], [Total Latency (sec)]]*1000</f>
      </c>
      <c r="R1409" s="25">
        <f>Table753523[[#This Row], [Total Latency (ms)]]-Table753523[[#This Row], [Prefill Latency (ms)]]</f>
      </c>
      <c r="S1409" s="26">
        <f>Table753523[[#This Row], [Output tokens generated]]*1000/Table753523[[#This Row], [Total Latency (ms)]]/Table753523[[#This Row], [No. H200 GPU on single server]]</f>
      </c>
      <c r="T1409" s="26">
        <f>Table753523[[#This Row], [Input tokens]]*1000/(989.5*10^12)*(2*10^9*Table753523[[#This Row], [Active Parameters per GPU (BN)]])</f>
      </c>
      <c r="U1409" s="27">
        <f>Table753523[[#This Row], [Active Parameters per GPU (BN)]]*10^9*2/4800/1024^3*1000</f>
      </c>
      <c r="V1409" s="27">
        <f>1979/2*10^12*Table753523[[#This Row], [No. H200 GPU on single server]]/2/70/10^9</f>
      </c>
      <c r="W1409" s="46">
        <f>(Table753523[[#This Row], [Input tokens]]+Table753523[[#This Row], [Output tokens generated]])/Table753523[[#This Row], [Total Latency (ms)]]*1000</f>
      </c>
      <c r="X1409" s="47">
        <f>Table753523[[#This Row], [Total throughput]]/Table753523[[#This Row], [Estimated Max throughput tokens/s]]</f>
      </c>
      <c r="Y1409" s="20">
        <f>2*Table753523[[#This Row], [Active Parameters per GPU (BN)]]*Table753523[[#This Row], [Input tokens]]*10^9/Table753523[[#This Row], [Prefill Latency (ms)]]/10^12*1000</f>
      </c>
      <c r="Z140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09" s="47">
        <f>Table753523[[#This Row], [Expected Prefill latency (ms)]]/Table753523[[#This Row], [Prefill Latency (ms)]]</f>
      </c>
      <c r="AB1409" s="30">
        <f>Table753523[[#This Row], [Expected TPOT (ms)]]/Table753523[[#This Row], [TPOT (ms)]]</f>
      </c>
      <c r="AC1409" s="50">
        <f>Table753523[[#This Row], [Prefill TFLOPS]]/989.5</f>
      </c>
      <c r="AD1409" s="32">
        <f>Table753523[[#This Row], [Decode TFLOPS]]/1979</f>
      </c>
      <c r="AE14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0" customHeight="1" ht="17.25">
      <c r="A1410" s="20">
        <v>8</v>
      </c>
      <c r="B1410" s="34">
        <v>70</v>
      </c>
      <c r="C1410" s="35">
        <f>Table753523[[#This Row], [Active Parameters (BN)]]/8</f>
      </c>
      <c r="D1410" s="20">
        <v>32768</v>
      </c>
      <c r="E1410" s="20">
        <v>128</v>
      </c>
      <c r="F1410" s="23">
        <v>1</v>
      </c>
      <c r="G1410" s="23">
        <v>1</v>
      </c>
      <c r="H1410" s="23">
        <v>32768</v>
      </c>
      <c r="I1410" s="43">
        <v>128</v>
      </c>
      <c r="J1410" s="24">
        <v>2188.261276</v>
      </c>
      <c r="K1410" s="24">
        <v>3.65019991</v>
      </c>
      <c r="L1410" s="24">
        <v>0.273957598</v>
      </c>
      <c r="M1410" s="24">
        <v>35.06657256</v>
      </c>
      <c r="N1410" s="24">
        <v>9012.109148</v>
      </c>
      <c r="O1410" s="44">
        <v>11.50749262</v>
      </c>
      <c r="P1410" s="44">
        <v>11.50673863</v>
      </c>
      <c r="Q1410" s="25">
        <f>Table753523[[#This Row], [Total Latency (sec)]]*1000</f>
      </c>
      <c r="R1410" s="25">
        <f>Table753523[[#This Row], [Total Latency (ms)]]-Table753523[[#This Row], [Prefill Latency (ms)]]</f>
      </c>
      <c r="S1410" s="26">
        <f>Table753523[[#This Row], [Output tokens generated]]*1000/Table753523[[#This Row], [Total Latency (ms)]]/Table753523[[#This Row], [No. H200 GPU on single server]]</f>
      </c>
      <c r="T1410" s="26">
        <f>Table753523[[#This Row], [Input tokens]]*1000/(989.5*10^12)*(2*10^9*Table753523[[#This Row], [Active Parameters per GPU (BN)]])</f>
      </c>
      <c r="U1410" s="27">
        <f>Table753523[[#This Row], [Active Parameters per GPU (BN)]]*10^9*2/4800/1024^3*1000</f>
      </c>
      <c r="V1410" s="27">
        <f>1979/2*10^12*Table753523[[#This Row], [No. H200 GPU on single server]]/2/70/10^9</f>
      </c>
      <c r="W1410" s="46">
        <f>(Table753523[[#This Row], [Input tokens]]+Table753523[[#This Row], [Output tokens generated]])/Table753523[[#This Row], [Total Latency (ms)]]*1000</f>
      </c>
      <c r="X1410" s="47">
        <f>Table753523[[#This Row], [Total throughput]]/Table753523[[#This Row], [Estimated Max throughput tokens/s]]</f>
      </c>
      <c r="Y1410" s="20">
        <f>2*Table753523[[#This Row], [Active Parameters per GPU (BN)]]*Table753523[[#This Row], [Input tokens]]*10^9/Table753523[[#This Row], [Prefill Latency (ms)]]/10^12*1000</f>
      </c>
      <c r="Z14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0" s="47">
        <f>Table753523[[#This Row], [Expected Prefill latency (ms)]]/Table753523[[#This Row], [Prefill Latency (ms)]]</f>
      </c>
      <c r="AB1410" s="30">
        <f>Table753523[[#This Row], [Expected TPOT (ms)]]/Table753523[[#This Row], [TPOT (ms)]]</f>
      </c>
      <c r="AC1410" s="50">
        <f>Table753523[[#This Row], [Prefill TFLOPS]]/989.5</f>
      </c>
      <c r="AD1410" s="32">
        <f>Table753523[[#This Row], [Decode TFLOPS]]/1979</f>
      </c>
      <c r="AE14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1" customHeight="1" ht="17.25">
      <c r="A1411" s="20">
        <v>8</v>
      </c>
      <c r="B1411" s="34">
        <v>70</v>
      </c>
      <c r="C1411" s="35">
        <f>Table753523[[#This Row], [Active Parameters (BN)]]/8</f>
      </c>
      <c r="D1411" s="20">
        <v>32768</v>
      </c>
      <c r="E1411" s="20">
        <v>128</v>
      </c>
      <c r="F1411" s="23">
        <v>2</v>
      </c>
      <c r="G1411" s="23">
        <v>2</v>
      </c>
      <c r="H1411" s="23">
        <v>65536</v>
      </c>
      <c r="I1411" s="43">
        <v>232</v>
      </c>
      <c r="J1411" s="24">
        <v>3361.774249</v>
      </c>
      <c r="K1411" s="24">
        <v>5.730054899</v>
      </c>
      <c r="L1411" s="24">
        <v>0.349036796</v>
      </c>
      <c r="M1411" s="24">
        <v>40.48826828</v>
      </c>
      <c r="N1411" s="24">
        <v>11477.72598</v>
      </c>
      <c r="O1411" s="44">
        <v>18.81088129</v>
      </c>
      <c r="P1411" s="44">
        <v>18.69325848</v>
      </c>
      <c r="Q1411" s="25">
        <f>Table753523[[#This Row], [Total Latency (sec)]]*1000</f>
      </c>
      <c r="R1411" s="25">
        <f>Table753523[[#This Row], [Total Latency (ms)]]-Table753523[[#This Row], [Prefill Latency (ms)]]</f>
      </c>
      <c r="S1411" s="26">
        <f>Table753523[[#This Row], [Output tokens generated]]*1000/Table753523[[#This Row], [Total Latency (ms)]]/Table753523[[#This Row], [No. H200 GPU on single server]]</f>
      </c>
      <c r="T1411" s="26">
        <f>Table753523[[#This Row], [Input tokens]]*1000/(989.5*10^12)*(2*10^9*Table753523[[#This Row], [Active Parameters per GPU (BN)]])</f>
      </c>
      <c r="U1411" s="27">
        <f>Table753523[[#This Row], [Active Parameters per GPU (BN)]]*10^9*2/4800/1024^3*1000</f>
      </c>
      <c r="V1411" s="27">
        <f>1979/2*10^12*Table753523[[#This Row], [No. H200 GPU on single server]]/2/70/10^9</f>
      </c>
      <c r="W1411" s="46">
        <f>(Table753523[[#This Row], [Input tokens]]+Table753523[[#This Row], [Output tokens generated]])/Table753523[[#This Row], [Total Latency (ms)]]*1000</f>
      </c>
      <c r="X1411" s="47">
        <f>Table753523[[#This Row], [Total throughput]]/Table753523[[#This Row], [Estimated Max throughput tokens/s]]</f>
      </c>
      <c r="Y1411" s="20">
        <f>2*Table753523[[#This Row], [Active Parameters per GPU (BN)]]*Table753523[[#This Row], [Input tokens]]*10^9/Table753523[[#This Row], [Prefill Latency (ms)]]/10^12*1000</f>
      </c>
      <c r="Z14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1" s="47">
        <f>Table753523[[#This Row], [Expected Prefill latency (ms)]]/Table753523[[#This Row], [Prefill Latency (ms)]]</f>
      </c>
      <c r="AB1411" s="30">
        <f>Table753523[[#This Row], [Expected TPOT (ms)]]/Table753523[[#This Row], [TPOT (ms)]]</f>
      </c>
      <c r="AC1411" s="50">
        <f>Table753523[[#This Row], [Prefill TFLOPS]]/989.5</f>
      </c>
      <c r="AD1411" s="32">
        <f>Table753523[[#This Row], [Decode TFLOPS]]/1979</f>
      </c>
      <c r="AE14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2" customHeight="1" ht="17.25">
      <c r="A1412" s="20">
        <v>8</v>
      </c>
      <c r="B1412" s="34">
        <v>70</v>
      </c>
      <c r="C1412" s="35">
        <f>Table753523[[#This Row], [Active Parameters (BN)]]/8</f>
      </c>
      <c r="D1412" s="20">
        <v>32768</v>
      </c>
      <c r="E1412" s="20">
        <v>128</v>
      </c>
      <c r="F1412" s="23">
        <v>4</v>
      </c>
      <c r="G1412" s="23">
        <v>4</v>
      </c>
      <c r="H1412" s="23">
        <v>131072</v>
      </c>
      <c r="I1412" s="43">
        <v>510</v>
      </c>
      <c r="J1412" s="24">
        <v>6836.172123</v>
      </c>
      <c r="K1412" s="24">
        <v>9.627051681</v>
      </c>
      <c r="L1412" s="24">
        <v>0.415495848</v>
      </c>
      <c r="M1412" s="24">
        <v>52.97572059</v>
      </c>
      <c r="N1412" s="24">
        <v>13667.94366</v>
      </c>
      <c r="O1412" s="44">
        <v>21.23733687</v>
      </c>
      <c r="P1412" s="44">
        <v>22.3298336</v>
      </c>
      <c r="Q1412" s="25">
        <f>Table753523[[#This Row], [Total Latency (sec)]]*1000</f>
      </c>
      <c r="R1412" s="25">
        <f>Table753523[[#This Row], [Total Latency (ms)]]-Table753523[[#This Row], [Prefill Latency (ms)]]</f>
      </c>
      <c r="S1412" s="26">
        <f>Table753523[[#This Row], [Output tokens generated]]*1000/Table753523[[#This Row], [Total Latency (ms)]]/Table753523[[#This Row], [No. H200 GPU on single server]]</f>
      </c>
      <c r="T1412" s="26">
        <f>Table753523[[#This Row], [Input tokens]]*1000/(989.5*10^12)*(2*10^9*Table753523[[#This Row], [Active Parameters per GPU (BN)]])</f>
      </c>
      <c r="U1412" s="27">
        <f>Table753523[[#This Row], [Active Parameters per GPU (BN)]]*10^9*2/4800/1024^3*1000</f>
      </c>
      <c r="V1412" s="27">
        <f>1979/2*10^12*Table753523[[#This Row], [No. H200 GPU on single server]]/2/70/10^9</f>
      </c>
      <c r="W1412" s="46">
        <f>(Table753523[[#This Row], [Input tokens]]+Table753523[[#This Row], [Output tokens generated]])/Table753523[[#This Row], [Total Latency (ms)]]*1000</f>
      </c>
      <c r="X1412" s="47">
        <f>Table753523[[#This Row], [Total throughput]]/Table753523[[#This Row], [Estimated Max throughput tokens/s]]</f>
      </c>
      <c r="Y1412" s="20">
        <f>2*Table753523[[#This Row], [Active Parameters per GPU (BN)]]*Table753523[[#This Row], [Input tokens]]*10^9/Table753523[[#This Row], [Prefill Latency (ms)]]/10^12*1000</f>
      </c>
      <c r="Z14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2" s="47">
        <f>Table753523[[#This Row], [Expected Prefill latency (ms)]]/Table753523[[#This Row], [Prefill Latency (ms)]]</f>
      </c>
      <c r="AB1412" s="30">
        <f>Table753523[[#This Row], [Expected TPOT (ms)]]/Table753523[[#This Row], [TPOT (ms)]]</f>
      </c>
      <c r="AC1412" s="50">
        <f>Table753523[[#This Row], [Prefill TFLOPS]]/989.5</f>
      </c>
      <c r="AD1412" s="32">
        <f>Table753523[[#This Row], [Decode TFLOPS]]/1979</f>
      </c>
      <c r="AE14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3" customHeight="1" ht="17.25">
      <c r="A1413" s="20">
        <v>8</v>
      </c>
      <c r="B1413" s="34">
        <v>70</v>
      </c>
      <c r="C1413" s="35">
        <f>Table753523[[#This Row], [Active Parameters (BN)]]/8</f>
      </c>
      <c r="D1413" s="20">
        <v>32768</v>
      </c>
      <c r="E1413" s="20">
        <v>128</v>
      </c>
      <c r="F1413" s="23">
        <v>8</v>
      </c>
      <c r="G1413" s="23">
        <v>8</v>
      </c>
      <c r="H1413" s="23">
        <v>262144</v>
      </c>
      <c r="I1413" s="43">
        <v>976</v>
      </c>
      <c r="J1413" s="24">
        <v>12058.2917</v>
      </c>
      <c r="K1413" s="24">
        <v>17.70505219</v>
      </c>
      <c r="L1413" s="24">
        <v>0.451848428</v>
      </c>
      <c r="M1413" s="24">
        <v>55.12550822</v>
      </c>
      <c r="N1413" s="24">
        <v>14861.2948</v>
      </c>
      <c r="O1413" s="44">
        <v>46.1057769</v>
      </c>
      <c r="P1413" s="44">
        <v>45.59390537</v>
      </c>
      <c r="Q1413" s="25">
        <f>Table753523[[#This Row], [Total Latency (sec)]]*1000</f>
      </c>
      <c r="R1413" s="25">
        <f>Table753523[[#This Row], [Total Latency (ms)]]-Table753523[[#This Row], [Prefill Latency (ms)]]</f>
      </c>
      <c r="S1413" s="26">
        <f>Table753523[[#This Row], [Output tokens generated]]*1000/Table753523[[#This Row], [Total Latency (ms)]]/Table753523[[#This Row], [No. H200 GPU on single server]]</f>
      </c>
      <c r="T1413" s="26">
        <f>Table753523[[#This Row], [Input tokens]]*1000/(989.5*10^12)*(2*10^9*Table753523[[#This Row], [Active Parameters per GPU (BN)]])</f>
      </c>
      <c r="U1413" s="27">
        <f>Table753523[[#This Row], [Active Parameters per GPU (BN)]]*10^9*2/4800/1024^3*1000</f>
      </c>
      <c r="V1413" s="27">
        <f>1979/2*10^12*Table753523[[#This Row], [No. H200 GPU on single server]]/2/70/10^9</f>
      </c>
      <c r="W1413" s="46">
        <f>(Table753523[[#This Row], [Input tokens]]+Table753523[[#This Row], [Output tokens generated]])/Table753523[[#This Row], [Total Latency (ms)]]*1000</f>
      </c>
      <c r="X1413" s="47">
        <f>Table753523[[#This Row], [Total throughput]]/Table753523[[#This Row], [Estimated Max throughput tokens/s]]</f>
      </c>
      <c r="Y1413" s="20">
        <f>2*Table753523[[#This Row], [Active Parameters per GPU (BN)]]*Table753523[[#This Row], [Input tokens]]*10^9/Table753523[[#This Row], [Prefill Latency (ms)]]/10^12*1000</f>
      </c>
      <c r="Z14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3" s="47">
        <f>Table753523[[#This Row], [Expected Prefill latency (ms)]]/Table753523[[#This Row], [Prefill Latency (ms)]]</f>
      </c>
      <c r="AB1413" s="30">
        <f>Table753523[[#This Row], [Expected TPOT (ms)]]/Table753523[[#This Row], [TPOT (ms)]]</f>
      </c>
      <c r="AC1413" s="50">
        <f>Table753523[[#This Row], [Prefill TFLOPS]]/989.5</f>
      </c>
      <c r="AD1413" s="32">
        <f>Table753523[[#This Row], [Decode TFLOPS]]/1979</f>
      </c>
      <c r="AE14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4" customHeight="1" ht="17.25">
      <c r="A1414" s="20">
        <v>8</v>
      </c>
      <c r="B1414" s="34">
        <v>70</v>
      </c>
      <c r="C1414" s="35">
        <f>Table753523[[#This Row], [Active Parameters (BN)]]/8</f>
      </c>
      <c r="D1414" s="20">
        <v>32768</v>
      </c>
      <c r="E1414" s="20">
        <v>128</v>
      </c>
      <c r="F1414" s="23">
        <v>16</v>
      </c>
      <c r="G1414" s="23">
        <v>16</v>
      </c>
      <c r="H1414" s="23">
        <v>524288</v>
      </c>
      <c r="I1414" s="43">
        <v>1971</v>
      </c>
      <c r="J1414" s="24">
        <v>20417.23216</v>
      </c>
      <c r="K1414" s="24">
        <v>34.02366289</v>
      </c>
      <c r="L1414" s="24">
        <v>0.470260949</v>
      </c>
      <c r="M1414" s="24">
        <v>57.93027065</v>
      </c>
      <c r="N1414" s="24">
        <v>15467.44105</v>
      </c>
      <c r="O1414" s="44">
        <v>115.6978974</v>
      </c>
      <c r="P1414" s="44">
        <v>108.9009531</v>
      </c>
      <c r="Q1414" s="25">
        <f>Table753523[[#This Row], [Total Latency (sec)]]*1000</f>
      </c>
      <c r="R1414" s="25">
        <f>Table753523[[#This Row], [Total Latency (ms)]]-Table753523[[#This Row], [Prefill Latency (ms)]]</f>
      </c>
      <c r="S1414" s="26">
        <f>Table753523[[#This Row], [Output tokens generated]]*1000/Table753523[[#This Row], [Total Latency (ms)]]/Table753523[[#This Row], [No. H200 GPU on single server]]</f>
      </c>
      <c r="T1414" s="26">
        <f>Table753523[[#This Row], [Input tokens]]*1000/(989.5*10^12)*(2*10^9*Table753523[[#This Row], [Active Parameters per GPU (BN)]])</f>
      </c>
      <c r="U1414" s="27">
        <f>Table753523[[#This Row], [Active Parameters per GPU (BN)]]*10^9*2/4800/1024^3*1000</f>
      </c>
      <c r="V1414" s="27">
        <f>1979/2*10^12*Table753523[[#This Row], [No. H200 GPU on single server]]/2/70/10^9</f>
      </c>
      <c r="W1414" s="46">
        <f>(Table753523[[#This Row], [Input tokens]]+Table753523[[#This Row], [Output tokens generated]])/Table753523[[#This Row], [Total Latency (ms)]]*1000</f>
      </c>
      <c r="X1414" s="47">
        <f>Table753523[[#This Row], [Total throughput]]/Table753523[[#This Row], [Estimated Max throughput tokens/s]]</f>
      </c>
      <c r="Y1414" s="20">
        <f>2*Table753523[[#This Row], [Active Parameters per GPU (BN)]]*Table753523[[#This Row], [Input tokens]]*10^9/Table753523[[#This Row], [Prefill Latency (ms)]]/10^12*1000</f>
      </c>
      <c r="Z14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4" s="47">
        <f>Table753523[[#This Row], [Expected Prefill latency (ms)]]/Table753523[[#This Row], [Prefill Latency (ms)]]</f>
      </c>
      <c r="AB1414" s="30">
        <f>Table753523[[#This Row], [Expected TPOT (ms)]]/Table753523[[#This Row], [TPOT (ms)]]</f>
      </c>
      <c r="AC1414" s="50">
        <f>Table753523[[#This Row], [Prefill TFLOPS]]/989.5</f>
      </c>
      <c r="AD1414" s="32">
        <f>Table753523[[#This Row], [Decode TFLOPS]]/1979</f>
      </c>
      <c r="AE14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5" customHeight="1" ht="17.25">
      <c r="A1415" s="20">
        <v>8</v>
      </c>
      <c r="B1415" s="34">
        <v>70</v>
      </c>
      <c r="C1415" s="35">
        <f>Table753523[[#This Row], [Active Parameters (BN)]]/8</f>
      </c>
      <c r="D1415" s="20">
        <v>32768</v>
      </c>
      <c r="E1415" s="20">
        <v>256</v>
      </c>
      <c r="F1415" s="23">
        <v>1</v>
      </c>
      <c r="G1415" s="23">
        <v>1</v>
      </c>
      <c r="H1415" s="23">
        <v>32768</v>
      </c>
      <c r="I1415" s="43">
        <v>256</v>
      </c>
      <c r="J1415" s="24">
        <v>2335.619501</v>
      </c>
      <c r="K1415" s="24">
        <v>5.261753862</v>
      </c>
      <c r="L1415" s="24">
        <v>0.190050699</v>
      </c>
      <c r="M1415" s="24">
        <v>48.65297897</v>
      </c>
      <c r="N1415" s="24">
        <v>6276.234287</v>
      </c>
      <c r="O1415" s="44">
        <v>11.4730538</v>
      </c>
      <c r="P1415" s="44">
        <v>11.47268231</v>
      </c>
      <c r="Q1415" s="25">
        <f>Table753523[[#This Row], [Total Latency (sec)]]*1000</f>
      </c>
      <c r="R1415" s="25">
        <f>Table753523[[#This Row], [Total Latency (ms)]]-Table753523[[#This Row], [Prefill Latency (ms)]]</f>
      </c>
      <c r="S1415" s="26">
        <f>Table753523[[#This Row], [Output tokens generated]]*1000/Table753523[[#This Row], [Total Latency (ms)]]/Table753523[[#This Row], [No. H200 GPU on single server]]</f>
      </c>
      <c r="T1415" s="26">
        <f>Table753523[[#This Row], [Input tokens]]*1000/(989.5*10^12)*(2*10^9*Table753523[[#This Row], [Active Parameters per GPU (BN)]])</f>
      </c>
      <c r="U1415" s="27">
        <f>Table753523[[#This Row], [Active Parameters per GPU (BN)]]*10^9*2/4800/1024^3*1000</f>
      </c>
      <c r="V1415" s="27">
        <f>1979/2*10^12*Table753523[[#This Row], [No. H200 GPU on single server]]/2/70/10^9</f>
      </c>
      <c r="W1415" s="46">
        <f>(Table753523[[#This Row], [Input tokens]]+Table753523[[#This Row], [Output tokens generated]])/Table753523[[#This Row], [Total Latency (ms)]]*1000</f>
      </c>
      <c r="X1415" s="47">
        <f>Table753523[[#This Row], [Total throughput]]/Table753523[[#This Row], [Estimated Max throughput tokens/s]]</f>
      </c>
      <c r="Y1415" s="20">
        <f>2*Table753523[[#This Row], [Active Parameters per GPU (BN)]]*Table753523[[#This Row], [Input tokens]]*10^9/Table753523[[#This Row], [Prefill Latency (ms)]]/10^12*1000</f>
      </c>
      <c r="Z14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5" s="47">
        <f>Table753523[[#This Row], [Expected Prefill latency (ms)]]/Table753523[[#This Row], [Prefill Latency (ms)]]</f>
      </c>
      <c r="AB1415" s="30">
        <f>Table753523[[#This Row], [Expected TPOT (ms)]]/Table753523[[#This Row], [TPOT (ms)]]</f>
      </c>
      <c r="AC1415" s="50">
        <f>Table753523[[#This Row], [Prefill TFLOPS]]/989.5</f>
      </c>
      <c r="AD1415" s="32">
        <f>Table753523[[#This Row], [Decode TFLOPS]]/1979</f>
      </c>
      <c r="AE14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6" customHeight="1" ht="17.25">
      <c r="A1416" s="20">
        <v>8</v>
      </c>
      <c r="B1416" s="34">
        <v>70</v>
      </c>
      <c r="C1416" s="35">
        <f>Table753523[[#This Row], [Active Parameters (BN)]]/8</f>
      </c>
      <c r="D1416" s="20">
        <v>32768</v>
      </c>
      <c r="E1416" s="20">
        <v>256</v>
      </c>
      <c r="F1416" s="23">
        <v>2</v>
      </c>
      <c r="G1416" s="23">
        <v>2</v>
      </c>
      <c r="H1416" s="23">
        <v>65536</v>
      </c>
      <c r="I1416" s="43">
        <v>358</v>
      </c>
      <c r="J1416" s="24">
        <v>4281.709999</v>
      </c>
      <c r="K1416" s="24">
        <v>7.330296447</v>
      </c>
      <c r="L1416" s="24">
        <v>0.272840262</v>
      </c>
      <c r="M1416" s="24">
        <v>48.83840682</v>
      </c>
      <c r="N1416" s="24">
        <v>8989.268098</v>
      </c>
      <c r="O1416" s="44">
        <v>12.45308147</v>
      </c>
      <c r="P1416" s="44">
        <v>11.84325865</v>
      </c>
      <c r="Q1416" s="25">
        <f>Table753523[[#This Row], [Total Latency (sec)]]*1000</f>
      </c>
      <c r="R1416" s="25">
        <f>Table753523[[#This Row], [Total Latency (ms)]]-Table753523[[#This Row], [Prefill Latency (ms)]]</f>
      </c>
      <c r="S1416" s="26">
        <f>Table753523[[#This Row], [Output tokens generated]]*1000/Table753523[[#This Row], [Total Latency (ms)]]/Table753523[[#This Row], [No. H200 GPU on single server]]</f>
      </c>
      <c r="T1416" s="26">
        <f>Table753523[[#This Row], [Input tokens]]*1000/(989.5*10^12)*(2*10^9*Table753523[[#This Row], [Active Parameters per GPU (BN)]])</f>
      </c>
      <c r="U1416" s="27">
        <f>Table753523[[#This Row], [Active Parameters per GPU (BN)]]*10^9*2/4800/1024^3*1000</f>
      </c>
      <c r="V1416" s="27">
        <f>1979/2*10^12*Table753523[[#This Row], [No. H200 GPU on single server]]/2/70/10^9</f>
      </c>
      <c r="W1416" s="46">
        <f>(Table753523[[#This Row], [Input tokens]]+Table753523[[#This Row], [Output tokens generated]])/Table753523[[#This Row], [Total Latency (ms)]]*1000</f>
      </c>
      <c r="X1416" s="47">
        <f>Table753523[[#This Row], [Total throughput]]/Table753523[[#This Row], [Estimated Max throughput tokens/s]]</f>
      </c>
      <c r="Y1416" s="20">
        <f>2*Table753523[[#This Row], [Active Parameters per GPU (BN)]]*Table753523[[#This Row], [Input tokens]]*10^9/Table753523[[#This Row], [Prefill Latency (ms)]]/10^12*1000</f>
      </c>
      <c r="Z14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6" s="47">
        <f>Table753523[[#This Row], [Expected Prefill latency (ms)]]/Table753523[[#This Row], [Prefill Latency (ms)]]</f>
      </c>
      <c r="AB1416" s="30">
        <f>Table753523[[#This Row], [Expected TPOT (ms)]]/Table753523[[#This Row], [TPOT (ms)]]</f>
      </c>
      <c r="AC1416" s="50">
        <f>Table753523[[#This Row], [Prefill TFLOPS]]/989.5</f>
      </c>
      <c r="AD1416" s="32">
        <f>Table753523[[#This Row], [Decode TFLOPS]]/1979</f>
      </c>
      <c r="AE14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7" customHeight="1" ht="17.25">
      <c r="A1417" s="20">
        <v>8</v>
      </c>
      <c r="B1417" s="34">
        <v>70</v>
      </c>
      <c r="C1417" s="35">
        <f>Table753523[[#This Row], [Active Parameters (BN)]]/8</f>
      </c>
      <c r="D1417" s="20">
        <v>32768</v>
      </c>
      <c r="E1417" s="20">
        <v>256</v>
      </c>
      <c r="F1417" s="23">
        <v>4</v>
      </c>
      <c r="G1417" s="23">
        <v>4</v>
      </c>
      <c r="H1417" s="23">
        <v>131072</v>
      </c>
      <c r="I1417" s="43">
        <v>807</v>
      </c>
      <c r="J1417" s="24">
        <v>7375.758329</v>
      </c>
      <c r="K1417" s="24">
        <v>11.38921354</v>
      </c>
      <c r="L1417" s="24">
        <v>0.351209501</v>
      </c>
      <c r="M1417" s="24">
        <v>70.85651678</v>
      </c>
      <c r="N1417" s="24">
        <v>11579.28944</v>
      </c>
      <c r="O1417" s="44">
        <v>18.61330389</v>
      </c>
      <c r="P1417" s="44">
        <v>17.21586763</v>
      </c>
      <c r="Q1417" s="25">
        <f>Table753523[[#This Row], [Total Latency (sec)]]*1000</f>
      </c>
      <c r="R1417" s="25">
        <f>Table753523[[#This Row], [Total Latency (ms)]]-Table753523[[#This Row], [Prefill Latency (ms)]]</f>
      </c>
      <c r="S1417" s="26">
        <f>Table753523[[#This Row], [Output tokens generated]]*1000/Table753523[[#This Row], [Total Latency (ms)]]/Table753523[[#This Row], [No. H200 GPU on single server]]</f>
      </c>
      <c r="T1417" s="26">
        <f>Table753523[[#This Row], [Input tokens]]*1000/(989.5*10^12)*(2*10^9*Table753523[[#This Row], [Active Parameters per GPU (BN)]])</f>
      </c>
      <c r="U1417" s="27">
        <f>Table753523[[#This Row], [Active Parameters per GPU (BN)]]*10^9*2/4800/1024^3*1000</f>
      </c>
      <c r="V1417" s="27">
        <f>1979/2*10^12*Table753523[[#This Row], [No. H200 GPU on single server]]/2/70/10^9</f>
      </c>
      <c r="W1417" s="46">
        <f>(Table753523[[#This Row], [Input tokens]]+Table753523[[#This Row], [Output tokens generated]])/Table753523[[#This Row], [Total Latency (ms)]]*1000</f>
      </c>
      <c r="X1417" s="47">
        <f>Table753523[[#This Row], [Total throughput]]/Table753523[[#This Row], [Estimated Max throughput tokens/s]]</f>
      </c>
      <c r="Y1417" s="20">
        <f>2*Table753523[[#This Row], [Active Parameters per GPU (BN)]]*Table753523[[#This Row], [Input tokens]]*10^9/Table753523[[#This Row], [Prefill Latency (ms)]]/10^12*1000</f>
      </c>
      <c r="Z14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7" s="47">
        <f>Table753523[[#This Row], [Expected Prefill latency (ms)]]/Table753523[[#This Row], [Prefill Latency (ms)]]</f>
      </c>
      <c r="AB1417" s="30">
        <f>Table753523[[#This Row], [Expected TPOT (ms)]]/Table753523[[#This Row], [TPOT (ms)]]</f>
      </c>
      <c r="AC1417" s="50">
        <f>Table753523[[#This Row], [Prefill TFLOPS]]/989.5</f>
      </c>
      <c r="AD1417" s="32">
        <f>Table753523[[#This Row], [Decode TFLOPS]]/1979</f>
      </c>
      <c r="AE14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8" customHeight="1" ht="17.25">
      <c r="A1418" s="20">
        <v>8</v>
      </c>
      <c r="B1418" s="34">
        <v>70</v>
      </c>
      <c r="C1418" s="35">
        <f>Table753523[[#This Row], [Active Parameters (BN)]]/8</f>
      </c>
      <c r="D1418" s="20">
        <v>32768</v>
      </c>
      <c r="E1418" s="20">
        <v>256</v>
      </c>
      <c r="F1418" s="23">
        <v>8</v>
      </c>
      <c r="G1418" s="23">
        <v>8</v>
      </c>
      <c r="H1418" s="23">
        <v>262144</v>
      </c>
      <c r="I1418" s="43">
        <v>1750</v>
      </c>
      <c r="J1418" s="24">
        <v>12062.3578</v>
      </c>
      <c r="K1418" s="24">
        <v>19.6321766</v>
      </c>
      <c r="L1418" s="24">
        <v>0.407494297</v>
      </c>
      <c r="M1418" s="24">
        <v>89.13937744</v>
      </c>
      <c r="N1418" s="24">
        <v>13441.9125</v>
      </c>
      <c r="O1418" s="44">
        <v>35.42544224</v>
      </c>
      <c r="P1418" s="44">
        <v>32.60175309</v>
      </c>
      <c r="Q1418" s="25">
        <f>Table753523[[#This Row], [Total Latency (sec)]]*1000</f>
      </c>
      <c r="R1418" s="25">
        <f>Table753523[[#This Row], [Total Latency (ms)]]-Table753523[[#This Row], [Prefill Latency (ms)]]</f>
      </c>
      <c r="S1418" s="26">
        <f>Table753523[[#This Row], [Output tokens generated]]*1000/Table753523[[#This Row], [Total Latency (ms)]]/Table753523[[#This Row], [No. H200 GPU on single server]]</f>
      </c>
      <c r="T1418" s="26">
        <f>Table753523[[#This Row], [Input tokens]]*1000/(989.5*10^12)*(2*10^9*Table753523[[#This Row], [Active Parameters per GPU (BN)]])</f>
      </c>
      <c r="U1418" s="27">
        <f>Table753523[[#This Row], [Active Parameters per GPU (BN)]]*10^9*2/4800/1024^3*1000</f>
      </c>
      <c r="V1418" s="27">
        <f>1979/2*10^12*Table753523[[#This Row], [No. H200 GPU on single server]]/2/70/10^9</f>
      </c>
      <c r="W1418" s="46">
        <f>(Table753523[[#This Row], [Input tokens]]+Table753523[[#This Row], [Output tokens generated]])/Table753523[[#This Row], [Total Latency (ms)]]*1000</f>
      </c>
      <c r="X1418" s="47">
        <f>Table753523[[#This Row], [Total throughput]]/Table753523[[#This Row], [Estimated Max throughput tokens/s]]</f>
      </c>
      <c r="Y1418" s="20">
        <f>2*Table753523[[#This Row], [Active Parameters per GPU (BN)]]*Table753523[[#This Row], [Input tokens]]*10^9/Table753523[[#This Row], [Prefill Latency (ms)]]/10^12*1000</f>
      </c>
      <c r="Z14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8" s="47">
        <f>Table753523[[#This Row], [Expected Prefill latency (ms)]]/Table753523[[#This Row], [Prefill Latency (ms)]]</f>
      </c>
      <c r="AB1418" s="30">
        <f>Table753523[[#This Row], [Expected TPOT (ms)]]/Table753523[[#This Row], [TPOT (ms)]]</f>
      </c>
      <c r="AC1418" s="50">
        <f>Table753523[[#This Row], [Prefill TFLOPS]]/989.5</f>
      </c>
      <c r="AD1418" s="32">
        <f>Table753523[[#This Row], [Decode TFLOPS]]/1979</f>
      </c>
      <c r="AE14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19" customHeight="1" ht="17.25">
      <c r="A1419" s="20">
        <v>8</v>
      </c>
      <c r="B1419" s="34">
        <v>70</v>
      </c>
      <c r="C1419" s="35">
        <f>Table753523[[#This Row], [Active Parameters (BN)]]/8</f>
      </c>
      <c r="D1419" s="20">
        <v>32768</v>
      </c>
      <c r="E1419" s="20">
        <v>256</v>
      </c>
      <c r="F1419" s="23">
        <v>16</v>
      </c>
      <c r="G1419" s="23">
        <v>16</v>
      </c>
      <c r="H1419" s="23">
        <v>524288</v>
      </c>
      <c r="I1419" s="43">
        <v>2881</v>
      </c>
      <c r="J1419" s="24">
        <v>20840.12715</v>
      </c>
      <c r="K1419" s="24">
        <v>36.23275609</v>
      </c>
      <c r="L1419" s="24">
        <v>0.441589372</v>
      </c>
      <c r="M1419" s="24">
        <v>79.51368626</v>
      </c>
      <c r="N1419" s="24">
        <v>14549.51422</v>
      </c>
      <c r="O1419" s="44">
        <v>93.22105875</v>
      </c>
      <c r="P1419" s="44">
        <v>78.87118934</v>
      </c>
      <c r="Q1419" s="25">
        <f>Table753523[[#This Row], [Total Latency (sec)]]*1000</f>
      </c>
      <c r="R1419" s="25">
        <f>Table753523[[#This Row], [Total Latency (ms)]]-Table753523[[#This Row], [Prefill Latency (ms)]]</f>
      </c>
      <c r="S1419" s="26">
        <f>Table753523[[#This Row], [Output tokens generated]]*1000/Table753523[[#This Row], [Total Latency (ms)]]/Table753523[[#This Row], [No. H200 GPU on single server]]</f>
      </c>
      <c r="T1419" s="26">
        <f>Table753523[[#This Row], [Input tokens]]*1000/(989.5*10^12)*(2*10^9*Table753523[[#This Row], [Active Parameters per GPU (BN)]])</f>
      </c>
      <c r="U1419" s="27">
        <f>Table753523[[#This Row], [Active Parameters per GPU (BN)]]*10^9*2/4800/1024^3*1000</f>
      </c>
      <c r="V1419" s="27">
        <f>1979/2*10^12*Table753523[[#This Row], [No. H200 GPU on single server]]/2/70/10^9</f>
      </c>
      <c r="W1419" s="46">
        <f>(Table753523[[#This Row], [Input tokens]]+Table753523[[#This Row], [Output tokens generated]])/Table753523[[#This Row], [Total Latency (ms)]]*1000</f>
      </c>
      <c r="X1419" s="47">
        <f>Table753523[[#This Row], [Total throughput]]/Table753523[[#This Row], [Estimated Max throughput tokens/s]]</f>
      </c>
      <c r="Y1419" s="20">
        <f>2*Table753523[[#This Row], [Active Parameters per GPU (BN)]]*Table753523[[#This Row], [Input tokens]]*10^9/Table753523[[#This Row], [Prefill Latency (ms)]]/10^12*1000</f>
      </c>
      <c r="Z14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19" s="47">
        <f>Table753523[[#This Row], [Expected Prefill latency (ms)]]/Table753523[[#This Row], [Prefill Latency (ms)]]</f>
      </c>
      <c r="AB1419" s="30">
        <f>Table753523[[#This Row], [Expected TPOT (ms)]]/Table753523[[#This Row], [TPOT (ms)]]</f>
      </c>
      <c r="AC1419" s="50">
        <f>Table753523[[#This Row], [Prefill TFLOPS]]/989.5</f>
      </c>
      <c r="AD1419" s="32">
        <f>Table753523[[#This Row], [Decode TFLOPS]]/1979</f>
      </c>
      <c r="AE14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0" customHeight="1" ht="17.25">
      <c r="A1420" s="20">
        <v>8</v>
      </c>
      <c r="B1420" s="34">
        <v>70</v>
      </c>
      <c r="C1420" s="35">
        <f>Table753523[[#This Row], [Active Parameters (BN)]]/8</f>
      </c>
      <c r="D1420" s="20">
        <v>32768</v>
      </c>
      <c r="E1420" s="20">
        <v>512</v>
      </c>
      <c r="F1420" s="23">
        <v>1</v>
      </c>
      <c r="G1420" s="23">
        <v>1</v>
      </c>
      <c r="H1420" s="23">
        <v>32768</v>
      </c>
      <c r="I1420" s="43">
        <v>512</v>
      </c>
      <c r="J1420" s="24">
        <v>2257.915685</v>
      </c>
      <c r="K1420" s="24">
        <v>8.128756095</v>
      </c>
      <c r="L1420" s="24">
        <v>0.123020052</v>
      </c>
      <c r="M1420" s="24">
        <v>62.98626678</v>
      </c>
      <c r="N1420" s="24">
        <v>4094.107341</v>
      </c>
      <c r="O1420" s="44">
        <v>11.48791252</v>
      </c>
      <c r="P1420" s="44">
        <v>11.48772956</v>
      </c>
      <c r="Q1420" s="25">
        <f>Table753523[[#This Row], [Total Latency (sec)]]*1000</f>
      </c>
      <c r="R1420" s="25">
        <f>Table753523[[#This Row], [Total Latency (ms)]]-Table753523[[#This Row], [Prefill Latency (ms)]]</f>
      </c>
      <c r="S1420" s="26">
        <f>Table753523[[#This Row], [Output tokens generated]]*1000/Table753523[[#This Row], [Total Latency (ms)]]/Table753523[[#This Row], [No. H200 GPU on single server]]</f>
      </c>
      <c r="T1420" s="26">
        <f>Table753523[[#This Row], [Input tokens]]*1000/(989.5*10^12)*(2*10^9*Table753523[[#This Row], [Active Parameters per GPU (BN)]])</f>
      </c>
      <c r="U1420" s="27">
        <f>Table753523[[#This Row], [Active Parameters per GPU (BN)]]*10^9*2/4800/1024^3*1000</f>
      </c>
      <c r="V1420" s="27">
        <f>1979/2*10^12*Table753523[[#This Row], [No. H200 GPU on single server]]/2/70/10^9</f>
      </c>
      <c r="W1420" s="46">
        <f>(Table753523[[#This Row], [Input tokens]]+Table753523[[#This Row], [Output tokens generated]])/Table753523[[#This Row], [Total Latency (ms)]]*1000</f>
      </c>
      <c r="X1420" s="47">
        <f>Table753523[[#This Row], [Total throughput]]/Table753523[[#This Row], [Estimated Max throughput tokens/s]]</f>
      </c>
      <c r="Y1420" s="20">
        <f>2*Table753523[[#This Row], [Active Parameters per GPU (BN)]]*Table753523[[#This Row], [Input tokens]]*10^9/Table753523[[#This Row], [Prefill Latency (ms)]]/10^12*1000</f>
      </c>
      <c r="Z142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0" s="47">
        <f>Table753523[[#This Row], [Expected Prefill latency (ms)]]/Table753523[[#This Row], [Prefill Latency (ms)]]</f>
      </c>
      <c r="AB1420" s="30">
        <f>Table753523[[#This Row], [Expected TPOT (ms)]]/Table753523[[#This Row], [TPOT (ms)]]</f>
      </c>
      <c r="AC1420" s="50">
        <f>Table753523[[#This Row], [Prefill TFLOPS]]/989.5</f>
      </c>
      <c r="AD1420" s="32">
        <f>Table753523[[#This Row], [Decode TFLOPS]]/1979</f>
      </c>
      <c r="AE14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1" customHeight="1" ht="17.25">
      <c r="A1421" s="20">
        <v>8</v>
      </c>
      <c r="B1421" s="34">
        <v>70</v>
      </c>
      <c r="C1421" s="35">
        <f>Table753523[[#This Row], [Active Parameters (BN)]]/8</f>
      </c>
      <c r="D1421" s="20">
        <v>32768</v>
      </c>
      <c r="E1421" s="20">
        <v>512</v>
      </c>
      <c r="F1421" s="23">
        <v>2</v>
      </c>
      <c r="G1421" s="23">
        <v>2</v>
      </c>
      <c r="H1421" s="23">
        <v>65536</v>
      </c>
      <c r="I1421" s="43">
        <v>616</v>
      </c>
      <c r="J1421" s="24">
        <v>3431.478781</v>
      </c>
      <c r="K1421" s="24">
        <v>10.21377543</v>
      </c>
      <c r="L1421" s="24">
        <v>0.195813978</v>
      </c>
      <c r="M1421" s="24">
        <v>60.3107053</v>
      </c>
      <c r="N1421" s="24">
        <v>6476.743144</v>
      </c>
      <c r="O1421" s="44">
        <v>13.944117</v>
      </c>
      <c r="P1421" s="44">
        <v>14.26406627</v>
      </c>
      <c r="Q1421" s="25">
        <f>Table753523[[#This Row], [Total Latency (sec)]]*1000</f>
      </c>
      <c r="R1421" s="25">
        <f>Table753523[[#This Row], [Total Latency (ms)]]-Table753523[[#This Row], [Prefill Latency (ms)]]</f>
      </c>
      <c r="S1421" s="26">
        <f>Table753523[[#This Row], [Output tokens generated]]*1000/Table753523[[#This Row], [Total Latency (ms)]]/Table753523[[#This Row], [No. H200 GPU on single server]]</f>
      </c>
      <c r="T1421" s="26">
        <f>Table753523[[#This Row], [Input tokens]]*1000/(989.5*10^12)*(2*10^9*Table753523[[#This Row], [Active Parameters per GPU (BN)]])</f>
      </c>
      <c r="U1421" s="27">
        <f>Table753523[[#This Row], [Active Parameters per GPU (BN)]]*10^9*2/4800/1024^3*1000</f>
      </c>
      <c r="V1421" s="27">
        <f>1979/2*10^12*Table753523[[#This Row], [No. H200 GPU on single server]]/2/70/10^9</f>
      </c>
      <c r="W1421" s="46">
        <f>(Table753523[[#This Row], [Input tokens]]+Table753523[[#This Row], [Output tokens generated]])/Table753523[[#This Row], [Total Latency (ms)]]*1000</f>
      </c>
      <c r="X1421" s="47">
        <f>Table753523[[#This Row], [Total throughput]]/Table753523[[#This Row], [Estimated Max throughput tokens/s]]</f>
      </c>
      <c r="Y1421" s="20">
        <f>2*Table753523[[#This Row], [Active Parameters per GPU (BN)]]*Table753523[[#This Row], [Input tokens]]*10^9/Table753523[[#This Row], [Prefill Latency (ms)]]/10^12*1000</f>
      </c>
      <c r="Z142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1" s="47">
        <f>Table753523[[#This Row], [Expected Prefill latency (ms)]]/Table753523[[#This Row], [Prefill Latency (ms)]]</f>
      </c>
      <c r="AB1421" s="30">
        <f>Table753523[[#This Row], [Expected TPOT (ms)]]/Table753523[[#This Row], [TPOT (ms)]]</f>
      </c>
      <c r="AC1421" s="50">
        <f>Table753523[[#This Row], [Prefill TFLOPS]]/989.5</f>
      </c>
      <c r="AD1421" s="32">
        <f>Table753523[[#This Row], [Decode TFLOPS]]/1979</f>
      </c>
      <c r="AE14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2" customHeight="1" ht="17.25">
      <c r="A1422" s="20">
        <v>8</v>
      </c>
      <c r="B1422" s="34">
        <v>70</v>
      </c>
      <c r="C1422" s="35">
        <f>Table753523[[#This Row], [Active Parameters (BN)]]/8</f>
      </c>
      <c r="D1422" s="20">
        <v>32768</v>
      </c>
      <c r="E1422" s="20">
        <v>512</v>
      </c>
      <c r="F1422" s="23">
        <v>4</v>
      </c>
      <c r="G1422" s="23">
        <v>4</v>
      </c>
      <c r="H1422" s="23">
        <v>131072</v>
      </c>
      <c r="I1422" s="43">
        <v>1388</v>
      </c>
      <c r="J1422" s="24">
        <v>6915.42603</v>
      </c>
      <c r="K1422" s="24">
        <v>14.3535406</v>
      </c>
      <c r="L1422" s="24">
        <v>0.278676886</v>
      </c>
      <c r="M1422" s="24">
        <v>96.70087948</v>
      </c>
      <c r="N1422" s="24">
        <v>9228.385084</v>
      </c>
      <c r="O1422" s="44">
        <v>20.1138922</v>
      </c>
      <c r="P1422" s="44">
        <v>16.64656693</v>
      </c>
      <c r="Q1422" s="25">
        <f>Table753523[[#This Row], [Total Latency (sec)]]*1000</f>
      </c>
      <c r="R1422" s="25">
        <f>Table753523[[#This Row], [Total Latency (ms)]]-Table753523[[#This Row], [Prefill Latency (ms)]]</f>
      </c>
      <c r="S1422" s="26">
        <f>Table753523[[#This Row], [Output tokens generated]]*1000/Table753523[[#This Row], [Total Latency (ms)]]/Table753523[[#This Row], [No. H200 GPU on single server]]</f>
      </c>
      <c r="T1422" s="26">
        <f>Table753523[[#This Row], [Input tokens]]*1000/(989.5*10^12)*(2*10^9*Table753523[[#This Row], [Active Parameters per GPU (BN)]])</f>
      </c>
      <c r="U1422" s="27">
        <f>Table753523[[#This Row], [Active Parameters per GPU (BN)]]*10^9*2/4800/1024^3*1000</f>
      </c>
      <c r="V1422" s="27">
        <f>1979/2*10^12*Table753523[[#This Row], [No. H200 GPU on single server]]/2/70/10^9</f>
      </c>
      <c r="W1422" s="46">
        <f>(Table753523[[#This Row], [Input tokens]]+Table753523[[#This Row], [Output tokens generated]])/Table753523[[#This Row], [Total Latency (ms)]]*1000</f>
      </c>
      <c r="X1422" s="47">
        <f>Table753523[[#This Row], [Total throughput]]/Table753523[[#This Row], [Estimated Max throughput tokens/s]]</f>
      </c>
      <c r="Y1422" s="20">
        <f>2*Table753523[[#This Row], [Active Parameters per GPU (BN)]]*Table753523[[#This Row], [Input tokens]]*10^9/Table753523[[#This Row], [Prefill Latency (ms)]]/10^12*1000</f>
      </c>
      <c r="Z142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2" s="47">
        <f>Table753523[[#This Row], [Expected Prefill latency (ms)]]/Table753523[[#This Row], [Prefill Latency (ms)]]</f>
      </c>
      <c r="AB1422" s="30">
        <f>Table753523[[#This Row], [Expected TPOT (ms)]]/Table753523[[#This Row], [TPOT (ms)]]</f>
      </c>
      <c r="AC1422" s="50">
        <f>Table753523[[#This Row], [Prefill TFLOPS]]/989.5</f>
      </c>
      <c r="AD1422" s="32">
        <f>Table753523[[#This Row], [Decode TFLOPS]]/1979</f>
      </c>
      <c r="AE14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3" customHeight="1" ht="17.25">
      <c r="A1423" s="20">
        <v>8</v>
      </c>
      <c r="B1423" s="34">
        <v>70</v>
      </c>
      <c r="C1423" s="35">
        <f>Table753523[[#This Row], [Active Parameters (BN)]]/8</f>
      </c>
      <c r="D1423" s="20">
        <v>32768</v>
      </c>
      <c r="E1423" s="20">
        <v>512</v>
      </c>
      <c r="F1423" s="23">
        <v>8</v>
      </c>
      <c r="G1423" s="23">
        <v>8</v>
      </c>
      <c r="H1423" s="23">
        <v>262144</v>
      </c>
      <c r="I1423" s="43">
        <v>2591</v>
      </c>
      <c r="J1423" s="24">
        <v>12178.1433</v>
      </c>
      <c r="K1423" s="24">
        <v>22.5918433</v>
      </c>
      <c r="L1423" s="24">
        <v>0.354110105</v>
      </c>
      <c r="M1423" s="24">
        <v>114.6874102</v>
      </c>
      <c r="N1423" s="24">
        <v>11718.16733</v>
      </c>
      <c r="O1423" s="44">
        <v>32.69169654</v>
      </c>
      <c r="P1423" s="44">
        <v>25.6156278</v>
      </c>
      <c r="Q1423" s="25">
        <f>Table753523[[#This Row], [Total Latency (sec)]]*1000</f>
      </c>
      <c r="R1423" s="25">
        <f>Table753523[[#This Row], [Total Latency (ms)]]-Table753523[[#This Row], [Prefill Latency (ms)]]</f>
      </c>
      <c r="S1423" s="26">
        <f>Table753523[[#This Row], [Output tokens generated]]*1000/Table753523[[#This Row], [Total Latency (ms)]]/Table753523[[#This Row], [No. H200 GPU on single server]]</f>
      </c>
      <c r="T1423" s="26">
        <f>Table753523[[#This Row], [Input tokens]]*1000/(989.5*10^12)*(2*10^9*Table753523[[#This Row], [Active Parameters per GPU (BN)]])</f>
      </c>
      <c r="U1423" s="27">
        <f>Table753523[[#This Row], [Active Parameters per GPU (BN)]]*10^9*2/4800/1024^3*1000</f>
      </c>
      <c r="V1423" s="27">
        <f>1979/2*10^12*Table753523[[#This Row], [No. H200 GPU on single server]]/2/70/10^9</f>
      </c>
      <c r="W1423" s="46">
        <f>(Table753523[[#This Row], [Input tokens]]+Table753523[[#This Row], [Output tokens generated]])/Table753523[[#This Row], [Total Latency (ms)]]*1000</f>
      </c>
      <c r="X1423" s="47">
        <f>Table753523[[#This Row], [Total throughput]]/Table753523[[#This Row], [Estimated Max throughput tokens/s]]</f>
      </c>
      <c r="Y1423" s="20">
        <f>2*Table753523[[#This Row], [Active Parameters per GPU (BN)]]*Table753523[[#This Row], [Input tokens]]*10^9/Table753523[[#This Row], [Prefill Latency (ms)]]/10^12*1000</f>
      </c>
      <c r="Z142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3" s="47">
        <f>Table753523[[#This Row], [Expected Prefill latency (ms)]]/Table753523[[#This Row], [Prefill Latency (ms)]]</f>
      </c>
      <c r="AB1423" s="30">
        <f>Table753523[[#This Row], [Expected TPOT (ms)]]/Table753523[[#This Row], [TPOT (ms)]]</f>
      </c>
      <c r="AC1423" s="50">
        <f>Table753523[[#This Row], [Prefill TFLOPS]]/989.5</f>
      </c>
      <c r="AD1423" s="32">
        <f>Table753523[[#This Row], [Decode TFLOPS]]/1979</f>
      </c>
      <c r="AE14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4" customHeight="1" ht="17.25">
      <c r="A1424" s="20">
        <v>8</v>
      </c>
      <c r="B1424" s="34">
        <v>70</v>
      </c>
      <c r="C1424" s="35">
        <f>Table753523[[#This Row], [Active Parameters (BN)]]/8</f>
      </c>
      <c r="D1424" s="20">
        <v>32768</v>
      </c>
      <c r="E1424" s="20">
        <v>512</v>
      </c>
      <c r="F1424" s="23">
        <v>16</v>
      </c>
      <c r="G1424" s="23">
        <v>16</v>
      </c>
      <c r="H1424" s="23">
        <v>524288</v>
      </c>
      <c r="I1424" s="43">
        <v>4641</v>
      </c>
      <c r="J1424" s="24">
        <v>20578.08425</v>
      </c>
      <c r="K1424" s="24">
        <v>39.5406352</v>
      </c>
      <c r="L1424" s="24">
        <v>0.404647015</v>
      </c>
      <c r="M1424" s="24">
        <v>117.3729248</v>
      </c>
      <c r="N1424" s="24">
        <v>13376.84631</v>
      </c>
      <c r="O1424" s="44">
        <v>88.94501048</v>
      </c>
      <c r="P1424" s="44">
        <v>55.18298165</v>
      </c>
      <c r="Q1424" s="25">
        <f>Table753523[[#This Row], [Total Latency (sec)]]*1000</f>
      </c>
      <c r="R1424" s="25">
        <f>Table753523[[#This Row], [Total Latency (ms)]]-Table753523[[#This Row], [Prefill Latency (ms)]]</f>
      </c>
      <c r="S1424" s="26">
        <f>Table753523[[#This Row], [Output tokens generated]]*1000/Table753523[[#This Row], [Total Latency (ms)]]/Table753523[[#This Row], [No. H200 GPU on single server]]</f>
      </c>
      <c r="T1424" s="26">
        <f>Table753523[[#This Row], [Input tokens]]*1000/(989.5*10^12)*(2*10^9*Table753523[[#This Row], [Active Parameters per GPU (BN)]])</f>
      </c>
      <c r="U1424" s="27">
        <f>Table753523[[#This Row], [Active Parameters per GPU (BN)]]*10^9*2/4800/1024^3*1000</f>
      </c>
      <c r="V1424" s="27">
        <f>1979/2*10^12*Table753523[[#This Row], [No. H200 GPU on single server]]/2/70/10^9</f>
      </c>
      <c r="W1424" s="46">
        <f>(Table753523[[#This Row], [Input tokens]]+Table753523[[#This Row], [Output tokens generated]])/Table753523[[#This Row], [Total Latency (ms)]]*1000</f>
      </c>
      <c r="X1424" s="47">
        <f>Table753523[[#This Row], [Total throughput]]/Table753523[[#This Row], [Estimated Max throughput tokens/s]]</f>
      </c>
      <c r="Y1424" s="20">
        <f>2*Table753523[[#This Row], [Active Parameters per GPU (BN)]]*Table753523[[#This Row], [Input tokens]]*10^9/Table753523[[#This Row], [Prefill Latency (ms)]]/10^12*1000</f>
      </c>
      <c r="Z142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4" s="47">
        <f>Table753523[[#This Row], [Expected Prefill latency (ms)]]/Table753523[[#This Row], [Prefill Latency (ms)]]</f>
      </c>
      <c r="AB1424" s="30">
        <f>Table753523[[#This Row], [Expected TPOT (ms)]]/Table753523[[#This Row], [TPOT (ms)]]</f>
      </c>
      <c r="AC1424" s="50">
        <f>Table753523[[#This Row], [Prefill TFLOPS]]/989.5</f>
      </c>
      <c r="AD1424" s="32">
        <f>Table753523[[#This Row], [Decode TFLOPS]]/1979</f>
      </c>
      <c r="AE14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5" customHeight="1" ht="17.25">
      <c r="A1425" s="20">
        <v>8</v>
      </c>
      <c r="B1425" s="34">
        <v>70</v>
      </c>
      <c r="C1425" s="35">
        <f>Table753523[[#This Row], [Active Parameters (BN)]]/8</f>
      </c>
      <c r="D1425" s="20">
        <v>32768</v>
      </c>
      <c r="E1425" s="20">
        <v>1024</v>
      </c>
      <c r="F1425" s="23">
        <v>1</v>
      </c>
      <c r="G1425" s="23">
        <v>1</v>
      </c>
      <c r="H1425" s="23">
        <v>32768</v>
      </c>
      <c r="I1425" s="43">
        <v>1024</v>
      </c>
      <c r="J1425" s="24">
        <v>2197.659291</v>
      </c>
      <c r="K1425" s="24">
        <v>13.93267387</v>
      </c>
      <c r="L1425" s="24">
        <v>0.071773732</v>
      </c>
      <c r="M1425" s="24">
        <v>73.49630153</v>
      </c>
      <c r="N1425" s="24">
        <v>2425.377951</v>
      </c>
      <c r="O1425" s="44">
        <v>11.47065275</v>
      </c>
      <c r="P1425" s="44">
        <v>11.47055956</v>
      </c>
      <c r="Q1425" s="25">
        <f>Table753523[[#This Row], [Total Latency (sec)]]*1000</f>
      </c>
      <c r="R1425" s="25">
        <f>Table753523[[#This Row], [Total Latency (ms)]]-Table753523[[#This Row], [Prefill Latency (ms)]]</f>
      </c>
      <c r="S1425" s="26">
        <f>Table753523[[#This Row], [Output tokens generated]]*1000/Table753523[[#This Row], [Total Latency (ms)]]/Table753523[[#This Row], [No. H200 GPU on single server]]</f>
      </c>
      <c r="T1425" s="26">
        <f>Table753523[[#This Row], [Input tokens]]*1000/(989.5*10^12)*(2*10^9*Table753523[[#This Row], [Active Parameters per GPU (BN)]])</f>
      </c>
      <c r="U1425" s="27">
        <f>Table753523[[#This Row], [Active Parameters per GPU (BN)]]*10^9*2/4800/1024^3*1000</f>
      </c>
      <c r="V1425" s="27">
        <f>1979/2*10^12*Table753523[[#This Row], [No. H200 GPU on single server]]/2/70/10^9</f>
      </c>
      <c r="W1425" s="46">
        <f>(Table753523[[#This Row], [Input tokens]]+Table753523[[#This Row], [Output tokens generated]])/Table753523[[#This Row], [Total Latency (ms)]]*1000</f>
      </c>
      <c r="X1425" s="47">
        <f>Table753523[[#This Row], [Total throughput]]/Table753523[[#This Row], [Estimated Max throughput tokens/s]]</f>
      </c>
      <c r="Y1425" s="20">
        <f>2*Table753523[[#This Row], [Active Parameters per GPU (BN)]]*Table753523[[#This Row], [Input tokens]]*10^9/Table753523[[#This Row], [Prefill Latency (ms)]]/10^12*1000</f>
      </c>
      <c r="Z142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5" s="47">
        <f>Table753523[[#This Row], [Expected Prefill latency (ms)]]/Table753523[[#This Row], [Prefill Latency (ms)]]</f>
      </c>
      <c r="AB1425" s="30">
        <f>Table753523[[#This Row], [Expected TPOT (ms)]]/Table753523[[#This Row], [TPOT (ms)]]</f>
      </c>
      <c r="AC1425" s="50">
        <f>Table753523[[#This Row], [Prefill TFLOPS]]/989.5</f>
      </c>
      <c r="AD1425" s="32">
        <f>Table753523[[#This Row], [Decode TFLOPS]]/1979</f>
      </c>
      <c r="AE14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6" customHeight="1" ht="17.25">
      <c r="A1426" s="20">
        <v>8</v>
      </c>
      <c r="B1426" s="34">
        <v>70</v>
      </c>
      <c r="C1426" s="35">
        <f>Table753523[[#This Row], [Active Parameters (BN)]]/8</f>
      </c>
      <c r="D1426" s="20">
        <v>32768</v>
      </c>
      <c r="E1426" s="20">
        <v>1024</v>
      </c>
      <c r="F1426" s="23">
        <v>2</v>
      </c>
      <c r="G1426" s="23">
        <v>2</v>
      </c>
      <c r="H1426" s="23">
        <v>65536</v>
      </c>
      <c r="I1426" s="43">
        <v>2048</v>
      </c>
      <c r="J1426" s="24">
        <v>3379.646219</v>
      </c>
      <c r="K1426" s="24">
        <v>16.56190666</v>
      </c>
      <c r="L1426" s="24">
        <v>0.120759043</v>
      </c>
      <c r="M1426" s="24">
        <v>123.6572602</v>
      </c>
      <c r="N1426" s="24">
        <v>4080.689585</v>
      </c>
      <c r="O1426" s="44">
        <v>12.83588301</v>
      </c>
      <c r="P1426" s="44">
        <v>12.83573036</v>
      </c>
      <c r="Q1426" s="25">
        <f>Table753523[[#This Row], [Total Latency (sec)]]*1000</f>
      </c>
      <c r="R1426" s="25">
        <f>Table753523[[#This Row], [Total Latency (ms)]]-Table753523[[#This Row], [Prefill Latency (ms)]]</f>
      </c>
      <c r="S1426" s="26">
        <f>Table753523[[#This Row], [Output tokens generated]]*1000/Table753523[[#This Row], [Total Latency (ms)]]/Table753523[[#This Row], [No. H200 GPU on single server]]</f>
      </c>
      <c r="T1426" s="26">
        <f>Table753523[[#This Row], [Input tokens]]*1000/(989.5*10^12)*(2*10^9*Table753523[[#This Row], [Active Parameters per GPU (BN)]])</f>
      </c>
      <c r="U1426" s="27">
        <f>Table753523[[#This Row], [Active Parameters per GPU (BN)]]*10^9*2/4800/1024^3*1000</f>
      </c>
      <c r="V1426" s="27">
        <f>1979/2*10^12*Table753523[[#This Row], [No. H200 GPU on single server]]/2/70/10^9</f>
      </c>
      <c r="W1426" s="46">
        <f>(Table753523[[#This Row], [Input tokens]]+Table753523[[#This Row], [Output tokens generated]])/Table753523[[#This Row], [Total Latency (ms)]]*1000</f>
      </c>
      <c r="X1426" s="47">
        <f>Table753523[[#This Row], [Total throughput]]/Table753523[[#This Row], [Estimated Max throughput tokens/s]]</f>
      </c>
      <c r="Y1426" s="20">
        <f>2*Table753523[[#This Row], [Active Parameters per GPU (BN)]]*Table753523[[#This Row], [Input tokens]]*10^9/Table753523[[#This Row], [Prefill Latency (ms)]]/10^12*1000</f>
      </c>
      <c r="Z142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6" s="47">
        <f>Table753523[[#This Row], [Expected Prefill latency (ms)]]/Table753523[[#This Row], [Prefill Latency (ms)]]</f>
      </c>
      <c r="AB1426" s="30">
        <f>Table753523[[#This Row], [Expected TPOT (ms)]]/Table753523[[#This Row], [TPOT (ms)]]</f>
      </c>
      <c r="AC1426" s="50">
        <f>Table753523[[#This Row], [Prefill TFLOPS]]/989.5</f>
      </c>
      <c r="AD1426" s="32">
        <f>Table753523[[#This Row], [Decode TFLOPS]]/1979</f>
      </c>
      <c r="AE14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7" customHeight="1" ht="17.25">
      <c r="A1427" s="20">
        <v>8</v>
      </c>
      <c r="B1427" s="34">
        <v>70</v>
      </c>
      <c r="C1427" s="35">
        <f>Table753523[[#This Row], [Active Parameters (BN)]]/8</f>
      </c>
      <c r="D1427" s="20">
        <v>32768</v>
      </c>
      <c r="E1427" s="20">
        <v>1024</v>
      </c>
      <c r="F1427" s="23">
        <v>4</v>
      </c>
      <c r="G1427" s="23">
        <v>4</v>
      </c>
      <c r="H1427" s="23">
        <v>131072</v>
      </c>
      <c r="I1427" s="43">
        <v>2362</v>
      </c>
      <c r="J1427" s="24">
        <v>6863.218977</v>
      </c>
      <c r="K1427" s="24">
        <v>20.50721354</v>
      </c>
      <c r="L1427" s="24">
        <v>0.195053316</v>
      </c>
      <c r="M1427" s="24">
        <v>115.178983</v>
      </c>
      <c r="N1427" s="24">
        <v>6506.686038</v>
      </c>
      <c r="O1427" s="44">
        <v>24.21676374</v>
      </c>
      <c r="P1427" s="44">
        <v>15.41171434</v>
      </c>
      <c r="Q1427" s="25">
        <f>Table753523[[#This Row], [Total Latency (sec)]]*1000</f>
      </c>
      <c r="R1427" s="25">
        <f>Table753523[[#This Row], [Total Latency (ms)]]-Table753523[[#This Row], [Prefill Latency (ms)]]</f>
      </c>
      <c r="S1427" s="26">
        <f>Table753523[[#This Row], [Output tokens generated]]*1000/Table753523[[#This Row], [Total Latency (ms)]]/Table753523[[#This Row], [No. H200 GPU on single server]]</f>
      </c>
      <c r="T1427" s="26">
        <f>Table753523[[#This Row], [Input tokens]]*1000/(989.5*10^12)*(2*10^9*Table753523[[#This Row], [Active Parameters per GPU (BN)]])</f>
      </c>
      <c r="U1427" s="27">
        <f>Table753523[[#This Row], [Active Parameters per GPU (BN)]]*10^9*2/4800/1024^3*1000</f>
      </c>
      <c r="V1427" s="27">
        <f>1979/2*10^12*Table753523[[#This Row], [No. H200 GPU on single server]]/2/70/10^9</f>
      </c>
      <c r="W1427" s="46">
        <f>(Table753523[[#This Row], [Input tokens]]+Table753523[[#This Row], [Output tokens generated]])/Table753523[[#This Row], [Total Latency (ms)]]*1000</f>
      </c>
      <c r="X1427" s="47">
        <f>Table753523[[#This Row], [Total throughput]]/Table753523[[#This Row], [Estimated Max throughput tokens/s]]</f>
      </c>
      <c r="Y1427" s="20">
        <f>2*Table753523[[#This Row], [Active Parameters per GPU (BN)]]*Table753523[[#This Row], [Input tokens]]*10^9/Table753523[[#This Row], [Prefill Latency (ms)]]/10^12*1000</f>
      </c>
      <c r="Z142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7" s="47">
        <f>Table753523[[#This Row], [Expected Prefill latency (ms)]]/Table753523[[#This Row], [Prefill Latency (ms)]]</f>
      </c>
      <c r="AB1427" s="30">
        <f>Table753523[[#This Row], [Expected TPOT (ms)]]/Table753523[[#This Row], [TPOT (ms)]]</f>
      </c>
      <c r="AC1427" s="50">
        <f>Table753523[[#This Row], [Prefill TFLOPS]]/989.5</f>
      </c>
      <c r="AD1427" s="32">
        <f>Table753523[[#This Row], [Decode TFLOPS]]/1979</f>
      </c>
      <c r="AE14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8" customHeight="1" ht="17.25">
      <c r="A1428" s="20">
        <v>8</v>
      </c>
      <c r="B1428" s="34">
        <v>70</v>
      </c>
      <c r="C1428" s="35">
        <f>Table753523[[#This Row], [Active Parameters (BN)]]/8</f>
      </c>
      <c r="D1428" s="20">
        <v>32768</v>
      </c>
      <c r="E1428" s="20">
        <v>1024</v>
      </c>
      <c r="F1428" s="23">
        <v>8</v>
      </c>
      <c r="G1428" s="23">
        <v>8</v>
      </c>
      <c r="H1428" s="23">
        <v>262144</v>
      </c>
      <c r="I1428" s="43">
        <v>5619</v>
      </c>
      <c r="J1428" s="24">
        <v>12119.6031</v>
      </c>
      <c r="K1428" s="24">
        <v>30.00185577</v>
      </c>
      <c r="L1428" s="24">
        <v>0.266650172</v>
      </c>
      <c r="M1428" s="24">
        <v>187.2884145</v>
      </c>
      <c r="N1428" s="24">
        <v>8924.88125</v>
      </c>
      <c r="O1428" s="44">
        <v>26.69058952</v>
      </c>
      <c r="P1428" s="44">
        <v>19.76309224</v>
      </c>
      <c r="Q1428" s="25">
        <f>Table753523[[#This Row], [Total Latency (sec)]]*1000</f>
      </c>
      <c r="R1428" s="25">
        <f>Table753523[[#This Row], [Total Latency (ms)]]-Table753523[[#This Row], [Prefill Latency (ms)]]</f>
      </c>
      <c r="S1428" s="26">
        <f>Table753523[[#This Row], [Output tokens generated]]*1000/Table753523[[#This Row], [Total Latency (ms)]]/Table753523[[#This Row], [No. H200 GPU on single server]]</f>
      </c>
      <c r="T1428" s="26">
        <f>Table753523[[#This Row], [Input tokens]]*1000/(989.5*10^12)*(2*10^9*Table753523[[#This Row], [Active Parameters per GPU (BN)]])</f>
      </c>
      <c r="U1428" s="27">
        <f>Table753523[[#This Row], [Active Parameters per GPU (BN)]]*10^9*2/4800/1024^3*1000</f>
      </c>
      <c r="V1428" s="27">
        <f>1979/2*10^12*Table753523[[#This Row], [No. H200 GPU on single server]]/2/70/10^9</f>
      </c>
      <c r="W1428" s="46">
        <f>(Table753523[[#This Row], [Input tokens]]+Table753523[[#This Row], [Output tokens generated]])/Table753523[[#This Row], [Total Latency (ms)]]*1000</f>
      </c>
      <c r="X1428" s="47">
        <f>Table753523[[#This Row], [Total throughput]]/Table753523[[#This Row], [Estimated Max throughput tokens/s]]</f>
      </c>
      <c r="Y1428" s="20">
        <f>2*Table753523[[#This Row], [Active Parameters per GPU (BN)]]*Table753523[[#This Row], [Input tokens]]*10^9/Table753523[[#This Row], [Prefill Latency (ms)]]/10^12*1000</f>
      </c>
      <c r="Z142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8" s="47">
        <f>Table753523[[#This Row], [Expected Prefill latency (ms)]]/Table753523[[#This Row], [Prefill Latency (ms)]]</f>
      </c>
      <c r="AB1428" s="30">
        <f>Table753523[[#This Row], [Expected TPOT (ms)]]/Table753523[[#This Row], [TPOT (ms)]]</f>
      </c>
      <c r="AC1428" s="50">
        <f>Table753523[[#This Row], [Prefill TFLOPS]]/989.5</f>
      </c>
      <c r="AD1428" s="32">
        <f>Table753523[[#This Row], [Decode TFLOPS]]/1979</f>
      </c>
      <c r="AE14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29" customHeight="1" ht="17.25">
      <c r="A1429" s="20">
        <v>8</v>
      </c>
      <c r="B1429" s="34">
        <v>70</v>
      </c>
      <c r="C1429" s="35">
        <f>Table753523[[#This Row], [Active Parameters (BN)]]/8</f>
      </c>
      <c r="D1429" s="20">
        <v>32768</v>
      </c>
      <c r="E1429" s="20">
        <v>1024</v>
      </c>
      <c r="F1429" s="23">
        <v>16</v>
      </c>
      <c r="G1429" s="23">
        <v>16</v>
      </c>
      <c r="H1429" s="23">
        <v>524288</v>
      </c>
      <c r="I1429" s="43">
        <v>7388</v>
      </c>
      <c r="J1429" s="24">
        <v>20918.31089</v>
      </c>
      <c r="K1429" s="24">
        <v>46.6027748</v>
      </c>
      <c r="L1429" s="24">
        <v>0.343327196</v>
      </c>
      <c r="M1429" s="24">
        <v>158.5313328</v>
      </c>
      <c r="N1429" s="24">
        <v>11408.67689</v>
      </c>
      <c r="O1429" s="44">
        <v>90.20158074</v>
      </c>
      <c r="P1429" s="44">
        <v>39.47869808</v>
      </c>
      <c r="Q1429" s="25">
        <f>Table753523[[#This Row], [Total Latency (sec)]]*1000</f>
      </c>
      <c r="R1429" s="25">
        <f>Table753523[[#This Row], [Total Latency (ms)]]-Table753523[[#This Row], [Prefill Latency (ms)]]</f>
      </c>
      <c r="S1429" s="26">
        <f>Table753523[[#This Row], [Output tokens generated]]*1000/Table753523[[#This Row], [Total Latency (ms)]]/Table753523[[#This Row], [No. H200 GPU on single server]]</f>
      </c>
      <c r="T1429" s="26">
        <f>Table753523[[#This Row], [Input tokens]]*1000/(989.5*10^12)*(2*10^9*Table753523[[#This Row], [Active Parameters per GPU (BN)]])</f>
      </c>
      <c r="U1429" s="27">
        <f>Table753523[[#This Row], [Active Parameters per GPU (BN)]]*10^9*2/4800/1024^3*1000</f>
      </c>
      <c r="V1429" s="27">
        <f>1979/2*10^12*Table753523[[#This Row], [No. H200 GPU on single server]]/2/70/10^9</f>
      </c>
      <c r="W1429" s="46">
        <f>(Table753523[[#This Row], [Input tokens]]+Table753523[[#This Row], [Output tokens generated]])/Table753523[[#This Row], [Total Latency (ms)]]*1000</f>
      </c>
      <c r="X1429" s="47">
        <f>Table753523[[#This Row], [Total throughput]]/Table753523[[#This Row], [Estimated Max throughput tokens/s]]</f>
      </c>
      <c r="Y1429" s="20">
        <f>2*Table753523[[#This Row], [Active Parameters per GPU (BN)]]*Table753523[[#This Row], [Input tokens]]*10^9/Table753523[[#This Row], [Prefill Latency (ms)]]/10^12*1000</f>
      </c>
      <c r="Z142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29" s="47">
        <f>Table753523[[#This Row], [Expected Prefill latency (ms)]]/Table753523[[#This Row], [Prefill Latency (ms)]]</f>
      </c>
      <c r="AB1429" s="30">
        <f>Table753523[[#This Row], [Expected TPOT (ms)]]/Table753523[[#This Row], [TPOT (ms)]]</f>
      </c>
      <c r="AC1429" s="50">
        <f>Table753523[[#This Row], [Prefill TFLOPS]]/989.5</f>
      </c>
      <c r="AD1429" s="32">
        <f>Table753523[[#This Row], [Decode TFLOPS]]/1979</f>
      </c>
      <c r="AE14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0" customHeight="1" ht="17.25">
      <c r="A1430" s="20">
        <v>8</v>
      </c>
      <c r="B1430" s="34">
        <v>70</v>
      </c>
      <c r="C1430" s="35">
        <f>Table753523[[#This Row], [Active Parameters (BN)]]/8</f>
      </c>
      <c r="D1430" s="20">
        <v>32768</v>
      </c>
      <c r="E1430" s="20">
        <v>2048</v>
      </c>
      <c r="F1430" s="23">
        <v>1</v>
      </c>
      <c r="G1430" s="23">
        <v>1</v>
      </c>
      <c r="H1430" s="23">
        <v>32768</v>
      </c>
      <c r="I1430" s="43">
        <v>2048</v>
      </c>
      <c r="J1430" s="24">
        <v>2203.387523</v>
      </c>
      <c r="K1430" s="24">
        <v>25.69755458</v>
      </c>
      <c r="L1430" s="24">
        <v>0.038914209</v>
      </c>
      <c r="M1430" s="24">
        <v>79.69629925</v>
      </c>
      <c r="N1430" s="24">
        <v>1354.837087</v>
      </c>
      <c r="O1430" s="44">
        <v>11.4769137</v>
      </c>
      <c r="P1430" s="44">
        <v>11.47686754</v>
      </c>
      <c r="Q1430" s="25">
        <f>Table753523[[#This Row], [Total Latency (sec)]]*1000</f>
      </c>
      <c r="R1430" s="25">
        <f>Table753523[[#This Row], [Total Latency (ms)]]-Table753523[[#This Row], [Prefill Latency (ms)]]</f>
      </c>
      <c r="S1430" s="26">
        <f>Table753523[[#This Row], [Output tokens generated]]*1000/Table753523[[#This Row], [Total Latency (ms)]]/Table753523[[#This Row], [No. H200 GPU on single server]]</f>
      </c>
      <c r="T1430" s="26">
        <f>Table753523[[#This Row], [Input tokens]]*1000/(989.5*10^12)*(2*10^9*Table753523[[#This Row], [Active Parameters per GPU (BN)]])</f>
      </c>
      <c r="U1430" s="27">
        <f>Table753523[[#This Row], [Active Parameters per GPU (BN)]]*10^9*2/4800/1024^3*1000</f>
      </c>
      <c r="V1430" s="27">
        <f>1979/2*10^12*Table753523[[#This Row], [No. H200 GPU on single server]]/2/70/10^9</f>
      </c>
      <c r="W1430" s="46">
        <f>(Table753523[[#This Row], [Input tokens]]+Table753523[[#This Row], [Output tokens generated]])/Table753523[[#This Row], [Total Latency (ms)]]*1000</f>
      </c>
      <c r="X1430" s="47">
        <f>Table753523[[#This Row], [Total throughput]]/Table753523[[#This Row], [Estimated Max throughput tokens/s]]</f>
      </c>
      <c r="Y1430" s="20">
        <f>2*Table753523[[#This Row], [Active Parameters per GPU (BN)]]*Table753523[[#This Row], [Input tokens]]*10^9/Table753523[[#This Row], [Prefill Latency (ms)]]/10^12*1000</f>
      </c>
      <c r="Z143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0" s="47">
        <f>Table753523[[#This Row], [Expected Prefill latency (ms)]]/Table753523[[#This Row], [Prefill Latency (ms)]]</f>
      </c>
      <c r="AB1430" s="30">
        <f>Table753523[[#This Row], [Expected TPOT (ms)]]/Table753523[[#This Row], [TPOT (ms)]]</f>
      </c>
      <c r="AC1430" s="50">
        <f>Table753523[[#This Row], [Prefill TFLOPS]]/989.5</f>
      </c>
      <c r="AD1430" s="32">
        <f>Table753523[[#This Row], [Decode TFLOPS]]/1979</f>
      </c>
      <c r="AE14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1" customHeight="1" ht="17.25">
      <c r="A1431" s="20">
        <v>8</v>
      </c>
      <c r="B1431" s="34">
        <v>70</v>
      </c>
      <c r="C1431" s="35">
        <f>Table753523[[#This Row], [Active Parameters (BN)]]/8</f>
      </c>
      <c r="D1431" s="20">
        <v>32768</v>
      </c>
      <c r="E1431" s="20">
        <v>2048</v>
      </c>
      <c r="F1431" s="23">
        <v>2</v>
      </c>
      <c r="G1431" s="23">
        <v>2</v>
      </c>
      <c r="H1431" s="23">
        <v>65536</v>
      </c>
      <c r="I1431" s="43">
        <v>2198</v>
      </c>
      <c r="J1431" s="24">
        <v>3381.221686</v>
      </c>
      <c r="K1431" s="24">
        <v>27.80637811</v>
      </c>
      <c r="L1431" s="24">
        <v>0.071925944</v>
      </c>
      <c r="M1431" s="24">
        <v>79.04661266</v>
      </c>
      <c r="N1431" s="24">
        <v>2435.915952</v>
      </c>
      <c r="O1431" s="44">
        <v>12.55417713</v>
      </c>
      <c r="P1431" s="44">
        <v>12.27949579</v>
      </c>
      <c r="Q1431" s="25">
        <f>Table753523[[#This Row], [Total Latency (sec)]]*1000</f>
      </c>
      <c r="R1431" s="25">
        <f>Table753523[[#This Row], [Total Latency (ms)]]-Table753523[[#This Row], [Prefill Latency (ms)]]</f>
      </c>
      <c r="S1431" s="26">
        <f>Table753523[[#This Row], [Output tokens generated]]*1000/Table753523[[#This Row], [Total Latency (ms)]]/Table753523[[#This Row], [No. H200 GPU on single server]]</f>
      </c>
      <c r="T1431" s="26">
        <f>Table753523[[#This Row], [Input tokens]]*1000/(989.5*10^12)*(2*10^9*Table753523[[#This Row], [Active Parameters per GPU (BN)]])</f>
      </c>
      <c r="U1431" s="27">
        <f>Table753523[[#This Row], [Active Parameters per GPU (BN)]]*10^9*2/4800/1024^3*1000</f>
      </c>
      <c r="V1431" s="27">
        <f>1979/2*10^12*Table753523[[#This Row], [No. H200 GPU on single server]]/2/70/10^9</f>
      </c>
      <c r="W1431" s="46">
        <f>(Table753523[[#This Row], [Input tokens]]+Table753523[[#This Row], [Output tokens generated]])/Table753523[[#This Row], [Total Latency (ms)]]*1000</f>
      </c>
      <c r="X1431" s="47">
        <f>Table753523[[#This Row], [Total throughput]]/Table753523[[#This Row], [Estimated Max throughput tokens/s]]</f>
      </c>
      <c r="Y1431" s="20">
        <f>2*Table753523[[#This Row], [Active Parameters per GPU (BN)]]*Table753523[[#This Row], [Input tokens]]*10^9/Table753523[[#This Row], [Prefill Latency (ms)]]/10^12*1000</f>
      </c>
      <c r="Z143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1" s="47">
        <f>Table753523[[#This Row], [Expected Prefill latency (ms)]]/Table753523[[#This Row], [Prefill Latency (ms)]]</f>
      </c>
      <c r="AB1431" s="30">
        <f>Table753523[[#This Row], [Expected TPOT (ms)]]/Table753523[[#This Row], [TPOT (ms)]]</f>
      </c>
      <c r="AC1431" s="50">
        <f>Table753523[[#This Row], [Prefill TFLOPS]]/989.5</f>
      </c>
      <c r="AD1431" s="32">
        <f>Table753523[[#This Row], [Decode TFLOPS]]/1979</f>
      </c>
      <c r="AE14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2" customHeight="1" ht="17.25">
      <c r="A1432" s="20">
        <v>8</v>
      </c>
      <c r="B1432" s="34">
        <v>70</v>
      </c>
      <c r="C1432" s="35">
        <f>Table753523[[#This Row], [Active Parameters (BN)]]/8</f>
      </c>
      <c r="D1432" s="20">
        <v>32768</v>
      </c>
      <c r="E1432" s="20">
        <v>2048</v>
      </c>
      <c r="F1432" s="23">
        <v>4</v>
      </c>
      <c r="G1432" s="23">
        <v>4</v>
      </c>
      <c r="H1432" s="23">
        <v>131072</v>
      </c>
      <c r="I1432" s="43">
        <v>4412</v>
      </c>
      <c r="J1432" s="24">
        <v>6856.820692</v>
      </c>
      <c r="K1432" s="24">
        <v>32.8257014</v>
      </c>
      <c r="L1432" s="24">
        <v>0.121855736</v>
      </c>
      <c r="M1432" s="24">
        <v>134.4068767</v>
      </c>
      <c r="N1432" s="24">
        <v>4127.375631</v>
      </c>
      <c r="O1432" s="44">
        <v>23.94692503</v>
      </c>
      <c r="P1432" s="44">
        <v>14.47141745</v>
      </c>
      <c r="Q1432" s="25">
        <f>Table753523[[#This Row], [Total Latency (sec)]]*1000</f>
      </c>
      <c r="R1432" s="25">
        <f>Table753523[[#This Row], [Total Latency (ms)]]-Table753523[[#This Row], [Prefill Latency (ms)]]</f>
      </c>
      <c r="S1432" s="26">
        <f>Table753523[[#This Row], [Output tokens generated]]*1000/Table753523[[#This Row], [Total Latency (ms)]]/Table753523[[#This Row], [No. H200 GPU on single server]]</f>
      </c>
      <c r="T1432" s="26">
        <f>Table753523[[#This Row], [Input tokens]]*1000/(989.5*10^12)*(2*10^9*Table753523[[#This Row], [Active Parameters per GPU (BN)]])</f>
      </c>
      <c r="U1432" s="27">
        <f>Table753523[[#This Row], [Active Parameters per GPU (BN)]]*10^9*2/4800/1024^3*1000</f>
      </c>
      <c r="V1432" s="27">
        <f>1979/2*10^12*Table753523[[#This Row], [No. H200 GPU on single server]]/2/70/10^9</f>
      </c>
      <c r="W1432" s="46">
        <f>(Table753523[[#This Row], [Input tokens]]+Table753523[[#This Row], [Output tokens generated]])/Table753523[[#This Row], [Total Latency (ms)]]*1000</f>
      </c>
      <c r="X1432" s="47">
        <f>Table753523[[#This Row], [Total throughput]]/Table753523[[#This Row], [Estimated Max throughput tokens/s]]</f>
      </c>
      <c r="Y1432" s="20">
        <f>2*Table753523[[#This Row], [Active Parameters per GPU (BN)]]*Table753523[[#This Row], [Input tokens]]*10^9/Table753523[[#This Row], [Prefill Latency (ms)]]/10^12*1000</f>
      </c>
      <c r="Z143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2" s="47">
        <f>Table753523[[#This Row], [Expected Prefill latency (ms)]]/Table753523[[#This Row], [Prefill Latency (ms)]]</f>
      </c>
      <c r="AB1432" s="30">
        <f>Table753523[[#This Row], [Expected TPOT (ms)]]/Table753523[[#This Row], [TPOT (ms)]]</f>
      </c>
      <c r="AC1432" s="50">
        <f>Table753523[[#This Row], [Prefill TFLOPS]]/989.5</f>
      </c>
      <c r="AD1432" s="32">
        <f>Table753523[[#This Row], [Decode TFLOPS]]/1979</f>
      </c>
      <c r="AE14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3" customHeight="1" ht="17.25">
      <c r="A1433" s="20">
        <v>8</v>
      </c>
      <c r="B1433" s="34">
        <v>70</v>
      </c>
      <c r="C1433" s="35">
        <f>Table753523[[#This Row], [Active Parameters (BN)]]/8</f>
      </c>
      <c r="D1433" s="20">
        <v>32768</v>
      </c>
      <c r="E1433" s="20">
        <v>2048</v>
      </c>
      <c r="F1433" s="23">
        <v>8</v>
      </c>
      <c r="G1433" s="23">
        <v>8</v>
      </c>
      <c r="H1433" s="23">
        <v>262144</v>
      </c>
      <c r="I1433" s="43">
        <v>10664</v>
      </c>
      <c r="J1433" s="24">
        <v>12138.70954</v>
      </c>
      <c r="K1433" s="24">
        <v>44.03116735</v>
      </c>
      <c r="L1433" s="24">
        <v>0.181689482</v>
      </c>
      <c r="M1433" s="24">
        <v>242.1920799</v>
      </c>
      <c r="N1433" s="24">
        <v>6195.793036</v>
      </c>
      <c r="O1433" s="44">
        <v>29.04404183</v>
      </c>
      <c r="P1433" s="44">
        <v>17.1744777</v>
      </c>
      <c r="Q1433" s="25">
        <f>Table753523[[#This Row], [Total Latency (sec)]]*1000</f>
      </c>
      <c r="R1433" s="25">
        <f>Table753523[[#This Row], [Total Latency (ms)]]-Table753523[[#This Row], [Prefill Latency (ms)]]</f>
      </c>
      <c r="S1433" s="26">
        <f>Table753523[[#This Row], [Output tokens generated]]*1000/Table753523[[#This Row], [Total Latency (ms)]]/Table753523[[#This Row], [No. H200 GPU on single server]]</f>
      </c>
      <c r="T1433" s="26">
        <f>Table753523[[#This Row], [Input tokens]]*1000/(989.5*10^12)*(2*10^9*Table753523[[#This Row], [Active Parameters per GPU (BN)]])</f>
      </c>
      <c r="U1433" s="27">
        <f>Table753523[[#This Row], [Active Parameters per GPU (BN)]]*10^9*2/4800/1024^3*1000</f>
      </c>
      <c r="V1433" s="27">
        <f>1979/2*10^12*Table753523[[#This Row], [No. H200 GPU on single server]]/2/70/10^9</f>
      </c>
      <c r="W1433" s="46">
        <f>(Table753523[[#This Row], [Input tokens]]+Table753523[[#This Row], [Output tokens generated]])/Table753523[[#This Row], [Total Latency (ms)]]*1000</f>
      </c>
      <c r="X1433" s="47">
        <f>Table753523[[#This Row], [Total throughput]]/Table753523[[#This Row], [Estimated Max throughput tokens/s]]</f>
      </c>
      <c r="Y1433" s="20">
        <f>2*Table753523[[#This Row], [Active Parameters per GPU (BN)]]*Table753523[[#This Row], [Input tokens]]*10^9/Table753523[[#This Row], [Prefill Latency (ms)]]/10^12*1000</f>
      </c>
      <c r="Z143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3" s="47">
        <f>Table753523[[#This Row], [Expected Prefill latency (ms)]]/Table753523[[#This Row], [Prefill Latency (ms)]]</f>
      </c>
      <c r="AB1433" s="30">
        <f>Table753523[[#This Row], [Expected TPOT (ms)]]/Table753523[[#This Row], [TPOT (ms)]]</f>
      </c>
      <c r="AC1433" s="50">
        <f>Table753523[[#This Row], [Prefill TFLOPS]]/989.5</f>
      </c>
      <c r="AD1433" s="32">
        <f>Table753523[[#This Row], [Decode TFLOPS]]/1979</f>
      </c>
      <c r="AE14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4" customHeight="1" ht="17.25">
      <c r="A1434" s="20">
        <v>8</v>
      </c>
      <c r="B1434" s="34">
        <v>70</v>
      </c>
      <c r="C1434" s="35">
        <f>Table753523[[#This Row], [Active Parameters (BN)]]/8</f>
      </c>
      <c r="D1434" s="20">
        <v>32768</v>
      </c>
      <c r="E1434" s="20">
        <v>2048</v>
      </c>
      <c r="F1434" s="23">
        <v>16</v>
      </c>
      <c r="G1434" s="23">
        <v>16</v>
      </c>
      <c r="H1434" s="23">
        <v>524288</v>
      </c>
      <c r="I1434" s="43">
        <v>15591</v>
      </c>
      <c r="J1434" s="24">
        <v>20514.76333</v>
      </c>
      <c r="K1434" s="24">
        <v>60.85230959</v>
      </c>
      <c r="L1434" s="24">
        <v>0.26293168</v>
      </c>
      <c r="M1434" s="24">
        <v>256.210489</v>
      </c>
      <c r="N1434" s="24">
        <v>8871.955783</v>
      </c>
      <c r="O1434" s="44">
        <v>82.92718961</v>
      </c>
      <c r="P1434" s="44">
        <v>26.63045242</v>
      </c>
      <c r="Q1434" s="25">
        <f>Table753523[[#This Row], [Total Latency (sec)]]*1000</f>
      </c>
      <c r="R1434" s="25">
        <f>Table753523[[#This Row], [Total Latency (ms)]]-Table753523[[#This Row], [Prefill Latency (ms)]]</f>
      </c>
      <c r="S1434" s="26">
        <f>Table753523[[#This Row], [Output tokens generated]]*1000/Table753523[[#This Row], [Total Latency (ms)]]/Table753523[[#This Row], [No. H200 GPU on single server]]</f>
      </c>
      <c r="T1434" s="26">
        <f>Table753523[[#This Row], [Input tokens]]*1000/(989.5*10^12)*(2*10^9*Table753523[[#This Row], [Active Parameters per GPU (BN)]])</f>
      </c>
      <c r="U1434" s="27">
        <f>Table753523[[#This Row], [Active Parameters per GPU (BN)]]*10^9*2/4800/1024^3*1000</f>
      </c>
      <c r="V1434" s="27">
        <f>1979/2*10^12*Table753523[[#This Row], [No. H200 GPU on single server]]/2/70/10^9</f>
      </c>
      <c r="W1434" s="46">
        <f>(Table753523[[#This Row], [Input tokens]]+Table753523[[#This Row], [Output tokens generated]])/Table753523[[#This Row], [Total Latency (ms)]]*1000</f>
      </c>
      <c r="X1434" s="47">
        <f>Table753523[[#This Row], [Total throughput]]/Table753523[[#This Row], [Estimated Max throughput tokens/s]]</f>
      </c>
      <c r="Y1434" s="20">
        <f>2*Table753523[[#This Row], [Active Parameters per GPU (BN)]]*Table753523[[#This Row], [Input tokens]]*10^9/Table753523[[#This Row], [Prefill Latency (ms)]]/10^12*1000</f>
      </c>
      <c r="Z143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4" s="47">
        <f>Table753523[[#This Row], [Expected Prefill latency (ms)]]/Table753523[[#This Row], [Prefill Latency (ms)]]</f>
      </c>
      <c r="AB1434" s="30">
        <f>Table753523[[#This Row], [Expected TPOT (ms)]]/Table753523[[#This Row], [TPOT (ms)]]</f>
      </c>
      <c r="AC1434" s="50">
        <f>Table753523[[#This Row], [Prefill TFLOPS]]/989.5</f>
      </c>
      <c r="AD1434" s="32">
        <f>Table753523[[#This Row], [Decode TFLOPS]]/1979</f>
      </c>
      <c r="AE14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5" customHeight="1" ht="17.25">
      <c r="A1435" s="20">
        <v>8</v>
      </c>
      <c r="B1435" s="34">
        <v>70</v>
      </c>
      <c r="C1435" s="35">
        <f>Table753523[[#This Row], [Active Parameters (BN)]]/8</f>
      </c>
      <c r="D1435" s="20">
        <v>32768</v>
      </c>
      <c r="E1435" s="20">
        <v>4096</v>
      </c>
      <c r="F1435" s="23">
        <v>1</v>
      </c>
      <c r="G1435" s="23">
        <v>1</v>
      </c>
      <c r="H1435" s="23">
        <v>32768</v>
      </c>
      <c r="I1435" s="43">
        <v>3839</v>
      </c>
      <c r="J1435" s="24">
        <v>2367.735088</v>
      </c>
      <c r="K1435" s="24">
        <v>46.43674813</v>
      </c>
      <c r="L1435" s="24">
        <v>0.021534669</v>
      </c>
      <c r="M1435" s="24">
        <v>82.67159425</v>
      </c>
      <c r="N1435" s="24">
        <v>788.3196277</v>
      </c>
      <c r="O1435" s="44">
        <v>11.482141</v>
      </c>
      <c r="P1435" s="44">
        <v>11.47807506</v>
      </c>
      <c r="Q1435" s="25">
        <f>Table753523[[#This Row], [Total Latency (sec)]]*1000</f>
      </c>
      <c r="R1435" s="25">
        <f>Table753523[[#This Row], [Total Latency (ms)]]-Table753523[[#This Row], [Prefill Latency (ms)]]</f>
      </c>
      <c r="S1435" s="26">
        <f>Table753523[[#This Row], [Output tokens generated]]*1000/Table753523[[#This Row], [Total Latency (ms)]]/Table753523[[#This Row], [No. H200 GPU on single server]]</f>
      </c>
      <c r="T1435" s="26">
        <f>Table753523[[#This Row], [Input tokens]]*1000/(989.5*10^12)*(2*10^9*Table753523[[#This Row], [Active Parameters per GPU (BN)]])</f>
      </c>
      <c r="U1435" s="27">
        <f>Table753523[[#This Row], [Active Parameters per GPU (BN)]]*10^9*2/4800/1024^3*1000</f>
      </c>
      <c r="V1435" s="27">
        <f>1979/2*10^12*Table753523[[#This Row], [No. H200 GPU on single server]]/2/70/10^9</f>
      </c>
      <c r="W1435" s="46">
        <f>(Table753523[[#This Row], [Input tokens]]+Table753523[[#This Row], [Output tokens generated]])/Table753523[[#This Row], [Total Latency (ms)]]*1000</f>
      </c>
      <c r="X1435" s="47">
        <f>Table753523[[#This Row], [Total throughput]]/Table753523[[#This Row], [Estimated Max throughput tokens/s]]</f>
      </c>
      <c r="Y1435" s="20">
        <f>2*Table753523[[#This Row], [Active Parameters per GPU (BN)]]*Table753523[[#This Row], [Input tokens]]*10^9/Table753523[[#This Row], [Prefill Latency (ms)]]/10^12*1000</f>
      </c>
      <c r="Z143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5" s="47">
        <f>Table753523[[#This Row], [Expected Prefill latency (ms)]]/Table753523[[#This Row], [Prefill Latency (ms)]]</f>
      </c>
      <c r="AB1435" s="30">
        <f>Table753523[[#This Row], [Expected TPOT (ms)]]/Table753523[[#This Row], [TPOT (ms)]]</f>
      </c>
      <c r="AC1435" s="50">
        <f>Table753523[[#This Row], [Prefill TFLOPS]]/989.5</f>
      </c>
      <c r="AD1435" s="32">
        <f>Table753523[[#This Row], [Decode TFLOPS]]/1979</f>
      </c>
      <c r="AE14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6" customHeight="1" ht="17.25">
      <c r="A1436" s="20">
        <v>8</v>
      </c>
      <c r="B1436" s="34">
        <v>70</v>
      </c>
      <c r="C1436" s="35">
        <f>Table753523[[#This Row], [Active Parameters (BN)]]/8</f>
      </c>
      <c r="D1436" s="20">
        <v>32768</v>
      </c>
      <c r="E1436" s="20">
        <v>4096</v>
      </c>
      <c r="F1436" s="23">
        <v>2</v>
      </c>
      <c r="G1436" s="23">
        <v>2</v>
      </c>
      <c r="H1436" s="23">
        <v>65536</v>
      </c>
      <c r="I1436" s="43">
        <v>8192</v>
      </c>
      <c r="J1436" s="24">
        <v>4290.989312</v>
      </c>
      <c r="K1436" s="24">
        <v>53.70564</v>
      </c>
      <c r="L1436" s="24">
        <v>0.037240037</v>
      </c>
      <c r="M1436" s="24">
        <v>152.53519</v>
      </c>
      <c r="N1436" s="24">
        <v>1372.81671</v>
      </c>
      <c r="O1436" s="44">
        <v>12.05432879</v>
      </c>
      <c r="P1436" s="44">
        <v>12.05428928</v>
      </c>
      <c r="Q1436" s="25">
        <f>Table753523[[#This Row], [Total Latency (sec)]]*1000</f>
      </c>
      <c r="R1436" s="25">
        <f>Table753523[[#This Row], [Total Latency (ms)]]-Table753523[[#This Row], [Prefill Latency (ms)]]</f>
      </c>
      <c r="S1436" s="26">
        <f>Table753523[[#This Row], [Output tokens generated]]*1000/Table753523[[#This Row], [Total Latency (ms)]]/Table753523[[#This Row], [No. H200 GPU on single server]]</f>
      </c>
      <c r="T1436" s="26">
        <f>Table753523[[#This Row], [Input tokens]]*1000/(989.5*10^12)*(2*10^9*Table753523[[#This Row], [Active Parameters per GPU (BN)]])</f>
      </c>
      <c r="U1436" s="27">
        <f>Table753523[[#This Row], [Active Parameters per GPU (BN)]]*10^9*2/4800/1024^3*1000</f>
      </c>
      <c r="V1436" s="27">
        <f>1979/2*10^12*Table753523[[#This Row], [No. H200 GPU on single server]]/2/70/10^9</f>
      </c>
      <c r="W1436" s="46">
        <f>(Table753523[[#This Row], [Input tokens]]+Table753523[[#This Row], [Output tokens generated]])/Table753523[[#This Row], [Total Latency (ms)]]*1000</f>
      </c>
      <c r="X1436" s="47">
        <f>Table753523[[#This Row], [Total throughput]]/Table753523[[#This Row], [Estimated Max throughput tokens/s]]</f>
      </c>
      <c r="Y1436" s="20">
        <f>2*Table753523[[#This Row], [Active Parameters per GPU (BN)]]*Table753523[[#This Row], [Input tokens]]*10^9/Table753523[[#This Row], [Prefill Latency (ms)]]/10^12*1000</f>
      </c>
      <c r="Z143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6" s="47">
        <f>Table753523[[#This Row], [Expected Prefill latency (ms)]]/Table753523[[#This Row], [Prefill Latency (ms)]]</f>
      </c>
      <c r="AB1436" s="30">
        <f>Table753523[[#This Row], [Expected TPOT (ms)]]/Table753523[[#This Row], [TPOT (ms)]]</f>
      </c>
      <c r="AC1436" s="50">
        <f>Table753523[[#This Row], [Prefill TFLOPS]]/989.5</f>
      </c>
      <c r="AD1436" s="32">
        <f>Table753523[[#This Row], [Decode TFLOPS]]/1979</f>
      </c>
      <c r="AE14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7" customHeight="1" ht="17.25">
      <c r="A1437" s="20">
        <v>8</v>
      </c>
      <c r="B1437" s="34">
        <v>70</v>
      </c>
      <c r="C1437" s="35">
        <f>Table753523[[#This Row], [Active Parameters (BN)]]/8</f>
      </c>
      <c r="D1437" s="20">
        <v>32768</v>
      </c>
      <c r="E1437" s="20">
        <v>4096</v>
      </c>
      <c r="F1437" s="23">
        <v>4</v>
      </c>
      <c r="G1437" s="23">
        <v>4</v>
      </c>
      <c r="H1437" s="23">
        <v>131072</v>
      </c>
      <c r="I1437" s="43">
        <v>8336</v>
      </c>
      <c r="J1437" s="24">
        <v>7393.145351</v>
      </c>
      <c r="K1437" s="24">
        <v>57.5794327</v>
      </c>
      <c r="L1437" s="24">
        <v>0.06946925</v>
      </c>
      <c r="M1437" s="24">
        <v>144.7739168</v>
      </c>
      <c r="N1437" s="24">
        <v>2421.142298</v>
      </c>
      <c r="O1437" s="44">
        <v>16.86110686</v>
      </c>
      <c r="P1437" s="44">
        <v>13.77770576</v>
      </c>
      <c r="Q1437" s="25">
        <f>Table753523[[#This Row], [Total Latency (sec)]]*1000</f>
      </c>
      <c r="R1437" s="25">
        <f>Table753523[[#This Row], [Total Latency (ms)]]-Table753523[[#This Row], [Prefill Latency (ms)]]</f>
      </c>
      <c r="S1437" s="26">
        <f>Table753523[[#This Row], [Output tokens generated]]*1000/Table753523[[#This Row], [Total Latency (ms)]]/Table753523[[#This Row], [No. H200 GPU on single server]]</f>
      </c>
      <c r="T1437" s="26">
        <f>Table753523[[#This Row], [Input tokens]]*1000/(989.5*10^12)*(2*10^9*Table753523[[#This Row], [Active Parameters per GPU (BN)]])</f>
      </c>
      <c r="U1437" s="27">
        <f>Table753523[[#This Row], [Active Parameters per GPU (BN)]]*10^9*2/4800/1024^3*1000</f>
      </c>
      <c r="V1437" s="27">
        <f>1979/2*10^12*Table753523[[#This Row], [No. H200 GPU on single server]]/2/70/10^9</f>
      </c>
      <c r="W1437" s="46">
        <f>(Table753523[[#This Row], [Input tokens]]+Table753523[[#This Row], [Output tokens generated]])/Table753523[[#This Row], [Total Latency (ms)]]*1000</f>
      </c>
      <c r="X1437" s="47">
        <f>Table753523[[#This Row], [Total throughput]]/Table753523[[#This Row], [Estimated Max throughput tokens/s]]</f>
      </c>
      <c r="Y1437" s="20">
        <f>2*Table753523[[#This Row], [Active Parameters per GPU (BN)]]*Table753523[[#This Row], [Input tokens]]*10^9/Table753523[[#This Row], [Prefill Latency (ms)]]/10^12*1000</f>
      </c>
      <c r="Z143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7" s="47">
        <f>Table753523[[#This Row], [Expected Prefill latency (ms)]]/Table753523[[#This Row], [Prefill Latency (ms)]]</f>
      </c>
      <c r="AB1437" s="30">
        <f>Table753523[[#This Row], [Expected TPOT (ms)]]/Table753523[[#This Row], [TPOT (ms)]]</f>
      </c>
      <c r="AC1437" s="50">
        <f>Table753523[[#This Row], [Prefill TFLOPS]]/989.5</f>
      </c>
      <c r="AD1437" s="32">
        <f>Table753523[[#This Row], [Decode TFLOPS]]/1979</f>
      </c>
      <c r="AE14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8" customHeight="1" ht="17.25">
      <c r="A1438" s="20">
        <v>8</v>
      </c>
      <c r="B1438" s="34">
        <v>70</v>
      </c>
      <c r="C1438" s="35">
        <f>Table753523[[#This Row], [Active Parameters (BN)]]/8</f>
      </c>
      <c r="D1438" s="20">
        <v>32768</v>
      </c>
      <c r="E1438" s="20">
        <v>4096</v>
      </c>
      <c r="F1438" s="23">
        <v>8</v>
      </c>
      <c r="G1438" s="23">
        <v>8</v>
      </c>
      <c r="H1438" s="23">
        <v>262144</v>
      </c>
      <c r="I1438" s="43">
        <v>20703</v>
      </c>
      <c r="J1438" s="24">
        <v>12133.80747</v>
      </c>
      <c r="K1438" s="24">
        <v>72.00493388</v>
      </c>
      <c r="L1438" s="24">
        <v>0.111103498</v>
      </c>
      <c r="M1438" s="24">
        <v>287.5219639</v>
      </c>
      <c r="N1438" s="24">
        <v>3928.161374</v>
      </c>
      <c r="O1438" s="44">
        <v>25.73634895</v>
      </c>
      <c r="P1438" s="44">
        <v>15.77054239</v>
      </c>
      <c r="Q1438" s="25">
        <f>Table753523[[#This Row], [Total Latency (sec)]]*1000</f>
      </c>
      <c r="R1438" s="25">
        <f>Table753523[[#This Row], [Total Latency (ms)]]-Table753523[[#This Row], [Prefill Latency (ms)]]</f>
      </c>
      <c r="S1438" s="26">
        <f>Table753523[[#This Row], [Output tokens generated]]*1000/Table753523[[#This Row], [Total Latency (ms)]]/Table753523[[#This Row], [No. H200 GPU on single server]]</f>
      </c>
      <c r="T1438" s="26">
        <f>Table753523[[#This Row], [Input tokens]]*1000/(989.5*10^12)*(2*10^9*Table753523[[#This Row], [Active Parameters per GPU (BN)]])</f>
      </c>
      <c r="U1438" s="27">
        <f>Table753523[[#This Row], [Active Parameters per GPU (BN)]]*10^9*2/4800/1024^3*1000</f>
      </c>
      <c r="V1438" s="27">
        <f>1979/2*10^12*Table753523[[#This Row], [No. H200 GPU on single server]]/2/70/10^9</f>
      </c>
      <c r="W1438" s="46">
        <f>(Table753523[[#This Row], [Input tokens]]+Table753523[[#This Row], [Output tokens generated]])/Table753523[[#This Row], [Total Latency (ms)]]*1000</f>
      </c>
      <c r="X1438" s="47">
        <f>Table753523[[#This Row], [Total throughput]]/Table753523[[#This Row], [Estimated Max throughput tokens/s]]</f>
      </c>
      <c r="Y1438" s="20">
        <f>2*Table753523[[#This Row], [Active Parameters per GPU (BN)]]*Table753523[[#This Row], [Input tokens]]*10^9/Table753523[[#This Row], [Prefill Latency (ms)]]/10^12*1000</f>
      </c>
      <c r="Z143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8" s="47">
        <f>Table753523[[#This Row], [Expected Prefill latency (ms)]]/Table753523[[#This Row], [Prefill Latency (ms)]]</f>
      </c>
      <c r="AB1438" s="30">
        <f>Table753523[[#This Row], [Expected TPOT (ms)]]/Table753523[[#This Row], [TPOT (ms)]]</f>
      </c>
      <c r="AC1438" s="50">
        <f>Table753523[[#This Row], [Prefill TFLOPS]]/989.5</f>
      </c>
      <c r="AD1438" s="32">
        <f>Table753523[[#This Row], [Decode TFLOPS]]/1979</f>
      </c>
      <c r="AE14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39" customHeight="1" ht="17.25">
      <c r="A1439" s="20">
        <v>8</v>
      </c>
      <c r="B1439" s="34">
        <v>70</v>
      </c>
      <c r="C1439" s="35">
        <f>Table753523[[#This Row], [Active Parameters (BN)]]/8</f>
      </c>
      <c r="D1439" s="20">
        <v>32768</v>
      </c>
      <c r="E1439" s="20">
        <v>4096</v>
      </c>
      <c r="F1439" s="23">
        <v>16</v>
      </c>
      <c r="G1439" s="23">
        <v>16</v>
      </c>
      <c r="H1439" s="23">
        <v>524288</v>
      </c>
      <c r="I1439" s="43">
        <v>25909</v>
      </c>
      <c r="J1439" s="24">
        <v>20565.05065</v>
      </c>
      <c r="K1439" s="24">
        <v>89.17732519</v>
      </c>
      <c r="L1439" s="24">
        <v>0.179417806</v>
      </c>
      <c r="M1439" s="24">
        <v>290.5334954</v>
      </c>
      <c r="N1439" s="24">
        <v>6169.696151</v>
      </c>
      <c r="O1439" s="44">
        <v>82.9092506</v>
      </c>
      <c r="P1439" s="44">
        <v>21.77060765</v>
      </c>
      <c r="Q1439" s="25">
        <f>Table753523[[#This Row], [Total Latency (sec)]]*1000</f>
      </c>
      <c r="R1439" s="25">
        <f>Table753523[[#This Row], [Total Latency (ms)]]-Table753523[[#This Row], [Prefill Latency (ms)]]</f>
      </c>
      <c r="S1439" s="26">
        <f>Table753523[[#This Row], [Output tokens generated]]*1000/Table753523[[#This Row], [Total Latency (ms)]]/Table753523[[#This Row], [No. H200 GPU on single server]]</f>
      </c>
      <c r="T1439" s="26">
        <f>Table753523[[#This Row], [Input tokens]]*1000/(989.5*10^12)*(2*10^9*Table753523[[#This Row], [Active Parameters per GPU (BN)]])</f>
      </c>
      <c r="U1439" s="27">
        <f>Table753523[[#This Row], [Active Parameters per GPU (BN)]]*10^9*2/4800/1024^3*1000</f>
      </c>
      <c r="V1439" s="27">
        <f>1979/2*10^12*Table753523[[#This Row], [No. H200 GPU on single server]]/2/70/10^9</f>
      </c>
      <c r="W1439" s="46">
        <f>(Table753523[[#This Row], [Input tokens]]+Table753523[[#This Row], [Output tokens generated]])/Table753523[[#This Row], [Total Latency (ms)]]*1000</f>
      </c>
      <c r="X1439" s="47">
        <f>Table753523[[#This Row], [Total throughput]]/Table753523[[#This Row], [Estimated Max throughput tokens/s]]</f>
      </c>
      <c r="Y1439" s="20">
        <f>2*Table753523[[#This Row], [Active Parameters per GPU (BN)]]*Table753523[[#This Row], [Input tokens]]*10^9/Table753523[[#This Row], [Prefill Latency (ms)]]/10^12*1000</f>
      </c>
      <c r="Z143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39" s="47">
        <f>Table753523[[#This Row], [Expected Prefill latency (ms)]]/Table753523[[#This Row], [Prefill Latency (ms)]]</f>
      </c>
      <c r="AB1439" s="30">
        <f>Table753523[[#This Row], [Expected TPOT (ms)]]/Table753523[[#This Row], [TPOT (ms)]]</f>
      </c>
      <c r="AC1439" s="50">
        <f>Table753523[[#This Row], [Prefill TFLOPS]]/989.5</f>
      </c>
      <c r="AD1439" s="32">
        <f>Table753523[[#This Row], [Decode TFLOPS]]/1979</f>
      </c>
      <c r="AE14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0" customHeight="1" ht="17.25">
      <c r="A1440" s="20">
        <v>8</v>
      </c>
      <c r="B1440" s="34">
        <v>70</v>
      </c>
      <c r="C1440" s="35">
        <f>Table753523[[#This Row], [Active Parameters (BN)]]/8</f>
      </c>
      <c r="D1440" s="20">
        <v>65536</v>
      </c>
      <c r="E1440" s="20">
        <v>2</v>
      </c>
      <c r="F1440" s="23">
        <v>1</v>
      </c>
      <c r="G1440" s="23">
        <v>1</v>
      </c>
      <c r="H1440" s="23">
        <v>65536</v>
      </c>
      <c r="I1440" s="43">
        <v>2</v>
      </c>
      <c r="J1440" s="24">
        <v>5486.407518</v>
      </c>
      <c r="K1440" s="24">
        <v>5.504007629</v>
      </c>
      <c r="L1440" s="24">
        <v>0.181685795</v>
      </c>
      <c r="M1440" s="24">
        <v>0.363371589</v>
      </c>
      <c r="N1440" s="24">
        <v>11907.32361</v>
      </c>
      <c r="O1440" s="44">
        <v>17.03381503</v>
      </c>
      <c r="P1440" s="44">
        <v>16.93198597</v>
      </c>
      <c r="Q1440" s="25">
        <f>Table753523[[#This Row], [Total Latency (sec)]]*1000</f>
      </c>
      <c r="R1440" s="25">
        <f>Table753523[[#This Row], [Total Latency (ms)]]-Table753523[[#This Row], [Prefill Latency (ms)]]</f>
      </c>
      <c r="S1440" s="26">
        <f>Table753523[[#This Row], [Output tokens generated]]*1000/Table753523[[#This Row], [Total Latency (ms)]]/Table753523[[#This Row], [No. H200 GPU on single server]]</f>
      </c>
      <c r="T1440" s="26">
        <f>Table753523[[#This Row], [Input tokens]]*1000/(989.5*10^12)*(2*10^9*Table753523[[#This Row], [Active Parameters per GPU (BN)]])</f>
      </c>
      <c r="U1440" s="27">
        <f>Table753523[[#This Row], [Active Parameters per GPU (BN)]]*10^9*2/4800/1024^3*1000</f>
      </c>
      <c r="V1440" s="27">
        <f>1979/2*10^12*Table753523[[#This Row], [No. H200 GPU on single server]]/2/70/10^9</f>
      </c>
      <c r="W1440" s="46">
        <f>(Table753523[[#This Row], [Input tokens]]+Table753523[[#This Row], [Output tokens generated]])/Table753523[[#This Row], [Total Latency (ms)]]*1000</f>
      </c>
      <c r="X1440" s="47">
        <f>Table753523[[#This Row], [Total throughput]]/Table753523[[#This Row], [Estimated Max throughput tokens/s]]</f>
      </c>
      <c r="Y1440" s="20">
        <f>2*Table753523[[#This Row], [Active Parameters per GPU (BN)]]*Table753523[[#This Row], [Input tokens]]*10^9/Table753523[[#This Row], [Prefill Latency (ms)]]/10^12*1000</f>
      </c>
      <c r="Z144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0" s="47">
        <f>Table753523[[#This Row], [Expected Prefill latency (ms)]]/Table753523[[#This Row], [Prefill Latency (ms)]]</f>
      </c>
      <c r="AB1440" s="30">
        <f>Table753523[[#This Row], [Expected TPOT (ms)]]/Table753523[[#This Row], [TPOT (ms)]]</f>
      </c>
      <c r="AC1440" s="50">
        <f>Table753523[[#This Row], [Prefill TFLOPS]]/989.5</f>
      </c>
      <c r="AD1440" s="32">
        <f>Table753523[[#This Row], [Decode TFLOPS]]/1979</f>
      </c>
      <c r="AE14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1" customHeight="1" ht="17.25">
      <c r="A1441" s="20">
        <v>8</v>
      </c>
      <c r="B1441" s="34">
        <v>70</v>
      </c>
      <c r="C1441" s="35">
        <f>Table753523[[#This Row], [Active Parameters (BN)]]/8</f>
      </c>
      <c r="D1441" s="20">
        <v>65536</v>
      </c>
      <c r="E1441" s="20">
        <v>2</v>
      </c>
      <c r="F1441" s="23">
        <v>2</v>
      </c>
      <c r="G1441" s="23">
        <v>2</v>
      </c>
      <c r="H1441" s="23">
        <v>131072</v>
      </c>
      <c r="I1441" s="43">
        <v>4</v>
      </c>
      <c r="J1441" s="24">
        <v>8517.980665</v>
      </c>
      <c r="K1441" s="24">
        <v>10.61514504</v>
      </c>
      <c r="L1441" s="24">
        <v>0.188410049</v>
      </c>
      <c r="M1441" s="24">
        <v>0.376820099</v>
      </c>
      <c r="N1441" s="24">
        <v>12348.01781</v>
      </c>
      <c r="O1441" s="44">
        <v>2020.045877</v>
      </c>
      <c r="P1441" s="44">
        <v>2019.874862</v>
      </c>
      <c r="Q1441" s="25">
        <f>Table753523[[#This Row], [Total Latency (sec)]]*1000</f>
      </c>
      <c r="R1441" s="25">
        <f>Table753523[[#This Row], [Total Latency (ms)]]-Table753523[[#This Row], [Prefill Latency (ms)]]</f>
      </c>
      <c r="S1441" s="26">
        <f>Table753523[[#This Row], [Output tokens generated]]*1000/Table753523[[#This Row], [Total Latency (ms)]]/Table753523[[#This Row], [No. H200 GPU on single server]]</f>
      </c>
      <c r="T1441" s="26">
        <f>Table753523[[#This Row], [Input tokens]]*1000/(989.5*10^12)*(2*10^9*Table753523[[#This Row], [Active Parameters per GPU (BN)]])</f>
      </c>
      <c r="U1441" s="27">
        <f>Table753523[[#This Row], [Active Parameters per GPU (BN)]]*10^9*2/4800/1024^3*1000</f>
      </c>
      <c r="V1441" s="27">
        <f>1979/2*10^12*Table753523[[#This Row], [No. H200 GPU on single server]]/2/70/10^9</f>
      </c>
      <c r="W1441" s="46">
        <f>(Table753523[[#This Row], [Input tokens]]+Table753523[[#This Row], [Output tokens generated]])/Table753523[[#This Row], [Total Latency (ms)]]*1000</f>
      </c>
      <c r="X1441" s="47">
        <f>Table753523[[#This Row], [Total throughput]]/Table753523[[#This Row], [Estimated Max throughput tokens/s]]</f>
      </c>
      <c r="Y1441" s="20">
        <f>2*Table753523[[#This Row], [Active Parameters per GPU (BN)]]*Table753523[[#This Row], [Input tokens]]*10^9/Table753523[[#This Row], [Prefill Latency (ms)]]/10^12*1000</f>
      </c>
      <c r="Z144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1" s="47">
        <f>Table753523[[#This Row], [Expected Prefill latency (ms)]]/Table753523[[#This Row], [Prefill Latency (ms)]]</f>
      </c>
      <c r="AB1441" s="30">
        <f>Table753523[[#This Row], [Expected TPOT (ms)]]/Table753523[[#This Row], [TPOT (ms)]]</f>
      </c>
      <c r="AC1441" s="50">
        <f>Table753523[[#This Row], [Prefill TFLOPS]]/989.5</f>
      </c>
      <c r="AD1441" s="32">
        <f>Table753523[[#This Row], [Decode TFLOPS]]/1979</f>
      </c>
      <c r="AE14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2" customHeight="1" ht="17.25">
      <c r="A1442" s="20">
        <v>8</v>
      </c>
      <c r="B1442" s="34">
        <v>70</v>
      </c>
      <c r="C1442" s="35">
        <f>Table753523[[#This Row], [Active Parameters (BN)]]/8</f>
      </c>
      <c r="D1442" s="20">
        <v>65536</v>
      </c>
      <c r="E1442" s="20">
        <v>2</v>
      </c>
      <c r="F1442" s="23">
        <v>4</v>
      </c>
      <c r="G1442" s="23">
        <v>4</v>
      </c>
      <c r="H1442" s="23">
        <v>262144</v>
      </c>
      <c r="I1442" s="43">
        <v>8</v>
      </c>
      <c r="J1442" s="24">
        <v>13823.09596</v>
      </c>
      <c r="K1442" s="24">
        <v>20.88208707</v>
      </c>
      <c r="L1442" s="24">
        <v>0.191551735</v>
      </c>
      <c r="M1442" s="24">
        <v>0.383103469</v>
      </c>
      <c r="N1442" s="24">
        <v>12553.91758</v>
      </c>
      <c r="O1442" s="44">
        <v>6829.345079</v>
      </c>
      <c r="P1442" s="44">
        <v>6829.102578</v>
      </c>
      <c r="Q1442" s="25">
        <f>Table753523[[#This Row], [Total Latency (sec)]]*1000</f>
      </c>
      <c r="R1442" s="25">
        <f>Table753523[[#This Row], [Total Latency (ms)]]-Table753523[[#This Row], [Prefill Latency (ms)]]</f>
      </c>
      <c r="S1442" s="26">
        <f>Table753523[[#This Row], [Output tokens generated]]*1000/Table753523[[#This Row], [Total Latency (ms)]]/Table753523[[#This Row], [No. H200 GPU on single server]]</f>
      </c>
      <c r="T1442" s="26">
        <f>Table753523[[#This Row], [Input tokens]]*1000/(989.5*10^12)*(2*10^9*Table753523[[#This Row], [Active Parameters per GPU (BN)]])</f>
      </c>
      <c r="U1442" s="27">
        <f>Table753523[[#This Row], [Active Parameters per GPU (BN)]]*10^9*2/4800/1024^3*1000</f>
      </c>
      <c r="V1442" s="27">
        <f>1979/2*10^12*Table753523[[#This Row], [No. H200 GPU on single server]]/2/70/10^9</f>
      </c>
      <c r="W1442" s="46">
        <f>(Table753523[[#This Row], [Input tokens]]+Table753523[[#This Row], [Output tokens generated]])/Table753523[[#This Row], [Total Latency (ms)]]*1000</f>
      </c>
      <c r="X1442" s="47">
        <f>Table753523[[#This Row], [Total throughput]]/Table753523[[#This Row], [Estimated Max throughput tokens/s]]</f>
      </c>
      <c r="Y1442" s="20">
        <f>2*Table753523[[#This Row], [Active Parameters per GPU (BN)]]*Table753523[[#This Row], [Input tokens]]*10^9/Table753523[[#This Row], [Prefill Latency (ms)]]/10^12*1000</f>
      </c>
      <c r="Z144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2" s="47">
        <f>Table753523[[#This Row], [Expected Prefill latency (ms)]]/Table753523[[#This Row], [Prefill Latency (ms)]]</f>
      </c>
      <c r="AB1442" s="30">
        <f>Table753523[[#This Row], [Expected TPOT (ms)]]/Table753523[[#This Row], [TPOT (ms)]]</f>
      </c>
      <c r="AC1442" s="50">
        <f>Table753523[[#This Row], [Prefill TFLOPS]]/989.5</f>
      </c>
      <c r="AD1442" s="32">
        <f>Table753523[[#This Row], [Decode TFLOPS]]/1979</f>
      </c>
      <c r="AE14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3" customHeight="1" ht="17.25">
      <c r="A1443" s="20">
        <v>8</v>
      </c>
      <c r="B1443" s="34">
        <v>70</v>
      </c>
      <c r="C1443" s="35">
        <f>Table753523[[#This Row], [Active Parameters (BN)]]/8</f>
      </c>
      <c r="D1443" s="20">
        <v>65536</v>
      </c>
      <c r="E1443" s="20">
        <v>2</v>
      </c>
      <c r="F1443" s="23">
        <v>8</v>
      </c>
      <c r="G1443" s="23">
        <v>8</v>
      </c>
      <c r="H1443" s="23">
        <v>524288</v>
      </c>
      <c r="I1443" s="43">
        <v>16</v>
      </c>
      <c r="J1443" s="24">
        <v>24140.63864</v>
      </c>
      <c r="K1443" s="24">
        <v>41.09135199</v>
      </c>
      <c r="L1443" s="24">
        <v>0.194688167</v>
      </c>
      <c r="M1443" s="24">
        <v>0.389376334</v>
      </c>
      <c r="N1443" s="24">
        <v>12759.47309</v>
      </c>
      <c r="O1443" s="44">
        <v>16815.80153</v>
      </c>
      <c r="P1443" s="44">
        <v>16815.30023</v>
      </c>
      <c r="Q1443" s="25">
        <f>Table753523[[#This Row], [Total Latency (sec)]]*1000</f>
      </c>
      <c r="R1443" s="25">
        <f>Table753523[[#This Row], [Total Latency (ms)]]-Table753523[[#This Row], [Prefill Latency (ms)]]</f>
      </c>
      <c r="S1443" s="26">
        <f>Table753523[[#This Row], [Output tokens generated]]*1000/Table753523[[#This Row], [Total Latency (ms)]]/Table753523[[#This Row], [No. H200 GPU on single server]]</f>
      </c>
      <c r="T1443" s="26">
        <f>Table753523[[#This Row], [Input tokens]]*1000/(989.5*10^12)*(2*10^9*Table753523[[#This Row], [Active Parameters per GPU (BN)]])</f>
      </c>
      <c r="U1443" s="27">
        <f>Table753523[[#This Row], [Active Parameters per GPU (BN)]]*10^9*2/4800/1024^3*1000</f>
      </c>
      <c r="V1443" s="27">
        <f>1979/2*10^12*Table753523[[#This Row], [No. H200 GPU on single server]]/2/70/10^9</f>
      </c>
      <c r="W1443" s="46">
        <f>(Table753523[[#This Row], [Input tokens]]+Table753523[[#This Row], [Output tokens generated]])/Table753523[[#This Row], [Total Latency (ms)]]*1000</f>
      </c>
      <c r="X1443" s="47">
        <f>Table753523[[#This Row], [Total throughput]]/Table753523[[#This Row], [Estimated Max throughput tokens/s]]</f>
      </c>
      <c r="Y1443" s="20">
        <f>2*Table753523[[#This Row], [Active Parameters per GPU (BN)]]*Table753523[[#This Row], [Input tokens]]*10^9/Table753523[[#This Row], [Prefill Latency (ms)]]/10^12*1000</f>
      </c>
      <c r="Z144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3" s="47">
        <f>Table753523[[#This Row], [Expected Prefill latency (ms)]]/Table753523[[#This Row], [Prefill Latency (ms)]]</f>
      </c>
      <c r="AB1443" s="30">
        <f>Table753523[[#This Row], [Expected TPOT (ms)]]/Table753523[[#This Row], [TPOT (ms)]]</f>
      </c>
      <c r="AC1443" s="50">
        <f>Table753523[[#This Row], [Prefill TFLOPS]]/989.5</f>
      </c>
      <c r="AD1443" s="32">
        <f>Table753523[[#This Row], [Decode TFLOPS]]/1979</f>
      </c>
      <c r="AE14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4" customHeight="1" ht="17.25">
      <c r="A1444" s="20">
        <v>8</v>
      </c>
      <c r="B1444" s="34">
        <v>70</v>
      </c>
      <c r="C1444" s="35">
        <f>Table753523[[#This Row], [Active Parameters (BN)]]/8</f>
      </c>
      <c r="D1444" s="20">
        <v>65536</v>
      </c>
      <c r="E1444" s="20">
        <v>2</v>
      </c>
      <c r="F1444" s="23">
        <v>16</v>
      </c>
      <c r="G1444" s="23">
        <v>16</v>
      </c>
      <c r="H1444" s="23">
        <v>1048576</v>
      </c>
      <c r="I1444" s="43">
        <v>31</v>
      </c>
      <c r="J1444" s="24">
        <v>48539.85189</v>
      </c>
      <c r="K1444" s="24">
        <v>81.77971974</v>
      </c>
      <c r="L1444" s="24">
        <v>0.195647528</v>
      </c>
      <c r="M1444" s="24">
        <v>0.379067085</v>
      </c>
      <c r="N1444" s="24">
        <v>12822.33546</v>
      </c>
      <c r="O1444" s="44">
        <v>34594.3648</v>
      </c>
      <c r="P1444" s="44">
        <v>35205.65503</v>
      </c>
      <c r="Q1444" s="25">
        <f>Table753523[[#This Row], [Total Latency (sec)]]*1000</f>
      </c>
      <c r="R1444" s="25">
        <f>Table753523[[#This Row], [Total Latency (ms)]]-Table753523[[#This Row], [Prefill Latency (ms)]]</f>
      </c>
      <c r="S1444" s="26">
        <f>Table753523[[#This Row], [Output tokens generated]]*1000/Table753523[[#This Row], [Total Latency (ms)]]/Table753523[[#This Row], [No. H200 GPU on single server]]</f>
      </c>
      <c r="T1444" s="26">
        <f>Table753523[[#This Row], [Input tokens]]*1000/(989.5*10^12)*(2*10^9*Table753523[[#This Row], [Active Parameters per GPU (BN)]])</f>
      </c>
      <c r="U1444" s="27">
        <f>Table753523[[#This Row], [Active Parameters per GPU (BN)]]*10^9*2/4800/1024^3*1000</f>
      </c>
      <c r="V1444" s="27">
        <f>1979/2*10^12*Table753523[[#This Row], [No. H200 GPU on single server]]/2/70/10^9</f>
      </c>
      <c r="W1444" s="46">
        <f>(Table753523[[#This Row], [Input tokens]]+Table753523[[#This Row], [Output tokens generated]])/Table753523[[#This Row], [Total Latency (ms)]]*1000</f>
      </c>
      <c r="X1444" s="47">
        <f>Table753523[[#This Row], [Total throughput]]/Table753523[[#This Row], [Estimated Max throughput tokens/s]]</f>
      </c>
      <c r="Y1444" s="20">
        <f>2*Table753523[[#This Row], [Active Parameters per GPU (BN)]]*Table753523[[#This Row], [Input tokens]]*10^9/Table753523[[#This Row], [Prefill Latency (ms)]]/10^12*1000</f>
      </c>
      <c r="Z144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4" s="47">
        <f>Table753523[[#This Row], [Expected Prefill latency (ms)]]/Table753523[[#This Row], [Prefill Latency (ms)]]</f>
      </c>
      <c r="AB1444" s="30">
        <f>Table753523[[#This Row], [Expected TPOT (ms)]]/Table753523[[#This Row], [TPOT (ms)]]</f>
      </c>
      <c r="AC1444" s="50">
        <f>Table753523[[#This Row], [Prefill TFLOPS]]/989.5</f>
      </c>
      <c r="AD1444" s="32">
        <f>Table753523[[#This Row], [Decode TFLOPS]]/1979</f>
      </c>
      <c r="AE14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5" customHeight="1" ht="17.25">
      <c r="A1445" s="20">
        <v>8</v>
      </c>
      <c r="B1445" s="34">
        <v>70</v>
      </c>
      <c r="C1445" s="35">
        <f>Table753523[[#This Row], [Active Parameters (BN)]]/8</f>
      </c>
      <c r="D1445" s="20">
        <v>65536</v>
      </c>
      <c r="E1445" s="20">
        <v>4</v>
      </c>
      <c r="F1445" s="23">
        <v>1</v>
      </c>
      <c r="G1445" s="23">
        <v>1</v>
      </c>
      <c r="H1445" s="23">
        <v>65536</v>
      </c>
      <c r="I1445" s="43">
        <v>4</v>
      </c>
      <c r="J1445" s="24">
        <v>5314.792854</v>
      </c>
      <c r="K1445" s="24">
        <v>5.35490426</v>
      </c>
      <c r="L1445" s="24">
        <v>0.186744702</v>
      </c>
      <c r="M1445" s="24">
        <v>0.746978808</v>
      </c>
      <c r="N1445" s="24">
        <v>12239.24777</v>
      </c>
      <c r="O1445" s="44">
        <v>13.19516334</v>
      </c>
      <c r="P1445" s="44">
        <v>13.15940932</v>
      </c>
      <c r="Q1445" s="25">
        <f>Table753523[[#This Row], [Total Latency (sec)]]*1000</f>
      </c>
      <c r="R1445" s="25">
        <f>Table753523[[#This Row], [Total Latency (ms)]]-Table753523[[#This Row], [Prefill Latency (ms)]]</f>
      </c>
      <c r="S1445" s="26">
        <f>Table753523[[#This Row], [Output tokens generated]]*1000/Table753523[[#This Row], [Total Latency (ms)]]/Table753523[[#This Row], [No. H200 GPU on single server]]</f>
      </c>
      <c r="T1445" s="26">
        <f>Table753523[[#This Row], [Input tokens]]*1000/(989.5*10^12)*(2*10^9*Table753523[[#This Row], [Active Parameters per GPU (BN)]])</f>
      </c>
      <c r="U1445" s="27">
        <f>Table753523[[#This Row], [Active Parameters per GPU (BN)]]*10^9*2/4800/1024^3*1000</f>
      </c>
      <c r="V1445" s="27">
        <f>1979/2*10^12*Table753523[[#This Row], [No. H200 GPU on single server]]/2/70/10^9</f>
      </c>
      <c r="W1445" s="46">
        <f>(Table753523[[#This Row], [Input tokens]]+Table753523[[#This Row], [Output tokens generated]])/Table753523[[#This Row], [Total Latency (ms)]]*1000</f>
      </c>
      <c r="X1445" s="47">
        <f>Table753523[[#This Row], [Total throughput]]/Table753523[[#This Row], [Estimated Max throughput tokens/s]]</f>
      </c>
      <c r="Y1445" s="20">
        <f>2*Table753523[[#This Row], [Active Parameters per GPU (BN)]]*Table753523[[#This Row], [Input tokens]]*10^9/Table753523[[#This Row], [Prefill Latency (ms)]]/10^12*1000</f>
      </c>
      <c r="Z144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5" s="47">
        <f>Table753523[[#This Row], [Expected Prefill latency (ms)]]/Table753523[[#This Row], [Prefill Latency (ms)]]</f>
      </c>
      <c r="AB1445" s="30">
        <f>Table753523[[#This Row], [Expected TPOT (ms)]]/Table753523[[#This Row], [TPOT (ms)]]</f>
      </c>
      <c r="AC1445" s="50">
        <f>Table753523[[#This Row], [Prefill TFLOPS]]/989.5</f>
      </c>
      <c r="AD1445" s="32">
        <f>Table753523[[#This Row], [Decode TFLOPS]]/1979</f>
      </c>
      <c r="AE14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6" customHeight="1" ht="17.25">
      <c r="A1446" s="20">
        <v>8</v>
      </c>
      <c r="B1446" s="34">
        <v>70</v>
      </c>
      <c r="C1446" s="35">
        <f>Table753523[[#This Row], [Active Parameters (BN)]]/8</f>
      </c>
      <c r="D1446" s="20">
        <v>65536</v>
      </c>
      <c r="E1446" s="20">
        <v>4</v>
      </c>
      <c r="F1446" s="23">
        <v>2</v>
      </c>
      <c r="G1446" s="23">
        <v>2</v>
      </c>
      <c r="H1446" s="23">
        <v>131072</v>
      </c>
      <c r="I1446" s="43">
        <v>8</v>
      </c>
      <c r="J1446" s="24">
        <v>8389.298603</v>
      </c>
      <c r="K1446" s="24">
        <v>10.48240818</v>
      </c>
      <c r="L1446" s="24">
        <v>0.190795852</v>
      </c>
      <c r="M1446" s="24">
        <v>0.763183408</v>
      </c>
      <c r="N1446" s="24">
        <v>12504.76015</v>
      </c>
      <c r="O1446" s="44">
        <v>681.033485</v>
      </c>
      <c r="P1446" s="44">
        <v>680.979667</v>
      </c>
      <c r="Q1446" s="25">
        <f>Table753523[[#This Row], [Total Latency (sec)]]*1000</f>
      </c>
      <c r="R1446" s="25">
        <f>Table753523[[#This Row], [Total Latency (ms)]]-Table753523[[#This Row], [Prefill Latency (ms)]]</f>
      </c>
      <c r="S1446" s="26">
        <f>Table753523[[#This Row], [Output tokens generated]]*1000/Table753523[[#This Row], [Total Latency (ms)]]/Table753523[[#This Row], [No. H200 GPU on single server]]</f>
      </c>
      <c r="T1446" s="26">
        <f>Table753523[[#This Row], [Input tokens]]*1000/(989.5*10^12)*(2*10^9*Table753523[[#This Row], [Active Parameters per GPU (BN)]])</f>
      </c>
      <c r="U1446" s="27">
        <f>Table753523[[#This Row], [Active Parameters per GPU (BN)]]*10^9*2/4800/1024^3*1000</f>
      </c>
      <c r="V1446" s="27">
        <f>1979/2*10^12*Table753523[[#This Row], [No. H200 GPU on single server]]/2/70/10^9</f>
      </c>
      <c r="W1446" s="46">
        <f>(Table753523[[#This Row], [Input tokens]]+Table753523[[#This Row], [Output tokens generated]])/Table753523[[#This Row], [Total Latency (ms)]]*1000</f>
      </c>
      <c r="X1446" s="47">
        <f>Table753523[[#This Row], [Total throughput]]/Table753523[[#This Row], [Estimated Max throughput tokens/s]]</f>
      </c>
      <c r="Y1446" s="20">
        <f>2*Table753523[[#This Row], [Active Parameters per GPU (BN)]]*Table753523[[#This Row], [Input tokens]]*10^9/Table753523[[#This Row], [Prefill Latency (ms)]]/10^12*1000</f>
      </c>
      <c r="Z144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6" s="47">
        <f>Table753523[[#This Row], [Expected Prefill latency (ms)]]/Table753523[[#This Row], [Prefill Latency (ms)]]</f>
      </c>
      <c r="AB1446" s="30">
        <f>Table753523[[#This Row], [Expected TPOT (ms)]]/Table753523[[#This Row], [TPOT (ms)]]</f>
      </c>
      <c r="AC1446" s="50">
        <f>Table753523[[#This Row], [Prefill TFLOPS]]/989.5</f>
      </c>
      <c r="AD1446" s="32">
        <f>Table753523[[#This Row], [Decode TFLOPS]]/1979</f>
      </c>
      <c r="AE14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7" customHeight="1" ht="17.25">
      <c r="A1447" s="20">
        <v>8</v>
      </c>
      <c r="B1447" s="34">
        <v>70</v>
      </c>
      <c r="C1447" s="35">
        <f>Table753523[[#This Row], [Active Parameters (BN)]]/8</f>
      </c>
      <c r="D1447" s="20">
        <v>65536</v>
      </c>
      <c r="E1447" s="20">
        <v>4</v>
      </c>
      <c r="F1447" s="23">
        <v>4</v>
      </c>
      <c r="G1447" s="23">
        <v>4</v>
      </c>
      <c r="H1447" s="23">
        <v>262144</v>
      </c>
      <c r="I1447" s="43">
        <v>16</v>
      </c>
      <c r="J1447" s="24">
        <v>13724.56074</v>
      </c>
      <c r="K1447" s="24">
        <v>20.70244946</v>
      </c>
      <c r="L1447" s="24">
        <v>0.193213852</v>
      </c>
      <c r="M1447" s="24">
        <v>0.772855407</v>
      </c>
      <c r="N1447" s="24">
        <v>12663.23584</v>
      </c>
      <c r="O1447" s="44">
        <v>2286.218949</v>
      </c>
      <c r="P1447" s="44">
        <v>2286.169216</v>
      </c>
      <c r="Q1447" s="25">
        <f>Table753523[[#This Row], [Total Latency (sec)]]*1000</f>
      </c>
      <c r="R1447" s="25">
        <f>Table753523[[#This Row], [Total Latency (ms)]]-Table753523[[#This Row], [Prefill Latency (ms)]]</f>
      </c>
      <c r="S1447" s="26">
        <f>Table753523[[#This Row], [Output tokens generated]]*1000/Table753523[[#This Row], [Total Latency (ms)]]/Table753523[[#This Row], [No. H200 GPU on single server]]</f>
      </c>
      <c r="T1447" s="26">
        <f>Table753523[[#This Row], [Input tokens]]*1000/(989.5*10^12)*(2*10^9*Table753523[[#This Row], [Active Parameters per GPU (BN)]])</f>
      </c>
      <c r="U1447" s="27">
        <f>Table753523[[#This Row], [Active Parameters per GPU (BN)]]*10^9*2/4800/1024^3*1000</f>
      </c>
      <c r="V1447" s="27">
        <f>1979/2*10^12*Table753523[[#This Row], [No. H200 GPU on single server]]/2/70/10^9</f>
      </c>
      <c r="W1447" s="46">
        <f>(Table753523[[#This Row], [Input tokens]]+Table753523[[#This Row], [Output tokens generated]])/Table753523[[#This Row], [Total Latency (ms)]]*1000</f>
      </c>
      <c r="X1447" s="47">
        <f>Table753523[[#This Row], [Total throughput]]/Table753523[[#This Row], [Estimated Max throughput tokens/s]]</f>
      </c>
      <c r="Y1447" s="20">
        <f>2*Table753523[[#This Row], [Active Parameters per GPU (BN)]]*Table753523[[#This Row], [Input tokens]]*10^9/Table753523[[#This Row], [Prefill Latency (ms)]]/10^12*1000</f>
      </c>
      <c r="Z144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7" s="47">
        <f>Table753523[[#This Row], [Expected Prefill latency (ms)]]/Table753523[[#This Row], [Prefill Latency (ms)]]</f>
      </c>
      <c r="AB1447" s="30">
        <f>Table753523[[#This Row], [Expected TPOT (ms)]]/Table753523[[#This Row], [TPOT (ms)]]</f>
      </c>
      <c r="AC1447" s="50">
        <f>Table753523[[#This Row], [Prefill TFLOPS]]/989.5</f>
      </c>
      <c r="AD1447" s="32">
        <f>Table753523[[#This Row], [Decode TFLOPS]]/1979</f>
      </c>
      <c r="AE14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8" customHeight="1" ht="17.25">
      <c r="A1448" s="20">
        <v>8</v>
      </c>
      <c r="B1448" s="34">
        <v>70</v>
      </c>
      <c r="C1448" s="35">
        <f>Table753523[[#This Row], [Active Parameters (BN)]]/8</f>
      </c>
      <c r="D1448" s="20">
        <v>65536</v>
      </c>
      <c r="E1448" s="20">
        <v>4</v>
      </c>
      <c r="F1448" s="23">
        <v>8</v>
      </c>
      <c r="G1448" s="23">
        <v>8</v>
      </c>
      <c r="H1448" s="23">
        <v>524288</v>
      </c>
      <c r="I1448" s="43">
        <v>32</v>
      </c>
      <c r="J1448" s="24">
        <v>24079.6689</v>
      </c>
      <c r="K1448" s="24">
        <v>41.10792885</v>
      </c>
      <c r="L1448" s="24">
        <v>0.194609659</v>
      </c>
      <c r="M1448" s="24">
        <v>0.778438634</v>
      </c>
      <c r="N1448" s="24">
        <v>12754.71703</v>
      </c>
      <c r="O1448" s="44">
        <v>5630.136491</v>
      </c>
      <c r="P1448" s="44">
        <v>5629.974209</v>
      </c>
      <c r="Q1448" s="25">
        <f>Table753523[[#This Row], [Total Latency (sec)]]*1000</f>
      </c>
      <c r="R1448" s="25">
        <f>Table753523[[#This Row], [Total Latency (ms)]]-Table753523[[#This Row], [Prefill Latency (ms)]]</f>
      </c>
      <c r="S1448" s="26">
        <f>Table753523[[#This Row], [Output tokens generated]]*1000/Table753523[[#This Row], [Total Latency (ms)]]/Table753523[[#This Row], [No. H200 GPU on single server]]</f>
      </c>
      <c r="T1448" s="26">
        <f>Table753523[[#This Row], [Input tokens]]*1000/(989.5*10^12)*(2*10^9*Table753523[[#This Row], [Active Parameters per GPU (BN)]])</f>
      </c>
      <c r="U1448" s="27">
        <f>Table753523[[#This Row], [Active Parameters per GPU (BN)]]*10^9*2/4800/1024^3*1000</f>
      </c>
      <c r="V1448" s="27">
        <f>1979/2*10^12*Table753523[[#This Row], [No. H200 GPU on single server]]/2/70/10^9</f>
      </c>
      <c r="W1448" s="46">
        <f>(Table753523[[#This Row], [Input tokens]]+Table753523[[#This Row], [Output tokens generated]])/Table753523[[#This Row], [Total Latency (ms)]]*1000</f>
      </c>
      <c r="X1448" s="47">
        <f>Table753523[[#This Row], [Total throughput]]/Table753523[[#This Row], [Estimated Max throughput tokens/s]]</f>
      </c>
      <c r="Y1448" s="20">
        <f>2*Table753523[[#This Row], [Active Parameters per GPU (BN)]]*Table753523[[#This Row], [Input tokens]]*10^9/Table753523[[#This Row], [Prefill Latency (ms)]]/10^12*1000</f>
      </c>
      <c r="Z144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8" s="47">
        <f>Table753523[[#This Row], [Expected Prefill latency (ms)]]/Table753523[[#This Row], [Prefill Latency (ms)]]</f>
      </c>
      <c r="AB1448" s="30">
        <f>Table753523[[#This Row], [Expected TPOT (ms)]]/Table753523[[#This Row], [TPOT (ms)]]</f>
      </c>
      <c r="AC1448" s="50">
        <f>Table753523[[#This Row], [Prefill TFLOPS]]/989.5</f>
      </c>
      <c r="AD1448" s="32">
        <f>Table753523[[#This Row], [Decode TFLOPS]]/1979</f>
      </c>
      <c r="AE14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49" customHeight="1" ht="17.25">
      <c r="A1449" s="20">
        <v>8</v>
      </c>
      <c r="B1449" s="34">
        <v>70</v>
      </c>
      <c r="C1449" s="35">
        <f>Table753523[[#This Row], [Active Parameters (BN)]]/8</f>
      </c>
      <c r="D1449" s="20">
        <v>65536</v>
      </c>
      <c r="E1449" s="20">
        <v>4</v>
      </c>
      <c r="F1449" s="23">
        <v>16</v>
      </c>
      <c r="G1449" s="23">
        <v>16</v>
      </c>
      <c r="H1449" s="23">
        <v>1048576</v>
      </c>
      <c r="I1449" s="43">
        <v>61</v>
      </c>
      <c r="J1449" s="24">
        <v>48223.03503</v>
      </c>
      <c r="K1449" s="24">
        <v>81.79502974</v>
      </c>
      <c r="L1449" s="24">
        <v>0.195610908</v>
      </c>
      <c r="M1449" s="24">
        <v>0.745766585</v>
      </c>
      <c r="N1449" s="24">
        <v>12820.3022</v>
      </c>
      <c r="O1449" s="44">
        <v>11481.9208</v>
      </c>
      <c r="P1449" s="44">
        <v>11377.21452</v>
      </c>
      <c r="Q1449" s="25">
        <f>Table753523[[#This Row], [Total Latency (sec)]]*1000</f>
      </c>
      <c r="R1449" s="25">
        <f>Table753523[[#This Row], [Total Latency (ms)]]-Table753523[[#This Row], [Prefill Latency (ms)]]</f>
      </c>
      <c r="S1449" s="26">
        <f>Table753523[[#This Row], [Output tokens generated]]*1000/Table753523[[#This Row], [Total Latency (ms)]]/Table753523[[#This Row], [No. H200 GPU on single server]]</f>
      </c>
      <c r="T1449" s="26">
        <f>Table753523[[#This Row], [Input tokens]]*1000/(989.5*10^12)*(2*10^9*Table753523[[#This Row], [Active Parameters per GPU (BN)]])</f>
      </c>
      <c r="U1449" s="27">
        <f>Table753523[[#This Row], [Active Parameters per GPU (BN)]]*10^9*2/4800/1024^3*1000</f>
      </c>
      <c r="V1449" s="27">
        <f>1979/2*10^12*Table753523[[#This Row], [No. H200 GPU on single server]]/2/70/10^9</f>
      </c>
      <c r="W1449" s="46">
        <f>(Table753523[[#This Row], [Input tokens]]+Table753523[[#This Row], [Output tokens generated]])/Table753523[[#This Row], [Total Latency (ms)]]*1000</f>
      </c>
      <c r="X1449" s="47">
        <f>Table753523[[#This Row], [Total throughput]]/Table753523[[#This Row], [Estimated Max throughput tokens/s]]</f>
      </c>
      <c r="Y1449" s="20">
        <f>2*Table753523[[#This Row], [Active Parameters per GPU (BN)]]*Table753523[[#This Row], [Input tokens]]*10^9/Table753523[[#This Row], [Prefill Latency (ms)]]/10^12*1000</f>
      </c>
      <c r="Z144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49" s="47">
        <f>Table753523[[#This Row], [Expected Prefill latency (ms)]]/Table753523[[#This Row], [Prefill Latency (ms)]]</f>
      </c>
      <c r="AB1449" s="30">
        <f>Table753523[[#This Row], [Expected TPOT (ms)]]/Table753523[[#This Row], [TPOT (ms)]]</f>
      </c>
      <c r="AC1449" s="50">
        <f>Table753523[[#This Row], [Prefill TFLOPS]]/989.5</f>
      </c>
      <c r="AD1449" s="32">
        <f>Table753523[[#This Row], [Decode TFLOPS]]/1979</f>
      </c>
      <c r="AE14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0" customHeight="1" ht="17.25">
      <c r="A1450" s="20">
        <v>8</v>
      </c>
      <c r="B1450" s="34">
        <v>70</v>
      </c>
      <c r="C1450" s="35">
        <f>Table753523[[#This Row], [Active Parameters (BN)]]/8</f>
      </c>
      <c r="D1450" s="20">
        <v>65536</v>
      </c>
      <c r="E1450" s="20">
        <v>8</v>
      </c>
      <c r="F1450" s="23">
        <v>1</v>
      </c>
      <c r="G1450" s="23">
        <v>1</v>
      </c>
      <c r="H1450" s="23">
        <v>65536</v>
      </c>
      <c r="I1450" s="43">
        <v>8</v>
      </c>
      <c r="J1450" s="24">
        <v>5323.382913</v>
      </c>
      <c r="K1450" s="24">
        <v>5.411602561</v>
      </c>
      <c r="L1450" s="24">
        <v>0.184788145</v>
      </c>
      <c r="M1450" s="24">
        <v>1.478305162</v>
      </c>
      <c r="N1450" s="24">
        <v>12111.75419</v>
      </c>
      <c r="O1450" s="44">
        <v>12.52735657</v>
      </c>
      <c r="P1450" s="44">
        <v>12.51248671</v>
      </c>
      <c r="Q1450" s="25">
        <f>Table753523[[#This Row], [Total Latency (sec)]]*1000</f>
      </c>
      <c r="R1450" s="25">
        <f>Table753523[[#This Row], [Total Latency (ms)]]-Table753523[[#This Row], [Prefill Latency (ms)]]</f>
      </c>
      <c r="S1450" s="26">
        <f>Table753523[[#This Row], [Output tokens generated]]*1000/Table753523[[#This Row], [Total Latency (ms)]]/Table753523[[#This Row], [No. H200 GPU on single server]]</f>
      </c>
      <c r="T1450" s="26">
        <f>Table753523[[#This Row], [Input tokens]]*1000/(989.5*10^12)*(2*10^9*Table753523[[#This Row], [Active Parameters per GPU (BN)]])</f>
      </c>
      <c r="U1450" s="27">
        <f>Table753523[[#This Row], [Active Parameters per GPU (BN)]]*10^9*2/4800/1024^3*1000</f>
      </c>
      <c r="V1450" s="27">
        <f>1979/2*10^12*Table753523[[#This Row], [No. H200 GPU on single server]]/2/70/10^9</f>
      </c>
      <c r="W1450" s="46">
        <f>(Table753523[[#This Row], [Input tokens]]+Table753523[[#This Row], [Output tokens generated]])/Table753523[[#This Row], [Total Latency (ms)]]*1000</f>
      </c>
      <c r="X1450" s="47">
        <f>Table753523[[#This Row], [Total throughput]]/Table753523[[#This Row], [Estimated Max throughput tokens/s]]</f>
      </c>
      <c r="Y1450" s="20">
        <f>2*Table753523[[#This Row], [Active Parameters per GPU (BN)]]*Table753523[[#This Row], [Input tokens]]*10^9/Table753523[[#This Row], [Prefill Latency (ms)]]/10^12*1000</f>
      </c>
      <c r="Z145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0" s="47">
        <f>Table753523[[#This Row], [Expected Prefill latency (ms)]]/Table753523[[#This Row], [Prefill Latency (ms)]]</f>
      </c>
      <c r="AB1450" s="30">
        <f>Table753523[[#This Row], [Expected TPOT (ms)]]/Table753523[[#This Row], [TPOT (ms)]]</f>
      </c>
      <c r="AC1450" s="50">
        <f>Table753523[[#This Row], [Prefill TFLOPS]]/989.5</f>
      </c>
      <c r="AD1450" s="32">
        <f>Table753523[[#This Row], [Decode TFLOPS]]/1979</f>
      </c>
      <c r="AE14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1" customHeight="1" ht="17.25">
      <c r="A1451" s="20">
        <v>8</v>
      </c>
      <c r="B1451" s="34">
        <v>70</v>
      </c>
      <c r="C1451" s="35">
        <f>Table753523[[#This Row], [Active Parameters (BN)]]/8</f>
      </c>
      <c r="D1451" s="20">
        <v>65536</v>
      </c>
      <c r="E1451" s="20">
        <v>8</v>
      </c>
      <c r="F1451" s="23">
        <v>2</v>
      </c>
      <c r="G1451" s="23">
        <v>2</v>
      </c>
      <c r="H1451" s="23">
        <v>131072</v>
      </c>
      <c r="I1451" s="43">
        <v>16</v>
      </c>
      <c r="J1451" s="24">
        <v>8382.313375</v>
      </c>
      <c r="K1451" s="24">
        <v>10.52202588</v>
      </c>
      <c r="L1451" s="24">
        <v>0.190077464</v>
      </c>
      <c r="M1451" s="24">
        <v>1.520619715</v>
      </c>
      <c r="N1451" s="24">
        <v>12458.43733</v>
      </c>
      <c r="O1451" s="44">
        <v>299.0017859</v>
      </c>
      <c r="P1451" s="44">
        <v>298.9786545</v>
      </c>
      <c r="Q1451" s="25">
        <f>Table753523[[#This Row], [Total Latency (sec)]]*1000</f>
      </c>
      <c r="R1451" s="25">
        <f>Table753523[[#This Row], [Total Latency (ms)]]-Table753523[[#This Row], [Prefill Latency (ms)]]</f>
      </c>
      <c r="S1451" s="26">
        <f>Table753523[[#This Row], [Output tokens generated]]*1000/Table753523[[#This Row], [Total Latency (ms)]]/Table753523[[#This Row], [No. H200 GPU on single server]]</f>
      </c>
      <c r="T1451" s="26">
        <f>Table753523[[#This Row], [Input tokens]]*1000/(989.5*10^12)*(2*10^9*Table753523[[#This Row], [Active Parameters per GPU (BN)]])</f>
      </c>
      <c r="U1451" s="27">
        <f>Table753523[[#This Row], [Active Parameters per GPU (BN)]]*10^9*2/4800/1024^3*1000</f>
      </c>
      <c r="V1451" s="27">
        <f>1979/2*10^12*Table753523[[#This Row], [No. H200 GPU on single server]]/2/70/10^9</f>
      </c>
      <c r="W1451" s="46">
        <f>(Table753523[[#This Row], [Input tokens]]+Table753523[[#This Row], [Output tokens generated]])/Table753523[[#This Row], [Total Latency (ms)]]*1000</f>
      </c>
      <c r="X1451" s="47">
        <f>Table753523[[#This Row], [Total throughput]]/Table753523[[#This Row], [Estimated Max throughput tokens/s]]</f>
      </c>
      <c r="Y1451" s="20">
        <f>2*Table753523[[#This Row], [Active Parameters per GPU (BN)]]*Table753523[[#This Row], [Input tokens]]*10^9/Table753523[[#This Row], [Prefill Latency (ms)]]/10^12*1000</f>
      </c>
      <c r="Z145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1" s="47">
        <f>Table753523[[#This Row], [Expected Prefill latency (ms)]]/Table753523[[#This Row], [Prefill Latency (ms)]]</f>
      </c>
      <c r="AB1451" s="30">
        <f>Table753523[[#This Row], [Expected TPOT (ms)]]/Table753523[[#This Row], [TPOT (ms)]]</f>
      </c>
      <c r="AC1451" s="50">
        <f>Table753523[[#This Row], [Prefill TFLOPS]]/989.5</f>
      </c>
      <c r="AD1451" s="32">
        <f>Table753523[[#This Row], [Decode TFLOPS]]/1979</f>
      </c>
      <c r="AE14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2" customHeight="1" ht="17.25">
      <c r="A1452" s="20">
        <v>8</v>
      </c>
      <c r="B1452" s="34">
        <v>70</v>
      </c>
      <c r="C1452" s="35">
        <f>Table753523[[#This Row], [Active Parameters (BN)]]/8</f>
      </c>
      <c r="D1452" s="20">
        <v>65536</v>
      </c>
      <c r="E1452" s="20">
        <v>8</v>
      </c>
      <c r="F1452" s="23">
        <v>4</v>
      </c>
      <c r="G1452" s="23">
        <v>4</v>
      </c>
      <c r="H1452" s="23">
        <v>262144</v>
      </c>
      <c r="I1452" s="43">
        <v>32</v>
      </c>
      <c r="J1452" s="24">
        <v>13695.99702</v>
      </c>
      <c r="K1452" s="24">
        <v>20.77703116</v>
      </c>
      <c r="L1452" s="24">
        <v>0.192520287</v>
      </c>
      <c r="M1452" s="24">
        <v>1.540162295</v>
      </c>
      <c r="N1452" s="24">
        <v>12618.54968</v>
      </c>
      <c r="O1452" s="44">
        <v>991.9127688</v>
      </c>
      <c r="P1452" s="44">
        <v>991.8741324</v>
      </c>
      <c r="Q1452" s="25">
        <f>Table753523[[#This Row], [Total Latency (sec)]]*1000</f>
      </c>
      <c r="R1452" s="25">
        <f>Table753523[[#This Row], [Total Latency (ms)]]-Table753523[[#This Row], [Prefill Latency (ms)]]</f>
      </c>
      <c r="S1452" s="26">
        <f>Table753523[[#This Row], [Output tokens generated]]*1000/Table753523[[#This Row], [Total Latency (ms)]]/Table753523[[#This Row], [No. H200 GPU on single server]]</f>
      </c>
      <c r="T1452" s="26">
        <f>Table753523[[#This Row], [Input tokens]]*1000/(989.5*10^12)*(2*10^9*Table753523[[#This Row], [Active Parameters per GPU (BN)]])</f>
      </c>
      <c r="U1452" s="27">
        <f>Table753523[[#This Row], [Active Parameters per GPU (BN)]]*10^9*2/4800/1024^3*1000</f>
      </c>
      <c r="V1452" s="27">
        <f>1979/2*10^12*Table753523[[#This Row], [No. H200 GPU on single server]]/2/70/10^9</f>
      </c>
      <c r="W1452" s="46">
        <f>(Table753523[[#This Row], [Input tokens]]+Table753523[[#This Row], [Output tokens generated]])/Table753523[[#This Row], [Total Latency (ms)]]*1000</f>
      </c>
      <c r="X1452" s="47">
        <f>Table753523[[#This Row], [Total throughput]]/Table753523[[#This Row], [Estimated Max throughput tokens/s]]</f>
      </c>
      <c r="Y1452" s="20">
        <f>2*Table753523[[#This Row], [Active Parameters per GPU (BN)]]*Table753523[[#This Row], [Input tokens]]*10^9/Table753523[[#This Row], [Prefill Latency (ms)]]/10^12*1000</f>
      </c>
      <c r="Z145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2" s="47">
        <f>Table753523[[#This Row], [Expected Prefill latency (ms)]]/Table753523[[#This Row], [Prefill Latency (ms)]]</f>
      </c>
      <c r="AB1452" s="30">
        <f>Table753523[[#This Row], [Expected TPOT (ms)]]/Table753523[[#This Row], [TPOT (ms)]]</f>
      </c>
      <c r="AC1452" s="50">
        <f>Table753523[[#This Row], [Prefill TFLOPS]]/989.5</f>
      </c>
      <c r="AD1452" s="32">
        <f>Table753523[[#This Row], [Decode TFLOPS]]/1979</f>
      </c>
      <c r="AE14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3" customHeight="1" ht="17.25">
      <c r="A1453" s="20">
        <v>8</v>
      </c>
      <c r="B1453" s="34">
        <v>70</v>
      </c>
      <c r="C1453" s="35">
        <f>Table753523[[#This Row], [Active Parameters (BN)]]/8</f>
      </c>
      <c r="D1453" s="20">
        <v>65536</v>
      </c>
      <c r="E1453" s="20">
        <v>8</v>
      </c>
      <c r="F1453" s="23">
        <v>8</v>
      </c>
      <c r="G1453" s="23">
        <v>8</v>
      </c>
      <c r="H1453" s="23">
        <v>524288</v>
      </c>
      <c r="I1453" s="43">
        <v>58</v>
      </c>
      <c r="J1453" s="24">
        <v>24033.01491</v>
      </c>
      <c r="K1453" s="24">
        <v>41.07382264</v>
      </c>
      <c r="L1453" s="24">
        <v>0.194771255</v>
      </c>
      <c r="M1453" s="24">
        <v>1.412091602</v>
      </c>
      <c r="N1453" s="24">
        <v>12765.94109</v>
      </c>
      <c r="O1453" s="44">
        <v>2779.021954</v>
      </c>
      <c r="P1453" s="44">
        <v>2598.802959</v>
      </c>
      <c r="Q1453" s="25">
        <f>Table753523[[#This Row], [Total Latency (sec)]]*1000</f>
      </c>
      <c r="R1453" s="25">
        <f>Table753523[[#This Row], [Total Latency (ms)]]-Table753523[[#This Row], [Prefill Latency (ms)]]</f>
      </c>
      <c r="S1453" s="26">
        <f>Table753523[[#This Row], [Output tokens generated]]*1000/Table753523[[#This Row], [Total Latency (ms)]]/Table753523[[#This Row], [No. H200 GPU on single server]]</f>
      </c>
      <c r="T1453" s="26">
        <f>Table753523[[#This Row], [Input tokens]]*1000/(989.5*10^12)*(2*10^9*Table753523[[#This Row], [Active Parameters per GPU (BN)]])</f>
      </c>
      <c r="U1453" s="27">
        <f>Table753523[[#This Row], [Active Parameters per GPU (BN)]]*10^9*2/4800/1024^3*1000</f>
      </c>
      <c r="V1453" s="27">
        <f>1979/2*10^12*Table753523[[#This Row], [No. H200 GPU on single server]]/2/70/10^9</f>
      </c>
      <c r="W1453" s="46">
        <f>(Table753523[[#This Row], [Input tokens]]+Table753523[[#This Row], [Output tokens generated]])/Table753523[[#This Row], [Total Latency (ms)]]*1000</f>
      </c>
      <c r="X1453" s="47">
        <f>Table753523[[#This Row], [Total throughput]]/Table753523[[#This Row], [Estimated Max throughput tokens/s]]</f>
      </c>
      <c r="Y1453" s="20">
        <f>2*Table753523[[#This Row], [Active Parameters per GPU (BN)]]*Table753523[[#This Row], [Input tokens]]*10^9/Table753523[[#This Row], [Prefill Latency (ms)]]/10^12*1000</f>
      </c>
      <c r="Z145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3" s="47">
        <f>Table753523[[#This Row], [Expected Prefill latency (ms)]]/Table753523[[#This Row], [Prefill Latency (ms)]]</f>
      </c>
      <c r="AB1453" s="30">
        <f>Table753523[[#This Row], [Expected TPOT (ms)]]/Table753523[[#This Row], [TPOT (ms)]]</f>
      </c>
      <c r="AC1453" s="50">
        <f>Table753523[[#This Row], [Prefill TFLOPS]]/989.5</f>
      </c>
      <c r="AD1453" s="32">
        <f>Table753523[[#This Row], [Decode TFLOPS]]/1979</f>
      </c>
      <c r="AE14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4" customHeight="1" ht="17.25">
      <c r="A1454" s="20">
        <v>8</v>
      </c>
      <c r="B1454" s="34">
        <v>70</v>
      </c>
      <c r="C1454" s="35">
        <f>Table753523[[#This Row], [Active Parameters (BN)]]/8</f>
      </c>
      <c r="D1454" s="20">
        <v>65536</v>
      </c>
      <c r="E1454" s="20">
        <v>8</v>
      </c>
      <c r="F1454" s="23">
        <v>16</v>
      </c>
      <c r="G1454" s="23">
        <v>16</v>
      </c>
      <c r="H1454" s="23">
        <v>1048576</v>
      </c>
      <c r="I1454" s="43">
        <v>121</v>
      </c>
      <c r="J1454" s="24">
        <v>46234.64135</v>
      </c>
      <c r="K1454" s="24">
        <v>81.71758389</v>
      </c>
      <c r="L1454" s="24">
        <v>0.195796293</v>
      </c>
      <c r="M1454" s="24">
        <v>1.480709466</v>
      </c>
      <c r="N1454" s="24">
        <v>12833.18657</v>
      </c>
      <c r="O1454" s="44">
        <v>5949.788588</v>
      </c>
      <c r="P1454" s="44">
        <v>5384.244763</v>
      </c>
      <c r="Q1454" s="25">
        <f>Table753523[[#This Row], [Total Latency (sec)]]*1000</f>
      </c>
      <c r="R1454" s="25">
        <f>Table753523[[#This Row], [Total Latency (ms)]]-Table753523[[#This Row], [Prefill Latency (ms)]]</f>
      </c>
      <c r="S1454" s="26">
        <f>Table753523[[#This Row], [Output tokens generated]]*1000/Table753523[[#This Row], [Total Latency (ms)]]/Table753523[[#This Row], [No. H200 GPU on single server]]</f>
      </c>
      <c r="T1454" s="26">
        <f>Table753523[[#This Row], [Input tokens]]*1000/(989.5*10^12)*(2*10^9*Table753523[[#This Row], [Active Parameters per GPU (BN)]])</f>
      </c>
      <c r="U1454" s="27">
        <f>Table753523[[#This Row], [Active Parameters per GPU (BN)]]*10^9*2/4800/1024^3*1000</f>
      </c>
      <c r="V1454" s="27">
        <f>1979/2*10^12*Table753523[[#This Row], [No. H200 GPU on single server]]/2/70/10^9</f>
      </c>
      <c r="W1454" s="46">
        <f>(Table753523[[#This Row], [Input tokens]]+Table753523[[#This Row], [Output tokens generated]])/Table753523[[#This Row], [Total Latency (ms)]]*1000</f>
      </c>
      <c r="X1454" s="47">
        <f>Table753523[[#This Row], [Total throughput]]/Table753523[[#This Row], [Estimated Max throughput tokens/s]]</f>
      </c>
      <c r="Y1454" s="20">
        <f>2*Table753523[[#This Row], [Active Parameters per GPU (BN)]]*Table753523[[#This Row], [Input tokens]]*10^9/Table753523[[#This Row], [Prefill Latency (ms)]]/10^12*1000</f>
      </c>
      <c r="Z145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4" s="47">
        <f>Table753523[[#This Row], [Expected Prefill latency (ms)]]/Table753523[[#This Row], [Prefill Latency (ms)]]</f>
      </c>
      <c r="AB1454" s="30">
        <f>Table753523[[#This Row], [Expected TPOT (ms)]]/Table753523[[#This Row], [TPOT (ms)]]</f>
      </c>
      <c r="AC1454" s="50">
        <f>Table753523[[#This Row], [Prefill TFLOPS]]/989.5</f>
      </c>
      <c r="AD1454" s="32">
        <f>Table753523[[#This Row], [Decode TFLOPS]]/1979</f>
      </c>
      <c r="AE14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5" customHeight="1" ht="17.25">
      <c r="A1455" s="20">
        <v>8</v>
      </c>
      <c r="B1455" s="34">
        <v>70</v>
      </c>
      <c r="C1455" s="35">
        <f>Table753523[[#This Row], [Active Parameters (BN)]]/8</f>
      </c>
      <c r="D1455" s="20">
        <v>65536</v>
      </c>
      <c r="E1455" s="20">
        <v>16</v>
      </c>
      <c r="F1455" s="23">
        <v>1</v>
      </c>
      <c r="G1455" s="23">
        <v>1</v>
      </c>
      <c r="H1455" s="23">
        <v>65536</v>
      </c>
      <c r="I1455" s="43">
        <v>16</v>
      </c>
      <c r="J1455" s="24">
        <v>5450.270928</v>
      </c>
      <c r="K1455" s="24">
        <v>5.635666015</v>
      </c>
      <c r="L1455" s="24">
        <v>0.177441317</v>
      </c>
      <c r="M1455" s="24">
        <v>2.839061072</v>
      </c>
      <c r="N1455" s="24">
        <v>11631.63321</v>
      </c>
      <c r="O1455" s="44">
        <v>12.3243032</v>
      </c>
      <c r="P1455" s="44">
        <v>12.31731233</v>
      </c>
      <c r="Q1455" s="25">
        <f>Table753523[[#This Row], [Total Latency (sec)]]*1000</f>
      </c>
      <c r="R1455" s="25">
        <f>Table753523[[#This Row], [Total Latency (ms)]]-Table753523[[#This Row], [Prefill Latency (ms)]]</f>
      </c>
      <c r="S1455" s="26">
        <f>Table753523[[#This Row], [Output tokens generated]]*1000/Table753523[[#This Row], [Total Latency (ms)]]/Table753523[[#This Row], [No. H200 GPU on single server]]</f>
      </c>
      <c r="T1455" s="26">
        <f>Table753523[[#This Row], [Input tokens]]*1000/(989.5*10^12)*(2*10^9*Table753523[[#This Row], [Active Parameters per GPU (BN)]])</f>
      </c>
      <c r="U1455" s="27">
        <f>Table753523[[#This Row], [Active Parameters per GPU (BN)]]*10^9*2/4800/1024^3*1000</f>
      </c>
      <c r="V1455" s="27">
        <f>1979/2*10^12*Table753523[[#This Row], [No. H200 GPU on single server]]/2/70/10^9</f>
      </c>
      <c r="W1455" s="46">
        <f>(Table753523[[#This Row], [Input tokens]]+Table753523[[#This Row], [Output tokens generated]])/Table753523[[#This Row], [Total Latency (ms)]]*1000</f>
      </c>
      <c r="X1455" s="47">
        <f>Table753523[[#This Row], [Total throughput]]/Table753523[[#This Row], [Estimated Max throughput tokens/s]]</f>
      </c>
      <c r="Y1455" s="20">
        <f>2*Table753523[[#This Row], [Active Parameters per GPU (BN)]]*Table753523[[#This Row], [Input tokens]]*10^9/Table753523[[#This Row], [Prefill Latency (ms)]]/10^12*1000</f>
      </c>
      <c r="Z145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5" s="47">
        <f>Table753523[[#This Row], [Expected Prefill latency (ms)]]/Table753523[[#This Row], [Prefill Latency (ms)]]</f>
      </c>
      <c r="AB1455" s="30">
        <f>Table753523[[#This Row], [Expected TPOT (ms)]]/Table753523[[#This Row], [TPOT (ms)]]</f>
      </c>
      <c r="AC1455" s="50">
        <f>Table753523[[#This Row], [Prefill TFLOPS]]/989.5</f>
      </c>
      <c r="AD1455" s="32">
        <f>Table753523[[#This Row], [Decode TFLOPS]]/1979</f>
      </c>
      <c r="AE14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6" customHeight="1" ht="17.25">
      <c r="A1456" s="20">
        <v>8</v>
      </c>
      <c r="B1456" s="34">
        <v>70</v>
      </c>
      <c r="C1456" s="35">
        <f>Table753523[[#This Row], [Active Parameters (BN)]]/8</f>
      </c>
      <c r="D1456" s="20">
        <v>65536</v>
      </c>
      <c r="E1456" s="20">
        <v>16</v>
      </c>
      <c r="F1456" s="23">
        <v>2</v>
      </c>
      <c r="G1456" s="23">
        <v>2</v>
      </c>
      <c r="H1456" s="23">
        <v>131072</v>
      </c>
      <c r="I1456" s="43">
        <v>32</v>
      </c>
      <c r="J1456" s="24">
        <v>8524.074891</v>
      </c>
      <c r="K1456" s="24">
        <v>10.76054338</v>
      </c>
      <c r="L1456" s="24">
        <v>0.18586422</v>
      </c>
      <c r="M1456" s="24">
        <v>2.973827518</v>
      </c>
      <c r="N1456" s="24">
        <v>12183.77134</v>
      </c>
      <c r="O1456" s="44">
        <v>145.9958635</v>
      </c>
      <c r="P1456" s="44">
        <v>145.9847214</v>
      </c>
      <c r="Q1456" s="25">
        <f>Table753523[[#This Row], [Total Latency (sec)]]*1000</f>
      </c>
      <c r="R1456" s="25">
        <f>Table753523[[#This Row], [Total Latency (ms)]]-Table753523[[#This Row], [Prefill Latency (ms)]]</f>
      </c>
      <c r="S1456" s="26">
        <f>Table753523[[#This Row], [Output tokens generated]]*1000/Table753523[[#This Row], [Total Latency (ms)]]/Table753523[[#This Row], [No. H200 GPU on single server]]</f>
      </c>
      <c r="T1456" s="26">
        <f>Table753523[[#This Row], [Input tokens]]*1000/(989.5*10^12)*(2*10^9*Table753523[[#This Row], [Active Parameters per GPU (BN)]])</f>
      </c>
      <c r="U1456" s="27">
        <f>Table753523[[#This Row], [Active Parameters per GPU (BN)]]*10^9*2/4800/1024^3*1000</f>
      </c>
      <c r="V1456" s="27">
        <f>1979/2*10^12*Table753523[[#This Row], [No. H200 GPU on single server]]/2/70/10^9</f>
      </c>
      <c r="W1456" s="46">
        <f>(Table753523[[#This Row], [Input tokens]]+Table753523[[#This Row], [Output tokens generated]])/Table753523[[#This Row], [Total Latency (ms)]]*1000</f>
      </c>
      <c r="X1456" s="47">
        <f>Table753523[[#This Row], [Total throughput]]/Table753523[[#This Row], [Estimated Max throughput tokens/s]]</f>
      </c>
      <c r="Y1456" s="20">
        <f>2*Table753523[[#This Row], [Active Parameters per GPU (BN)]]*Table753523[[#This Row], [Input tokens]]*10^9/Table753523[[#This Row], [Prefill Latency (ms)]]/10^12*1000</f>
      </c>
      <c r="Z145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6" s="47">
        <f>Table753523[[#This Row], [Expected Prefill latency (ms)]]/Table753523[[#This Row], [Prefill Latency (ms)]]</f>
      </c>
      <c r="AB1456" s="30">
        <f>Table753523[[#This Row], [Expected TPOT (ms)]]/Table753523[[#This Row], [TPOT (ms)]]</f>
      </c>
      <c r="AC1456" s="50">
        <f>Table753523[[#This Row], [Prefill TFLOPS]]/989.5</f>
      </c>
      <c r="AD1456" s="32">
        <f>Table753523[[#This Row], [Decode TFLOPS]]/1979</f>
      </c>
      <c r="AE14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7" customHeight="1" ht="17.25">
      <c r="A1457" s="20">
        <v>8</v>
      </c>
      <c r="B1457" s="34">
        <v>70</v>
      </c>
      <c r="C1457" s="35">
        <f>Table753523[[#This Row], [Active Parameters (BN)]]/8</f>
      </c>
      <c r="D1457" s="20">
        <v>65536</v>
      </c>
      <c r="E1457" s="20">
        <v>16</v>
      </c>
      <c r="F1457" s="23">
        <v>4</v>
      </c>
      <c r="G1457" s="23">
        <v>4</v>
      </c>
      <c r="H1457" s="23">
        <v>262144</v>
      </c>
      <c r="I1457" s="43">
        <v>56</v>
      </c>
      <c r="J1457" s="24">
        <v>14014.3691</v>
      </c>
      <c r="K1457" s="24">
        <v>21.37605097</v>
      </c>
      <c r="L1457" s="24">
        <v>0.187125302</v>
      </c>
      <c r="M1457" s="24">
        <v>2.619754232</v>
      </c>
      <c r="N1457" s="24">
        <v>12266.06356</v>
      </c>
      <c r="O1457" s="44">
        <v>765.308088</v>
      </c>
      <c r="P1457" s="44">
        <v>482.9311273</v>
      </c>
      <c r="Q1457" s="25">
        <f>Table753523[[#This Row], [Total Latency (sec)]]*1000</f>
      </c>
      <c r="R1457" s="25">
        <f>Table753523[[#This Row], [Total Latency (ms)]]-Table753523[[#This Row], [Prefill Latency (ms)]]</f>
      </c>
      <c r="S1457" s="26">
        <f>Table753523[[#This Row], [Output tokens generated]]*1000/Table753523[[#This Row], [Total Latency (ms)]]/Table753523[[#This Row], [No. H200 GPU on single server]]</f>
      </c>
      <c r="T1457" s="26">
        <f>Table753523[[#This Row], [Input tokens]]*1000/(989.5*10^12)*(2*10^9*Table753523[[#This Row], [Active Parameters per GPU (BN)]])</f>
      </c>
      <c r="U1457" s="27">
        <f>Table753523[[#This Row], [Active Parameters per GPU (BN)]]*10^9*2/4800/1024^3*1000</f>
      </c>
      <c r="V1457" s="27">
        <f>1979/2*10^12*Table753523[[#This Row], [No. H200 GPU on single server]]/2/70/10^9</f>
      </c>
      <c r="W1457" s="46">
        <f>(Table753523[[#This Row], [Input tokens]]+Table753523[[#This Row], [Output tokens generated]])/Table753523[[#This Row], [Total Latency (ms)]]*1000</f>
      </c>
      <c r="X1457" s="47">
        <f>Table753523[[#This Row], [Total throughput]]/Table753523[[#This Row], [Estimated Max throughput tokens/s]]</f>
      </c>
      <c r="Y1457" s="20">
        <f>2*Table753523[[#This Row], [Active Parameters per GPU (BN)]]*Table753523[[#This Row], [Input tokens]]*10^9/Table753523[[#This Row], [Prefill Latency (ms)]]/10^12*1000</f>
      </c>
      <c r="Z145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7" s="47">
        <f>Table753523[[#This Row], [Expected Prefill latency (ms)]]/Table753523[[#This Row], [Prefill Latency (ms)]]</f>
      </c>
      <c r="AB1457" s="30">
        <f>Table753523[[#This Row], [Expected TPOT (ms)]]/Table753523[[#This Row], [TPOT (ms)]]</f>
      </c>
      <c r="AC1457" s="50">
        <f>Table753523[[#This Row], [Prefill TFLOPS]]/989.5</f>
      </c>
      <c r="AD1457" s="32">
        <f>Table753523[[#This Row], [Decode TFLOPS]]/1979</f>
      </c>
      <c r="AE14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8" customHeight="1" ht="17.25">
      <c r="A1458" s="20">
        <v>8</v>
      </c>
      <c r="B1458" s="34">
        <v>70</v>
      </c>
      <c r="C1458" s="35">
        <f>Table753523[[#This Row], [Active Parameters (BN)]]/8</f>
      </c>
      <c r="D1458" s="20">
        <v>65536</v>
      </c>
      <c r="E1458" s="20">
        <v>16</v>
      </c>
      <c r="F1458" s="23">
        <v>8</v>
      </c>
      <c r="G1458" s="23">
        <v>8</v>
      </c>
      <c r="H1458" s="23">
        <v>524288</v>
      </c>
      <c r="I1458" s="43">
        <v>88</v>
      </c>
      <c r="J1458" s="24">
        <v>24170.68315</v>
      </c>
      <c r="K1458" s="24">
        <v>41.41657293</v>
      </c>
      <c r="L1458" s="24">
        <v>0.193159391</v>
      </c>
      <c r="M1458" s="24">
        <v>2.1247533</v>
      </c>
      <c r="N1458" s="24">
        <v>12661.0186</v>
      </c>
      <c r="O1458" s="44">
        <v>3031.927398</v>
      </c>
      <c r="P1458" s="44">
        <v>1412.772939</v>
      </c>
      <c r="Q1458" s="25">
        <f>Table753523[[#This Row], [Total Latency (sec)]]*1000</f>
      </c>
      <c r="R1458" s="25">
        <f>Table753523[[#This Row], [Total Latency (ms)]]-Table753523[[#This Row], [Prefill Latency (ms)]]</f>
      </c>
      <c r="S1458" s="26">
        <f>Table753523[[#This Row], [Output tokens generated]]*1000/Table753523[[#This Row], [Total Latency (ms)]]/Table753523[[#This Row], [No. H200 GPU on single server]]</f>
      </c>
      <c r="T1458" s="26">
        <f>Table753523[[#This Row], [Input tokens]]*1000/(989.5*10^12)*(2*10^9*Table753523[[#This Row], [Active Parameters per GPU (BN)]])</f>
      </c>
      <c r="U1458" s="27">
        <f>Table753523[[#This Row], [Active Parameters per GPU (BN)]]*10^9*2/4800/1024^3*1000</f>
      </c>
      <c r="V1458" s="27">
        <f>1979/2*10^12*Table753523[[#This Row], [No. H200 GPU on single server]]/2/70/10^9</f>
      </c>
      <c r="W1458" s="46">
        <f>(Table753523[[#This Row], [Input tokens]]+Table753523[[#This Row], [Output tokens generated]])/Table753523[[#This Row], [Total Latency (ms)]]*1000</f>
      </c>
      <c r="X1458" s="47">
        <f>Table753523[[#This Row], [Total throughput]]/Table753523[[#This Row], [Estimated Max throughput tokens/s]]</f>
      </c>
      <c r="Y1458" s="20">
        <f>2*Table753523[[#This Row], [Active Parameters per GPU (BN)]]*Table753523[[#This Row], [Input tokens]]*10^9/Table753523[[#This Row], [Prefill Latency (ms)]]/10^12*1000</f>
      </c>
      <c r="Z145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8" s="47">
        <f>Table753523[[#This Row], [Expected Prefill latency (ms)]]/Table753523[[#This Row], [Prefill Latency (ms)]]</f>
      </c>
      <c r="AB1458" s="30">
        <f>Table753523[[#This Row], [Expected TPOT (ms)]]/Table753523[[#This Row], [TPOT (ms)]]</f>
      </c>
      <c r="AC1458" s="50">
        <f>Table753523[[#This Row], [Prefill TFLOPS]]/989.5</f>
      </c>
      <c r="AD1458" s="32">
        <f>Table753523[[#This Row], [Decode TFLOPS]]/1979</f>
      </c>
      <c r="AE14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59" customHeight="1" ht="17.25">
      <c r="A1459" s="20">
        <v>8</v>
      </c>
      <c r="B1459" s="34">
        <v>70</v>
      </c>
      <c r="C1459" s="35">
        <f>Table753523[[#This Row], [Active Parameters (BN)]]/8</f>
      </c>
      <c r="D1459" s="20">
        <v>65536</v>
      </c>
      <c r="E1459" s="20">
        <v>16</v>
      </c>
      <c r="F1459" s="23">
        <v>16</v>
      </c>
      <c r="G1459" s="23">
        <v>16</v>
      </c>
      <c r="H1459" s="23">
        <v>1048576</v>
      </c>
      <c r="I1459" s="43">
        <v>221</v>
      </c>
      <c r="J1459" s="24">
        <v>48570.2715</v>
      </c>
      <c r="K1459" s="24">
        <v>82.09293395</v>
      </c>
      <c r="L1459" s="24">
        <v>0.194901062</v>
      </c>
      <c r="M1459" s="24">
        <v>2.692070917</v>
      </c>
      <c r="N1459" s="24">
        <v>12775.72806</v>
      </c>
      <c r="O1459" s="44">
        <v>3125.279894</v>
      </c>
      <c r="P1459" s="44">
        <v>2354.436618</v>
      </c>
      <c r="Q1459" s="25">
        <f>Table753523[[#This Row], [Total Latency (sec)]]*1000</f>
      </c>
      <c r="R1459" s="25">
        <f>Table753523[[#This Row], [Total Latency (ms)]]-Table753523[[#This Row], [Prefill Latency (ms)]]</f>
      </c>
      <c r="S1459" s="26">
        <f>Table753523[[#This Row], [Output tokens generated]]*1000/Table753523[[#This Row], [Total Latency (ms)]]/Table753523[[#This Row], [No. H200 GPU on single server]]</f>
      </c>
      <c r="T1459" s="26">
        <f>Table753523[[#This Row], [Input tokens]]*1000/(989.5*10^12)*(2*10^9*Table753523[[#This Row], [Active Parameters per GPU (BN)]])</f>
      </c>
      <c r="U1459" s="27">
        <f>Table753523[[#This Row], [Active Parameters per GPU (BN)]]*10^9*2/4800/1024^3*1000</f>
      </c>
      <c r="V1459" s="27">
        <f>1979/2*10^12*Table753523[[#This Row], [No. H200 GPU on single server]]/2/70/10^9</f>
      </c>
      <c r="W1459" s="46">
        <f>(Table753523[[#This Row], [Input tokens]]+Table753523[[#This Row], [Output tokens generated]])/Table753523[[#This Row], [Total Latency (ms)]]*1000</f>
      </c>
      <c r="X1459" s="47">
        <f>Table753523[[#This Row], [Total throughput]]/Table753523[[#This Row], [Estimated Max throughput tokens/s]]</f>
      </c>
      <c r="Y1459" s="20">
        <f>2*Table753523[[#This Row], [Active Parameters per GPU (BN)]]*Table753523[[#This Row], [Input tokens]]*10^9/Table753523[[#This Row], [Prefill Latency (ms)]]/10^12*1000</f>
      </c>
      <c r="Z145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59" s="47">
        <f>Table753523[[#This Row], [Expected Prefill latency (ms)]]/Table753523[[#This Row], [Prefill Latency (ms)]]</f>
      </c>
      <c r="AB1459" s="30">
        <f>Table753523[[#This Row], [Expected TPOT (ms)]]/Table753523[[#This Row], [TPOT (ms)]]</f>
      </c>
      <c r="AC1459" s="50">
        <f>Table753523[[#This Row], [Prefill TFLOPS]]/989.5</f>
      </c>
      <c r="AD1459" s="32">
        <f>Table753523[[#This Row], [Decode TFLOPS]]/1979</f>
      </c>
      <c r="AE14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0" customHeight="1" ht="17.25">
      <c r="A1460" s="20">
        <v>8</v>
      </c>
      <c r="B1460" s="34">
        <v>70</v>
      </c>
      <c r="C1460" s="35">
        <f>Table753523[[#This Row], [Active Parameters (BN)]]/8</f>
      </c>
      <c r="D1460" s="20">
        <v>65536</v>
      </c>
      <c r="E1460" s="20">
        <v>32</v>
      </c>
      <c r="F1460" s="23">
        <v>1</v>
      </c>
      <c r="G1460" s="23">
        <v>1</v>
      </c>
      <c r="H1460" s="23">
        <v>65536</v>
      </c>
      <c r="I1460" s="43">
        <v>32</v>
      </c>
      <c r="J1460" s="24">
        <v>5386.044918</v>
      </c>
      <c r="K1460" s="24">
        <v>5.754261827</v>
      </c>
      <c r="L1460" s="24">
        <v>0.173784237</v>
      </c>
      <c r="M1460" s="24">
        <v>5.561095578</v>
      </c>
      <c r="N1460" s="24">
        <v>11394.68484</v>
      </c>
      <c r="O1460" s="44">
        <v>11.8597489</v>
      </c>
      <c r="P1460" s="44">
        <v>11.8566711</v>
      </c>
      <c r="Q1460" s="25">
        <f>Table753523[[#This Row], [Total Latency (sec)]]*1000</f>
      </c>
      <c r="R1460" s="25">
        <f>Table753523[[#This Row], [Total Latency (ms)]]-Table753523[[#This Row], [Prefill Latency (ms)]]</f>
      </c>
      <c r="S1460" s="26">
        <f>Table753523[[#This Row], [Output tokens generated]]*1000/Table753523[[#This Row], [Total Latency (ms)]]/Table753523[[#This Row], [No. H200 GPU on single server]]</f>
      </c>
      <c r="T1460" s="26">
        <f>Table753523[[#This Row], [Input tokens]]*1000/(989.5*10^12)*(2*10^9*Table753523[[#This Row], [Active Parameters per GPU (BN)]])</f>
      </c>
      <c r="U1460" s="27">
        <f>Table753523[[#This Row], [Active Parameters per GPU (BN)]]*10^9*2/4800/1024^3*1000</f>
      </c>
      <c r="V1460" s="27">
        <f>1979/2*10^12*Table753523[[#This Row], [No. H200 GPU on single server]]/2/70/10^9</f>
      </c>
      <c r="W1460" s="46">
        <f>(Table753523[[#This Row], [Input tokens]]+Table753523[[#This Row], [Output tokens generated]])/Table753523[[#This Row], [Total Latency (ms)]]*1000</f>
      </c>
      <c r="X1460" s="47">
        <f>Table753523[[#This Row], [Total throughput]]/Table753523[[#This Row], [Estimated Max throughput tokens/s]]</f>
      </c>
      <c r="Y1460" s="20">
        <f>2*Table753523[[#This Row], [Active Parameters per GPU (BN)]]*Table753523[[#This Row], [Input tokens]]*10^9/Table753523[[#This Row], [Prefill Latency (ms)]]/10^12*1000</f>
      </c>
      <c r="Z146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0" s="47">
        <f>Table753523[[#This Row], [Expected Prefill latency (ms)]]/Table753523[[#This Row], [Prefill Latency (ms)]]</f>
      </c>
      <c r="AB1460" s="30">
        <f>Table753523[[#This Row], [Expected TPOT (ms)]]/Table753523[[#This Row], [TPOT (ms)]]</f>
      </c>
      <c r="AC1460" s="50">
        <f>Table753523[[#This Row], [Prefill TFLOPS]]/989.5</f>
      </c>
      <c r="AD1460" s="32">
        <f>Table753523[[#This Row], [Decode TFLOPS]]/1979</f>
      </c>
      <c r="AE14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1" customHeight="1" ht="17.25">
      <c r="A1461" s="20">
        <v>8</v>
      </c>
      <c r="B1461" s="34">
        <v>70</v>
      </c>
      <c r="C1461" s="35">
        <f>Table753523[[#This Row], [Active Parameters (BN)]]/8</f>
      </c>
      <c r="D1461" s="20">
        <v>65536</v>
      </c>
      <c r="E1461" s="20">
        <v>32</v>
      </c>
      <c r="F1461" s="23">
        <v>2</v>
      </c>
      <c r="G1461" s="23">
        <v>2</v>
      </c>
      <c r="H1461" s="23">
        <v>131072</v>
      </c>
      <c r="I1461" s="43">
        <v>36</v>
      </c>
      <c r="J1461" s="24">
        <v>8474.898571</v>
      </c>
      <c r="K1461" s="24">
        <v>10.9141491</v>
      </c>
      <c r="L1461" s="24">
        <v>0.183248367</v>
      </c>
      <c r="M1461" s="24">
        <v>3.298470607</v>
      </c>
      <c r="N1461" s="24">
        <v>12012.66345</v>
      </c>
      <c r="O1461" s="44">
        <v>680.4766746</v>
      </c>
      <c r="P1461" s="44">
        <v>129.8177893</v>
      </c>
      <c r="Q1461" s="25">
        <f>Table753523[[#This Row], [Total Latency (sec)]]*1000</f>
      </c>
      <c r="R1461" s="25">
        <f>Table753523[[#This Row], [Total Latency (ms)]]-Table753523[[#This Row], [Prefill Latency (ms)]]</f>
      </c>
      <c r="S1461" s="26">
        <f>Table753523[[#This Row], [Output tokens generated]]*1000/Table753523[[#This Row], [Total Latency (ms)]]/Table753523[[#This Row], [No. H200 GPU on single server]]</f>
      </c>
      <c r="T1461" s="26">
        <f>Table753523[[#This Row], [Input tokens]]*1000/(989.5*10^12)*(2*10^9*Table753523[[#This Row], [Active Parameters per GPU (BN)]])</f>
      </c>
      <c r="U1461" s="27">
        <f>Table753523[[#This Row], [Active Parameters per GPU (BN)]]*10^9*2/4800/1024^3*1000</f>
      </c>
      <c r="V1461" s="27">
        <f>1979/2*10^12*Table753523[[#This Row], [No. H200 GPU on single server]]/2/70/10^9</f>
      </c>
      <c r="W1461" s="46">
        <f>(Table753523[[#This Row], [Input tokens]]+Table753523[[#This Row], [Output tokens generated]])/Table753523[[#This Row], [Total Latency (ms)]]*1000</f>
      </c>
      <c r="X1461" s="47">
        <f>Table753523[[#This Row], [Total throughput]]/Table753523[[#This Row], [Estimated Max throughput tokens/s]]</f>
      </c>
      <c r="Y1461" s="20">
        <f>2*Table753523[[#This Row], [Active Parameters per GPU (BN)]]*Table753523[[#This Row], [Input tokens]]*10^9/Table753523[[#This Row], [Prefill Latency (ms)]]/10^12*1000</f>
      </c>
      <c r="Z146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1" s="47">
        <f>Table753523[[#This Row], [Expected Prefill latency (ms)]]/Table753523[[#This Row], [Prefill Latency (ms)]]</f>
      </c>
      <c r="AB1461" s="30">
        <f>Table753523[[#This Row], [Expected TPOT (ms)]]/Table753523[[#This Row], [TPOT (ms)]]</f>
      </c>
      <c r="AC1461" s="50">
        <f>Table753523[[#This Row], [Prefill TFLOPS]]/989.5</f>
      </c>
      <c r="AD1461" s="32">
        <f>Table753523[[#This Row], [Decode TFLOPS]]/1979</f>
      </c>
      <c r="AE14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2" customHeight="1" ht="17.25">
      <c r="A1462" s="20">
        <v>8</v>
      </c>
      <c r="B1462" s="34">
        <v>70</v>
      </c>
      <c r="C1462" s="35">
        <f>Table753523[[#This Row], [Active Parameters (BN)]]/8</f>
      </c>
      <c r="D1462" s="20">
        <v>65536</v>
      </c>
      <c r="E1462" s="20">
        <v>32</v>
      </c>
      <c r="F1462" s="23">
        <v>4</v>
      </c>
      <c r="G1462" s="23">
        <v>4</v>
      </c>
      <c r="H1462" s="23">
        <v>262144</v>
      </c>
      <c r="I1462" s="43">
        <v>120</v>
      </c>
      <c r="J1462" s="24">
        <v>13778.38837</v>
      </c>
      <c r="K1462" s="24">
        <v>21.13120742</v>
      </c>
      <c r="L1462" s="24">
        <v>0.18929349</v>
      </c>
      <c r="M1462" s="24">
        <v>5.6788047</v>
      </c>
      <c r="N1462" s="24">
        <v>12411.21697</v>
      </c>
      <c r="O1462" s="44">
        <v>245.7924969</v>
      </c>
      <c r="P1462" s="44">
        <v>233.3224802</v>
      </c>
      <c r="Q1462" s="25">
        <f>Table753523[[#This Row], [Total Latency (sec)]]*1000</f>
      </c>
      <c r="R1462" s="25">
        <f>Table753523[[#This Row], [Total Latency (ms)]]-Table753523[[#This Row], [Prefill Latency (ms)]]</f>
      </c>
      <c r="S1462" s="26">
        <f>Table753523[[#This Row], [Output tokens generated]]*1000/Table753523[[#This Row], [Total Latency (ms)]]/Table753523[[#This Row], [No. H200 GPU on single server]]</f>
      </c>
      <c r="T1462" s="26">
        <f>Table753523[[#This Row], [Input tokens]]*1000/(989.5*10^12)*(2*10^9*Table753523[[#This Row], [Active Parameters per GPU (BN)]])</f>
      </c>
      <c r="U1462" s="27">
        <f>Table753523[[#This Row], [Active Parameters per GPU (BN)]]*10^9*2/4800/1024^3*1000</f>
      </c>
      <c r="V1462" s="27">
        <f>1979/2*10^12*Table753523[[#This Row], [No. H200 GPU on single server]]/2/70/10^9</f>
      </c>
      <c r="W1462" s="46">
        <f>(Table753523[[#This Row], [Input tokens]]+Table753523[[#This Row], [Output tokens generated]])/Table753523[[#This Row], [Total Latency (ms)]]*1000</f>
      </c>
      <c r="X1462" s="47">
        <f>Table753523[[#This Row], [Total throughput]]/Table753523[[#This Row], [Estimated Max throughput tokens/s]]</f>
      </c>
      <c r="Y1462" s="20">
        <f>2*Table753523[[#This Row], [Active Parameters per GPU (BN)]]*Table753523[[#This Row], [Input tokens]]*10^9/Table753523[[#This Row], [Prefill Latency (ms)]]/10^12*1000</f>
      </c>
      <c r="Z146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2" s="47">
        <f>Table753523[[#This Row], [Expected Prefill latency (ms)]]/Table753523[[#This Row], [Prefill Latency (ms)]]</f>
      </c>
      <c r="AB1462" s="30">
        <f>Table753523[[#This Row], [Expected TPOT (ms)]]/Table753523[[#This Row], [TPOT (ms)]]</f>
      </c>
      <c r="AC1462" s="50">
        <f>Table753523[[#This Row], [Prefill TFLOPS]]/989.5</f>
      </c>
      <c r="AD1462" s="32">
        <f>Table753523[[#This Row], [Decode TFLOPS]]/1979</f>
      </c>
      <c r="AE14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3" customHeight="1" ht="17.25">
      <c r="A1463" s="20">
        <v>8</v>
      </c>
      <c r="B1463" s="34">
        <v>70</v>
      </c>
      <c r="C1463" s="35">
        <f>Table753523[[#This Row], [Active Parameters (BN)]]/8</f>
      </c>
      <c r="D1463" s="20">
        <v>65536</v>
      </c>
      <c r="E1463" s="20">
        <v>32</v>
      </c>
      <c r="F1463" s="23">
        <v>8</v>
      </c>
      <c r="G1463" s="23">
        <v>8</v>
      </c>
      <c r="H1463" s="23">
        <v>524288</v>
      </c>
      <c r="I1463" s="43">
        <v>168</v>
      </c>
      <c r="J1463" s="24">
        <v>24133.58247</v>
      </c>
      <c r="K1463" s="24">
        <v>41.55220159</v>
      </c>
      <c r="L1463" s="24">
        <v>0.192528908</v>
      </c>
      <c r="M1463" s="24">
        <v>4.04310707</v>
      </c>
      <c r="N1463" s="24">
        <v>12621.61763</v>
      </c>
      <c r="O1463" s="44">
        <v>2602.05429</v>
      </c>
      <c r="P1463" s="44">
        <v>714.9436661</v>
      </c>
      <c r="Q1463" s="25">
        <f>Table753523[[#This Row], [Total Latency (sec)]]*1000</f>
      </c>
      <c r="R1463" s="25">
        <f>Table753523[[#This Row], [Total Latency (ms)]]-Table753523[[#This Row], [Prefill Latency (ms)]]</f>
      </c>
      <c r="S1463" s="26">
        <f>Table753523[[#This Row], [Output tokens generated]]*1000/Table753523[[#This Row], [Total Latency (ms)]]/Table753523[[#This Row], [No. H200 GPU on single server]]</f>
      </c>
      <c r="T1463" s="26">
        <f>Table753523[[#This Row], [Input tokens]]*1000/(989.5*10^12)*(2*10^9*Table753523[[#This Row], [Active Parameters per GPU (BN)]])</f>
      </c>
      <c r="U1463" s="27">
        <f>Table753523[[#This Row], [Active Parameters per GPU (BN)]]*10^9*2/4800/1024^3*1000</f>
      </c>
      <c r="V1463" s="27">
        <f>1979/2*10^12*Table753523[[#This Row], [No. H200 GPU on single server]]/2/70/10^9</f>
      </c>
      <c r="W1463" s="46">
        <f>(Table753523[[#This Row], [Input tokens]]+Table753523[[#This Row], [Output tokens generated]])/Table753523[[#This Row], [Total Latency (ms)]]*1000</f>
      </c>
      <c r="X1463" s="47">
        <f>Table753523[[#This Row], [Total throughput]]/Table753523[[#This Row], [Estimated Max throughput tokens/s]]</f>
      </c>
      <c r="Y1463" s="20">
        <f>2*Table753523[[#This Row], [Active Parameters per GPU (BN)]]*Table753523[[#This Row], [Input tokens]]*10^9/Table753523[[#This Row], [Prefill Latency (ms)]]/10^12*1000</f>
      </c>
      <c r="Z146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3" s="47">
        <f>Table753523[[#This Row], [Expected Prefill latency (ms)]]/Table753523[[#This Row], [Prefill Latency (ms)]]</f>
      </c>
      <c r="AB1463" s="30">
        <f>Table753523[[#This Row], [Expected TPOT (ms)]]/Table753523[[#This Row], [TPOT (ms)]]</f>
      </c>
      <c r="AC1463" s="50">
        <f>Table753523[[#This Row], [Prefill TFLOPS]]/989.5</f>
      </c>
      <c r="AD1463" s="32">
        <f>Table753523[[#This Row], [Decode TFLOPS]]/1979</f>
      </c>
      <c r="AE14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4" customHeight="1" ht="17.25">
      <c r="A1464" s="20">
        <v>8</v>
      </c>
      <c r="B1464" s="34">
        <v>70</v>
      </c>
      <c r="C1464" s="35">
        <f>Table753523[[#This Row], [Active Parameters (BN)]]/8</f>
      </c>
      <c r="D1464" s="20">
        <v>65536</v>
      </c>
      <c r="E1464" s="20">
        <v>32</v>
      </c>
      <c r="F1464" s="23">
        <v>16</v>
      </c>
      <c r="G1464" s="23">
        <v>16</v>
      </c>
      <c r="H1464" s="23">
        <v>1048576</v>
      </c>
      <c r="I1464" s="43">
        <v>432</v>
      </c>
      <c r="J1464" s="24">
        <v>46626.52225</v>
      </c>
      <c r="K1464" s="24">
        <v>82.31982989</v>
      </c>
      <c r="L1464" s="24">
        <v>0.194363861</v>
      </c>
      <c r="M1464" s="24">
        <v>5.247824256</v>
      </c>
      <c r="N1464" s="24">
        <v>12743.07784</v>
      </c>
      <c r="O1464" s="44">
        <v>2561.75126</v>
      </c>
      <c r="P1464" s="44">
        <v>1221.600877</v>
      </c>
      <c r="Q1464" s="25">
        <f>Table753523[[#This Row], [Total Latency (sec)]]*1000</f>
      </c>
      <c r="R1464" s="25">
        <f>Table753523[[#This Row], [Total Latency (ms)]]-Table753523[[#This Row], [Prefill Latency (ms)]]</f>
      </c>
      <c r="S1464" s="26">
        <f>Table753523[[#This Row], [Output tokens generated]]*1000/Table753523[[#This Row], [Total Latency (ms)]]/Table753523[[#This Row], [No. H200 GPU on single server]]</f>
      </c>
      <c r="T1464" s="26">
        <f>Table753523[[#This Row], [Input tokens]]*1000/(989.5*10^12)*(2*10^9*Table753523[[#This Row], [Active Parameters per GPU (BN)]])</f>
      </c>
      <c r="U1464" s="27">
        <f>Table753523[[#This Row], [Active Parameters per GPU (BN)]]*10^9*2/4800/1024^3*1000</f>
      </c>
      <c r="V1464" s="27">
        <f>1979/2*10^12*Table753523[[#This Row], [No. H200 GPU on single server]]/2/70/10^9</f>
      </c>
      <c r="W1464" s="46">
        <f>(Table753523[[#This Row], [Input tokens]]+Table753523[[#This Row], [Output tokens generated]])/Table753523[[#This Row], [Total Latency (ms)]]*1000</f>
      </c>
      <c r="X1464" s="47">
        <f>Table753523[[#This Row], [Total throughput]]/Table753523[[#This Row], [Estimated Max throughput tokens/s]]</f>
      </c>
      <c r="Y1464" s="20">
        <f>2*Table753523[[#This Row], [Active Parameters per GPU (BN)]]*Table753523[[#This Row], [Input tokens]]*10^9/Table753523[[#This Row], [Prefill Latency (ms)]]/10^12*1000</f>
      </c>
      <c r="Z146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4" s="47">
        <f>Table753523[[#This Row], [Expected Prefill latency (ms)]]/Table753523[[#This Row], [Prefill Latency (ms)]]</f>
      </c>
      <c r="AB1464" s="30">
        <f>Table753523[[#This Row], [Expected TPOT (ms)]]/Table753523[[#This Row], [TPOT (ms)]]</f>
      </c>
      <c r="AC1464" s="50">
        <f>Table753523[[#This Row], [Prefill TFLOPS]]/989.5</f>
      </c>
      <c r="AD1464" s="32">
        <f>Table753523[[#This Row], [Decode TFLOPS]]/1979</f>
      </c>
      <c r="AE14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5" customHeight="1" ht="17.25">
      <c r="A1465" s="20">
        <v>8</v>
      </c>
      <c r="B1465" s="34">
        <v>70</v>
      </c>
      <c r="C1465" s="35">
        <f>Table753523[[#This Row], [Active Parameters (BN)]]/8</f>
      </c>
      <c r="D1465" s="20">
        <v>65536</v>
      </c>
      <c r="E1465" s="20">
        <v>64</v>
      </c>
      <c r="F1465" s="23">
        <v>1</v>
      </c>
      <c r="G1465" s="23">
        <v>1</v>
      </c>
      <c r="H1465" s="23">
        <v>65536</v>
      </c>
      <c r="I1465" s="43">
        <v>64</v>
      </c>
      <c r="J1465" s="24">
        <v>5316.844175</v>
      </c>
      <c r="K1465" s="24">
        <v>6.074532813</v>
      </c>
      <c r="L1465" s="24">
        <v>0.164621713</v>
      </c>
      <c r="M1465" s="24">
        <v>10.53578966</v>
      </c>
      <c r="N1465" s="24">
        <v>10799.1844</v>
      </c>
      <c r="O1465" s="44">
        <v>12.01847057</v>
      </c>
      <c r="P1465" s="44">
        <v>12.0169519</v>
      </c>
      <c r="Q1465" s="25">
        <f>Table753523[[#This Row], [Total Latency (sec)]]*1000</f>
      </c>
      <c r="R1465" s="25">
        <f>Table753523[[#This Row], [Total Latency (ms)]]-Table753523[[#This Row], [Prefill Latency (ms)]]</f>
      </c>
      <c r="S1465" s="26">
        <f>Table753523[[#This Row], [Output tokens generated]]*1000/Table753523[[#This Row], [Total Latency (ms)]]/Table753523[[#This Row], [No. H200 GPU on single server]]</f>
      </c>
      <c r="T1465" s="26">
        <f>Table753523[[#This Row], [Input tokens]]*1000/(989.5*10^12)*(2*10^9*Table753523[[#This Row], [Active Parameters per GPU (BN)]])</f>
      </c>
      <c r="U1465" s="27">
        <f>Table753523[[#This Row], [Active Parameters per GPU (BN)]]*10^9*2/4800/1024^3*1000</f>
      </c>
      <c r="V1465" s="27">
        <f>1979/2*10^12*Table753523[[#This Row], [No. H200 GPU on single server]]/2/70/10^9</f>
      </c>
      <c r="W1465" s="46">
        <f>(Table753523[[#This Row], [Input tokens]]+Table753523[[#This Row], [Output tokens generated]])/Table753523[[#This Row], [Total Latency (ms)]]*1000</f>
      </c>
      <c r="X1465" s="47">
        <f>Table753523[[#This Row], [Total throughput]]/Table753523[[#This Row], [Estimated Max throughput tokens/s]]</f>
      </c>
      <c r="Y1465" s="20">
        <f>2*Table753523[[#This Row], [Active Parameters per GPU (BN)]]*Table753523[[#This Row], [Input tokens]]*10^9/Table753523[[#This Row], [Prefill Latency (ms)]]/10^12*1000</f>
      </c>
      <c r="Z146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5" s="47">
        <f>Table753523[[#This Row], [Expected Prefill latency (ms)]]/Table753523[[#This Row], [Prefill Latency (ms)]]</f>
      </c>
      <c r="AB1465" s="30">
        <f>Table753523[[#This Row], [Expected TPOT (ms)]]/Table753523[[#This Row], [TPOT (ms)]]</f>
      </c>
      <c r="AC1465" s="50">
        <f>Table753523[[#This Row], [Prefill TFLOPS]]/989.5</f>
      </c>
      <c r="AD1465" s="32">
        <f>Table753523[[#This Row], [Decode TFLOPS]]/1979</f>
      </c>
      <c r="AE14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6" customHeight="1" ht="17.25">
      <c r="A1466" s="20">
        <v>8</v>
      </c>
      <c r="B1466" s="34">
        <v>70</v>
      </c>
      <c r="C1466" s="35">
        <f>Table753523[[#This Row], [Active Parameters (BN)]]/8</f>
      </c>
      <c r="D1466" s="20">
        <v>65536</v>
      </c>
      <c r="E1466" s="20">
        <v>64</v>
      </c>
      <c r="F1466" s="23">
        <v>2</v>
      </c>
      <c r="G1466" s="23">
        <v>2</v>
      </c>
      <c r="H1466" s="23">
        <v>131072</v>
      </c>
      <c r="I1466" s="43">
        <v>68</v>
      </c>
      <c r="J1466" s="24">
        <v>8417.11086</v>
      </c>
      <c r="K1466" s="24">
        <v>11.2487806</v>
      </c>
      <c r="L1466" s="24">
        <v>0.177797049</v>
      </c>
      <c r="M1466" s="24">
        <v>6.045099681</v>
      </c>
      <c r="N1466" s="24">
        <v>11658.15253</v>
      </c>
      <c r="O1466" s="44">
        <v>681.3413029</v>
      </c>
      <c r="P1466" s="44">
        <v>72.7785283</v>
      </c>
      <c r="Q1466" s="25">
        <f>Table753523[[#This Row], [Total Latency (sec)]]*1000</f>
      </c>
      <c r="R1466" s="25">
        <f>Table753523[[#This Row], [Total Latency (ms)]]-Table753523[[#This Row], [Prefill Latency (ms)]]</f>
      </c>
      <c r="S1466" s="26">
        <f>Table753523[[#This Row], [Output tokens generated]]*1000/Table753523[[#This Row], [Total Latency (ms)]]/Table753523[[#This Row], [No. H200 GPU on single server]]</f>
      </c>
      <c r="T1466" s="26">
        <f>Table753523[[#This Row], [Input tokens]]*1000/(989.5*10^12)*(2*10^9*Table753523[[#This Row], [Active Parameters per GPU (BN)]])</f>
      </c>
      <c r="U1466" s="27">
        <f>Table753523[[#This Row], [Active Parameters per GPU (BN)]]*10^9*2/4800/1024^3*1000</f>
      </c>
      <c r="V1466" s="27">
        <f>1979/2*10^12*Table753523[[#This Row], [No. H200 GPU on single server]]/2/70/10^9</f>
      </c>
      <c r="W1466" s="46">
        <f>(Table753523[[#This Row], [Input tokens]]+Table753523[[#This Row], [Output tokens generated]])/Table753523[[#This Row], [Total Latency (ms)]]*1000</f>
      </c>
      <c r="X1466" s="47">
        <f>Table753523[[#This Row], [Total throughput]]/Table753523[[#This Row], [Estimated Max throughput tokens/s]]</f>
      </c>
      <c r="Y1466" s="20">
        <f>2*Table753523[[#This Row], [Active Parameters per GPU (BN)]]*Table753523[[#This Row], [Input tokens]]*10^9/Table753523[[#This Row], [Prefill Latency (ms)]]/10^12*1000</f>
      </c>
      <c r="Z146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6" s="47">
        <f>Table753523[[#This Row], [Expected Prefill latency (ms)]]/Table753523[[#This Row], [Prefill Latency (ms)]]</f>
      </c>
      <c r="AB1466" s="30">
        <f>Table753523[[#This Row], [Expected TPOT (ms)]]/Table753523[[#This Row], [TPOT (ms)]]</f>
      </c>
      <c r="AC1466" s="50">
        <f>Table753523[[#This Row], [Prefill TFLOPS]]/989.5</f>
      </c>
      <c r="AD1466" s="32">
        <f>Table753523[[#This Row], [Decode TFLOPS]]/1979</f>
      </c>
      <c r="AE14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7" customHeight="1" ht="17.25">
      <c r="A1467" s="20">
        <v>8</v>
      </c>
      <c r="B1467" s="34">
        <v>70</v>
      </c>
      <c r="C1467" s="35">
        <f>Table753523[[#This Row], [Active Parameters (BN)]]/8</f>
      </c>
      <c r="D1467" s="20">
        <v>65536</v>
      </c>
      <c r="E1467" s="20">
        <v>64</v>
      </c>
      <c r="F1467" s="23">
        <v>4</v>
      </c>
      <c r="G1467" s="23">
        <v>4</v>
      </c>
      <c r="H1467" s="23">
        <v>262144</v>
      </c>
      <c r="I1467" s="43">
        <v>188</v>
      </c>
      <c r="J1467" s="24">
        <v>13673.62279</v>
      </c>
      <c r="K1467" s="24">
        <v>21.5180786</v>
      </c>
      <c r="L1467" s="24">
        <v>0.185890203</v>
      </c>
      <c r="M1467" s="24">
        <v>8.736839544</v>
      </c>
      <c r="N1467" s="24">
        <v>12191.23719</v>
      </c>
      <c r="O1467" s="44">
        <v>854.2697427</v>
      </c>
      <c r="P1467" s="44">
        <v>156.432199</v>
      </c>
      <c r="Q1467" s="25">
        <f>Table753523[[#This Row], [Total Latency (sec)]]*1000</f>
      </c>
      <c r="R1467" s="25">
        <f>Table753523[[#This Row], [Total Latency (ms)]]-Table753523[[#This Row], [Prefill Latency (ms)]]</f>
      </c>
      <c r="S1467" s="26">
        <f>Table753523[[#This Row], [Output tokens generated]]*1000/Table753523[[#This Row], [Total Latency (ms)]]/Table753523[[#This Row], [No. H200 GPU on single server]]</f>
      </c>
      <c r="T1467" s="26">
        <f>Table753523[[#This Row], [Input tokens]]*1000/(989.5*10^12)*(2*10^9*Table753523[[#This Row], [Active Parameters per GPU (BN)]])</f>
      </c>
      <c r="U1467" s="27">
        <f>Table753523[[#This Row], [Active Parameters per GPU (BN)]]*10^9*2/4800/1024^3*1000</f>
      </c>
      <c r="V1467" s="27">
        <f>1979/2*10^12*Table753523[[#This Row], [No. H200 GPU on single server]]/2/70/10^9</f>
      </c>
      <c r="W1467" s="46">
        <f>(Table753523[[#This Row], [Input tokens]]+Table753523[[#This Row], [Output tokens generated]])/Table753523[[#This Row], [Total Latency (ms)]]*1000</f>
      </c>
      <c r="X1467" s="47">
        <f>Table753523[[#This Row], [Total throughput]]/Table753523[[#This Row], [Estimated Max throughput tokens/s]]</f>
      </c>
      <c r="Y1467" s="20">
        <f>2*Table753523[[#This Row], [Active Parameters per GPU (BN)]]*Table753523[[#This Row], [Input tokens]]*10^9/Table753523[[#This Row], [Prefill Latency (ms)]]/10^12*1000</f>
      </c>
      <c r="Z146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7" s="47">
        <f>Table753523[[#This Row], [Expected Prefill latency (ms)]]/Table753523[[#This Row], [Prefill Latency (ms)]]</f>
      </c>
      <c r="AB1467" s="30">
        <f>Table753523[[#This Row], [Expected TPOT (ms)]]/Table753523[[#This Row], [TPOT (ms)]]</f>
      </c>
      <c r="AC1467" s="50">
        <f>Table753523[[#This Row], [Prefill TFLOPS]]/989.5</f>
      </c>
      <c r="AD1467" s="32">
        <f>Table753523[[#This Row], [Decode TFLOPS]]/1979</f>
      </c>
      <c r="AE14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8" customHeight="1" ht="17.25">
      <c r="A1468" s="20">
        <v>8</v>
      </c>
      <c r="B1468" s="34">
        <v>70</v>
      </c>
      <c r="C1468" s="35">
        <f>Table753523[[#This Row], [Active Parameters (BN)]]/8</f>
      </c>
      <c r="D1468" s="20">
        <v>65536</v>
      </c>
      <c r="E1468" s="20">
        <v>64</v>
      </c>
      <c r="F1468" s="23">
        <v>8</v>
      </c>
      <c r="G1468" s="23">
        <v>8</v>
      </c>
      <c r="H1468" s="23">
        <v>524288</v>
      </c>
      <c r="I1468" s="43">
        <v>328</v>
      </c>
      <c r="J1468" s="24">
        <v>24062.0846</v>
      </c>
      <c r="K1468" s="24">
        <v>42.00636847</v>
      </c>
      <c r="L1468" s="24">
        <v>0.190447313</v>
      </c>
      <c r="M1468" s="24">
        <v>7.808339829</v>
      </c>
      <c r="N1468" s="24">
        <v>12488.96344</v>
      </c>
      <c r="O1468" s="44">
        <v>2419.288918</v>
      </c>
      <c r="P1468" s="44">
        <v>365.8612447</v>
      </c>
      <c r="Q1468" s="25">
        <f>Table753523[[#This Row], [Total Latency (sec)]]*1000</f>
      </c>
      <c r="R1468" s="25">
        <f>Table753523[[#This Row], [Total Latency (ms)]]-Table753523[[#This Row], [Prefill Latency (ms)]]</f>
      </c>
      <c r="S1468" s="26">
        <f>Table753523[[#This Row], [Output tokens generated]]*1000/Table753523[[#This Row], [Total Latency (ms)]]/Table753523[[#This Row], [No. H200 GPU on single server]]</f>
      </c>
      <c r="T1468" s="26">
        <f>Table753523[[#This Row], [Input tokens]]*1000/(989.5*10^12)*(2*10^9*Table753523[[#This Row], [Active Parameters per GPU (BN)]])</f>
      </c>
      <c r="U1468" s="27">
        <f>Table753523[[#This Row], [Active Parameters per GPU (BN)]]*10^9*2/4800/1024^3*1000</f>
      </c>
      <c r="V1468" s="27">
        <f>1979/2*10^12*Table753523[[#This Row], [No. H200 GPU on single server]]/2/70/10^9</f>
      </c>
      <c r="W1468" s="46">
        <f>(Table753523[[#This Row], [Input tokens]]+Table753523[[#This Row], [Output tokens generated]])/Table753523[[#This Row], [Total Latency (ms)]]*1000</f>
      </c>
      <c r="X1468" s="47">
        <f>Table753523[[#This Row], [Total throughput]]/Table753523[[#This Row], [Estimated Max throughput tokens/s]]</f>
      </c>
      <c r="Y1468" s="20">
        <f>2*Table753523[[#This Row], [Active Parameters per GPU (BN)]]*Table753523[[#This Row], [Input tokens]]*10^9/Table753523[[#This Row], [Prefill Latency (ms)]]/10^12*1000</f>
      </c>
      <c r="Z146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8" s="47">
        <f>Table753523[[#This Row], [Expected Prefill latency (ms)]]/Table753523[[#This Row], [Prefill Latency (ms)]]</f>
      </c>
      <c r="AB1468" s="30">
        <f>Table753523[[#This Row], [Expected TPOT (ms)]]/Table753523[[#This Row], [TPOT (ms)]]</f>
      </c>
      <c r="AC1468" s="50">
        <f>Table753523[[#This Row], [Prefill TFLOPS]]/989.5</f>
      </c>
      <c r="AD1468" s="32">
        <f>Table753523[[#This Row], [Decode TFLOPS]]/1979</f>
      </c>
      <c r="AE14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69" customHeight="1" ht="17.25">
      <c r="A1469" s="20">
        <v>8</v>
      </c>
      <c r="B1469" s="34">
        <v>70</v>
      </c>
      <c r="C1469" s="35">
        <f>Table753523[[#This Row], [Active Parameters (BN)]]/8</f>
      </c>
      <c r="D1469" s="20">
        <v>65536</v>
      </c>
      <c r="E1469" s="20">
        <v>64</v>
      </c>
      <c r="F1469" s="23">
        <v>16</v>
      </c>
      <c r="G1469" s="23">
        <v>16</v>
      </c>
      <c r="H1469" s="23">
        <v>1048576</v>
      </c>
      <c r="I1469" s="43">
        <v>896</v>
      </c>
      <c r="J1469" s="24">
        <v>48489.91959</v>
      </c>
      <c r="K1469" s="24">
        <v>83.1521389</v>
      </c>
      <c r="L1469" s="24">
        <v>0.192418382</v>
      </c>
      <c r="M1469" s="24">
        <v>10.77542937</v>
      </c>
      <c r="N1469" s="24">
        <v>12621.10649</v>
      </c>
      <c r="O1469" s="44">
        <v>1672.58733</v>
      </c>
      <c r="P1469" s="44">
        <v>582.7561334</v>
      </c>
      <c r="Q1469" s="25">
        <f>Table753523[[#This Row], [Total Latency (sec)]]*1000</f>
      </c>
      <c r="R1469" s="25">
        <f>Table753523[[#This Row], [Total Latency (ms)]]-Table753523[[#This Row], [Prefill Latency (ms)]]</f>
      </c>
      <c r="S1469" s="26">
        <f>Table753523[[#This Row], [Output tokens generated]]*1000/Table753523[[#This Row], [Total Latency (ms)]]/Table753523[[#This Row], [No. H200 GPU on single server]]</f>
      </c>
      <c r="T1469" s="26">
        <f>Table753523[[#This Row], [Input tokens]]*1000/(989.5*10^12)*(2*10^9*Table753523[[#This Row], [Active Parameters per GPU (BN)]])</f>
      </c>
      <c r="U1469" s="27">
        <f>Table753523[[#This Row], [Active Parameters per GPU (BN)]]*10^9*2/4800/1024^3*1000</f>
      </c>
      <c r="V1469" s="27">
        <f>1979/2*10^12*Table753523[[#This Row], [No. H200 GPU on single server]]/2/70/10^9</f>
      </c>
      <c r="W1469" s="46">
        <f>(Table753523[[#This Row], [Input tokens]]+Table753523[[#This Row], [Output tokens generated]])/Table753523[[#This Row], [Total Latency (ms)]]*1000</f>
      </c>
      <c r="X1469" s="47">
        <f>Table753523[[#This Row], [Total throughput]]/Table753523[[#This Row], [Estimated Max throughput tokens/s]]</f>
      </c>
      <c r="Y1469" s="20">
        <f>2*Table753523[[#This Row], [Active Parameters per GPU (BN)]]*Table753523[[#This Row], [Input tokens]]*10^9/Table753523[[#This Row], [Prefill Latency (ms)]]/10^12*1000</f>
      </c>
      <c r="Z146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69" s="47">
        <f>Table753523[[#This Row], [Expected Prefill latency (ms)]]/Table753523[[#This Row], [Prefill Latency (ms)]]</f>
      </c>
      <c r="AB1469" s="30">
        <f>Table753523[[#This Row], [Expected TPOT (ms)]]/Table753523[[#This Row], [TPOT (ms)]]</f>
      </c>
      <c r="AC1469" s="50">
        <f>Table753523[[#This Row], [Prefill TFLOPS]]/989.5</f>
      </c>
      <c r="AD1469" s="32">
        <f>Table753523[[#This Row], [Decode TFLOPS]]/1979</f>
      </c>
      <c r="AE14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0" customHeight="1" ht="17.25">
      <c r="A1470" s="20">
        <v>8</v>
      </c>
      <c r="B1470" s="34">
        <v>70</v>
      </c>
      <c r="C1470" s="35">
        <f>Table753523[[#This Row], [Active Parameters (BN)]]/8</f>
      </c>
      <c r="D1470" s="20">
        <v>65536</v>
      </c>
      <c r="E1470" s="20">
        <v>128</v>
      </c>
      <c r="F1470" s="23">
        <v>1</v>
      </c>
      <c r="G1470" s="23">
        <v>1</v>
      </c>
      <c r="H1470" s="23">
        <v>65536</v>
      </c>
      <c r="I1470" s="43">
        <v>128</v>
      </c>
      <c r="J1470" s="24">
        <v>5324.308126</v>
      </c>
      <c r="K1470" s="24">
        <v>6.848594555</v>
      </c>
      <c r="L1470" s="24">
        <v>0.14601536</v>
      </c>
      <c r="M1470" s="24">
        <v>18.68996609</v>
      </c>
      <c r="N1470" s="24">
        <v>9587.952604</v>
      </c>
      <c r="O1470" s="44">
        <v>11.99823568</v>
      </c>
      <c r="P1470" s="44">
        <v>11.9974476</v>
      </c>
      <c r="Q1470" s="25">
        <f>Table753523[[#This Row], [Total Latency (sec)]]*1000</f>
      </c>
      <c r="R1470" s="25">
        <f>Table753523[[#This Row], [Total Latency (ms)]]-Table753523[[#This Row], [Prefill Latency (ms)]]</f>
      </c>
      <c r="S1470" s="26">
        <f>Table753523[[#This Row], [Output tokens generated]]*1000/Table753523[[#This Row], [Total Latency (ms)]]/Table753523[[#This Row], [No. H200 GPU on single server]]</f>
      </c>
      <c r="T1470" s="26">
        <f>Table753523[[#This Row], [Input tokens]]*1000/(989.5*10^12)*(2*10^9*Table753523[[#This Row], [Active Parameters per GPU (BN)]])</f>
      </c>
      <c r="U1470" s="27">
        <f>Table753523[[#This Row], [Active Parameters per GPU (BN)]]*10^9*2/4800/1024^3*1000</f>
      </c>
      <c r="V1470" s="27">
        <f>1979/2*10^12*Table753523[[#This Row], [No. H200 GPU on single server]]/2/70/10^9</f>
      </c>
      <c r="W1470" s="46">
        <f>(Table753523[[#This Row], [Input tokens]]+Table753523[[#This Row], [Output tokens generated]])/Table753523[[#This Row], [Total Latency (ms)]]*1000</f>
      </c>
      <c r="X1470" s="47">
        <f>Table753523[[#This Row], [Total throughput]]/Table753523[[#This Row], [Estimated Max throughput tokens/s]]</f>
      </c>
      <c r="Y1470" s="20">
        <f>2*Table753523[[#This Row], [Active Parameters per GPU (BN)]]*Table753523[[#This Row], [Input tokens]]*10^9/Table753523[[#This Row], [Prefill Latency (ms)]]/10^12*1000</f>
      </c>
      <c r="Z147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0" s="47">
        <f>Table753523[[#This Row], [Expected Prefill latency (ms)]]/Table753523[[#This Row], [Prefill Latency (ms)]]</f>
      </c>
      <c r="AB1470" s="30">
        <f>Table753523[[#This Row], [Expected TPOT (ms)]]/Table753523[[#This Row], [TPOT (ms)]]</f>
      </c>
      <c r="AC1470" s="50">
        <f>Table753523[[#This Row], [Prefill TFLOPS]]/989.5</f>
      </c>
      <c r="AD1470" s="32">
        <f>Table753523[[#This Row], [Decode TFLOPS]]/1979</f>
      </c>
      <c r="AE14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1" customHeight="1" ht="17.25">
      <c r="A1471" s="20">
        <v>8</v>
      </c>
      <c r="B1471" s="34">
        <v>70</v>
      </c>
      <c r="C1471" s="35">
        <f>Table753523[[#This Row], [Active Parameters (BN)]]/8</f>
      </c>
      <c r="D1471" s="20">
        <v>65536</v>
      </c>
      <c r="E1471" s="20">
        <v>128</v>
      </c>
      <c r="F1471" s="23">
        <v>2</v>
      </c>
      <c r="G1471" s="23">
        <v>2</v>
      </c>
      <c r="H1471" s="23">
        <v>131072</v>
      </c>
      <c r="I1471" s="43">
        <v>256</v>
      </c>
      <c r="J1471" s="24">
        <v>8819.272205</v>
      </c>
      <c r="K1471" s="24">
        <v>12.47843438</v>
      </c>
      <c r="L1471" s="24">
        <v>0.160276517</v>
      </c>
      <c r="M1471" s="24">
        <v>20.51539418</v>
      </c>
      <c r="N1471" s="24">
        <v>10524.39721</v>
      </c>
      <c r="O1471" s="44">
        <v>28.41726604</v>
      </c>
      <c r="P1471" s="44">
        <v>28.41602998</v>
      </c>
      <c r="Q1471" s="25">
        <f>Table753523[[#This Row], [Total Latency (sec)]]*1000</f>
      </c>
      <c r="R1471" s="25">
        <f>Table753523[[#This Row], [Total Latency (ms)]]-Table753523[[#This Row], [Prefill Latency (ms)]]</f>
      </c>
      <c r="S1471" s="26">
        <f>Table753523[[#This Row], [Output tokens generated]]*1000/Table753523[[#This Row], [Total Latency (ms)]]/Table753523[[#This Row], [No. H200 GPU on single server]]</f>
      </c>
      <c r="T1471" s="26">
        <f>Table753523[[#This Row], [Input tokens]]*1000/(989.5*10^12)*(2*10^9*Table753523[[#This Row], [Active Parameters per GPU (BN)]])</f>
      </c>
      <c r="U1471" s="27">
        <f>Table753523[[#This Row], [Active Parameters per GPU (BN)]]*10^9*2/4800/1024^3*1000</f>
      </c>
      <c r="V1471" s="27">
        <f>1979/2*10^12*Table753523[[#This Row], [No. H200 GPU on single server]]/2/70/10^9</f>
      </c>
      <c r="W1471" s="46">
        <f>(Table753523[[#This Row], [Input tokens]]+Table753523[[#This Row], [Output tokens generated]])/Table753523[[#This Row], [Total Latency (ms)]]*1000</f>
      </c>
      <c r="X1471" s="47">
        <f>Table753523[[#This Row], [Total throughput]]/Table753523[[#This Row], [Estimated Max throughput tokens/s]]</f>
      </c>
      <c r="Y1471" s="20">
        <f>2*Table753523[[#This Row], [Active Parameters per GPU (BN)]]*Table753523[[#This Row], [Input tokens]]*10^9/Table753523[[#This Row], [Prefill Latency (ms)]]/10^12*1000</f>
      </c>
      <c r="Z147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1" s="47">
        <f>Table753523[[#This Row], [Expected Prefill latency (ms)]]/Table753523[[#This Row], [Prefill Latency (ms)]]</f>
      </c>
      <c r="AB1471" s="30">
        <f>Table753523[[#This Row], [Expected TPOT (ms)]]/Table753523[[#This Row], [TPOT (ms)]]</f>
      </c>
      <c r="AC1471" s="50">
        <f>Table753523[[#This Row], [Prefill TFLOPS]]/989.5</f>
      </c>
      <c r="AD1471" s="32">
        <f>Table753523[[#This Row], [Decode TFLOPS]]/1979</f>
      </c>
      <c r="AE14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2" customHeight="1" ht="17.25">
      <c r="A1472" s="20">
        <v>8</v>
      </c>
      <c r="B1472" s="34">
        <v>70</v>
      </c>
      <c r="C1472" s="35">
        <f>Table753523[[#This Row], [Active Parameters (BN)]]/8</f>
      </c>
      <c r="D1472" s="20">
        <v>65536</v>
      </c>
      <c r="E1472" s="20">
        <v>128</v>
      </c>
      <c r="F1472" s="23">
        <v>4</v>
      </c>
      <c r="G1472" s="23">
        <v>4</v>
      </c>
      <c r="H1472" s="23">
        <v>262144</v>
      </c>
      <c r="I1472" s="43">
        <v>365</v>
      </c>
      <c r="J1472" s="24">
        <v>13712.94308</v>
      </c>
      <c r="K1472" s="24">
        <v>22.43300761</v>
      </c>
      <c r="L1472" s="24">
        <v>0.178308681</v>
      </c>
      <c r="M1472" s="24">
        <v>16.27066715</v>
      </c>
      <c r="N1472" s="24">
        <v>11701.90839</v>
      </c>
      <c r="O1472" s="44">
        <v>1222.275502</v>
      </c>
      <c r="P1472" s="44">
        <v>87.73512177</v>
      </c>
      <c r="Q1472" s="25">
        <f>Table753523[[#This Row], [Total Latency (sec)]]*1000</f>
      </c>
      <c r="R1472" s="25">
        <f>Table753523[[#This Row], [Total Latency (ms)]]-Table753523[[#This Row], [Prefill Latency (ms)]]</f>
      </c>
      <c r="S1472" s="26">
        <f>Table753523[[#This Row], [Output tokens generated]]*1000/Table753523[[#This Row], [Total Latency (ms)]]/Table753523[[#This Row], [No. H200 GPU on single server]]</f>
      </c>
      <c r="T1472" s="26">
        <f>Table753523[[#This Row], [Input tokens]]*1000/(989.5*10^12)*(2*10^9*Table753523[[#This Row], [Active Parameters per GPU (BN)]])</f>
      </c>
      <c r="U1472" s="27">
        <f>Table753523[[#This Row], [Active Parameters per GPU (BN)]]*10^9*2/4800/1024^3*1000</f>
      </c>
      <c r="V1472" s="27">
        <f>1979/2*10^12*Table753523[[#This Row], [No. H200 GPU on single server]]/2/70/10^9</f>
      </c>
      <c r="W1472" s="46">
        <f>(Table753523[[#This Row], [Input tokens]]+Table753523[[#This Row], [Output tokens generated]])/Table753523[[#This Row], [Total Latency (ms)]]*1000</f>
      </c>
      <c r="X1472" s="47">
        <f>Table753523[[#This Row], [Total throughput]]/Table753523[[#This Row], [Estimated Max throughput tokens/s]]</f>
      </c>
      <c r="Y1472" s="20">
        <f>2*Table753523[[#This Row], [Active Parameters per GPU (BN)]]*Table753523[[#This Row], [Input tokens]]*10^9/Table753523[[#This Row], [Prefill Latency (ms)]]/10^12*1000</f>
      </c>
      <c r="Z147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2" s="47">
        <f>Table753523[[#This Row], [Expected Prefill latency (ms)]]/Table753523[[#This Row], [Prefill Latency (ms)]]</f>
      </c>
      <c r="AB1472" s="30">
        <f>Table753523[[#This Row], [Expected TPOT (ms)]]/Table753523[[#This Row], [TPOT (ms)]]</f>
      </c>
      <c r="AC1472" s="50">
        <f>Table753523[[#This Row], [Prefill TFLOPS]]/989.5</f>
      </c>
      <c r="AD1472" s="32">
        <f>Table753523[[#This Row], [Decode TFLOPS]]/1979</f>
      </c>
      <c r="AE14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3" customHeight="1" ht="17.25">
      <c r="A1473" s="20">
        <v>8</v>
      </c>
      <c r="B1473" s="34">
        <v>70</v>
      </c>
      <c r="C1473" s="35">
        <f>Table753523[[#This Row], [Active Parameters (BN)]]/8</f>
      </c>
      <c r="D1473" s="20">
        <v>65536</v>
      </c>
      <c r="E1473" s="20">
        <v>128</v>
      </c>
      <c r="F1473" s="23">
        <v>8</v>
      </c>
      <c r="G1473" s="23">
        <v>8</v>
      </c>
      <c r="H1473" s="23">
        <v>524288</v>
      </c>
      <c r="I1473" s="43">
        <v>771</v>
      </c>
      <c r="J1473" s="24">
        <v>24161.86148</v>
      </c>
      <c r="K1473" s="24">
        <v>43.2650686</v>
      </c>
      <c r="L1473" s="24">
        <v>0.184906675</v>
      </c>
      <c r="M1473" s="24">
        <v>17.82038085</v>
      </c>
      <c r="N1473" s="24">
        <v>12135.86426</v>
      </c>
      <c r="O1473" s="44">
        <v>1148.510263</v>
      </c>
      <c r="P1473" s="44">
        <v>167.7267188</v>
      </c>
      <c r="Q1473" s="25">
        <f>Table753523[[#This Row], [Total Latency (sec)]]*1000</f>
      </c>
      <c r="R1473" s="25">
        <f>Table753523[[#This Row], [Total Latency (ms)]]-Table753523[[#This Row], [Prefill Latency (ms)]]</f>
      </c>
      <c r="S1473" s="26">
        <f>Table753523[[#This Row], [Output tokens generated]]*1000/Table753523[[#This Row], [Total Latency (ms)]]/Table753523[[#This Row], [No. H200 GPU on single server]]</f>
      </c>
      <c r="T1473" s="26">
        <f>Table753523[[#This Row], [Input tokens]]*1000/(989.5*10^12)*(2*10^9*Table753523[[#This Row], [Active Parameters per GPU (BN)]])</f>
      </c>
      <c r="U1473" s="27">
        <f>Table753523[[#This Row], [Active Parameters per GPU (BN)]]*10^9*2/4800/1024^3*1000</f>
      </c>
      <c r="V1473" s="27">
        <f>1979/2*10^12*Table753523[[#This Row], [No. H200 GPU on single server]]/2/70/10^9</f>
      </c>
      <c r="W1473" s="46">
        <f>(Table753523[[#This Row], [Input tokens]]+Table753523[[#This Row], [Output tokens generated]])/Table753523[[#This Row], [Total Latency (ms)]]*1000</f>
      </c>
      <c r="X1473" s="47">
        <f>Table753523[[#This Row], [Total throughput]]/Table753523[[#This Row], [Estimated Max throughput tokens/s]]</f>
      </c>
      <c r="Y1473" s="20">
        <f>2*Table753523[[#This Row], [Active Parameters per GPU (BN)]]*Table753523[[#This Row], [Input tokens]]*10^9/Table753523[[#This Row], [Prefill Latency (ms)]]/10^12*1000</f>
      </c>
      <c r="Z147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3" s="47">
        <f>Table753523[[#This Row], [Expected Prefill latency (ms)]]/Table753523[[#This Row], [Prefill Latency (ms)]]</f>
      </c>
      <c r="AB1473" s="30">
        <f>Table753523[[#This Row], [Expected TPOT (ms)]]/Table753523[[#This Row], [TPOT (ms)]]</f>
      </c>
      <c r="AC1473" s="50">
        <f>Table753523[[#This Row], [Prefill TFLOPS]]/989.5</f>
      </c>
      <c r="AD1473" s="32">
        <f>Table753523[[#This Row], [Decode TFLOPS]]/1979</f>
      </c>
      <c r="AE14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4" customHeight="1" ht="17.25">
      <c r="A1474" s="20">
        <v>8</v>
      </c>
      <c r="B1474" s="34">
        <v>70</v>
      </c>
      <c r="C1474" s="35">
        <f>Table753523[[#This Row], [Active Parameters (BN)]]/8</f>
      </c>
      <c r="D1474" s="20">
        <v>65536</v>
      </c>
      <c r="E1474" s="20">
        <v>128</v>
      </c>
      <c r="F1474" s="23">
        <v>16</v>
      </c>
      <c r="G1474" s="23">
        <v>16</v>
      </c>
      <c r="H1474" s="23">
        <v>1048576</v>
      </c>
      <c r="I1474" s="43">
        <v>1705</v>
      </c>
      <c r="J1474" s="24">
        <v>46608.74685</v>
      </c>
      <c r="K1474" s="24">
        <v>84.47319239</v>
      </c>
      <c r="L1474" s="24">
        <v>0.189409202</v>
      </c>
      <c r="M1474" s="24">
        <v>20.18391814</v>
      </c>
      <c r="N1474" s="24">
        <v>12433.30541</v>
      </c>
      <c r="O1474" s="44">
        <v>1366.682043</v>
      </c>
      <c r="P1474" s="44">
        <v>336.9108814</v>
      </c>
      <c r="Q1474" s="25">
        <f>Table753523[[#This Row], [Total Latency (sec)]]*1000</f>
      </c>
      <c r="R1474" s="25">
        <f>Table753523[[#This Row], [Total Latency (ms)]]-Table753523[[#This Row], [Prefill Latency (ms)]]</f>
      </c>
      <c r="S1474" s="26">
        <f>Table753523[[#This Row], [Output tokens generated]]*1000/Table753523[[#This Row], [Total Latency (ms)]]/Table753523[[#This Row], [No. H200 GPU on single server]]</f>
      </c>
      <c r="T1474" s="26">
        <f>Table753523[[#This Row], [Input tokens]]*1000/(989.5*10^12)*(2*10^9*Table753523[[#This Row], [Active Parameters per GPU (BN)]])</f>
      </c>
      <c r="U1474" s="27">
        <f>Table753523[[#This Row], [Active Parameters per GPU (BN)]]*10^9*2/4800/1024^3*1000</f>
      </c>
      <c r="V1474" s="27">
        <f>1979/2*10^12*Table753523[[#This Row], [No. H200 GPU on single server]]/2/70/10^9</f>
      </c>
      <c r="W1474" s="46">
        <f>(Table753523[[#This Row], [Input tokens]]+Table753523[[#This Row], [Output tokens generated]])/Table753523[[#This Row], [Total Latency (ms)]]*1000</f>
      </c>
      <c r="X1474" s="47">
        <f>Table753523[[#This Row], [Total throughput]]/Table753523[[#This Row], [Estimated Max throughput tokens/s]]</f>
      </c>
      <c r="Y1474" s="20">
        <f>2*Table753523[[#This Row], [Active Parameters per GPU (BN)]]*Table753523[[#This Row], [Input tokens]]*10^9/Table753523[[#This Row], [Prefill Latency (ms)]]/10^12*1000</f>
      </c>
      <c r="Z147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4" s="47">
        <f>Table753523[[#This Row], [Expected Prefill latency (ms)]]/Table753523[[#This Row], [Prefill Latency (ms)]]</f>
      </c>
      <c r="AB1474" s="30">
        <f>Table753523[[#This Row], [Expected TPOT (ms)]]/Table753523[[#This Row], [TPOT (ms)]]</f>
      </c>
      <c r="AC1474" s="50">
        <f>Table753523[[#This Row], [Prefill TFLOPS]]/989.5</f>
      </c>
      <c r="AD1474" s="32">
        <f>Table753523[[#This Row], [Decode TFLOPS]]/1979</f>
      </c>
      <c r="AE14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5" customHeight="1" ht="17.25">
      <c r="A1475" s="20">
        <v>8</v>
      </c>
      <c r="B1475" s="34">
        <v>70</v>
      </c>
      <c r="C1475" s="35">
        <f>Table753523[[#This Row], [Active Parameters (BN)]]/8</f>
      </c>
      <c r="D1475" s="20">
        <v>65536</v>
      </c>
      <c r="E1475" s="20">
        <v>256</v>
      </c>
      <c r="F1475" s="23">
        <v>1</v>
      </c>
      <c r="G1475" s="23">
        <v>1</v>
      </c>
      <c r="H1475" s="23">
        <v>65536</v>
      </c>
      <c r="I1475" s="43">
        <v>256</v>
      </c>
      <c r="J1475" s="24">
        <v>5472.184179</v>
      </c>
      <c r="K1475" s="24">
        <v>8.525373358</v>
      </c>
      <c r="L1475" s="24">
        <v>0.117296916</v>
      </c>
      <c r="M1475" s="24">
        <v>30.02801042</v>
      </c>
      <c r="N1475" s="24">
        <v>7717.198677</v>
      </c>
      <c r="O1475" s="44">
        <v>11.96942347</v>
      </c>
      <c r="P1475" s="44">
        <v>11.96900848</v>
      </c>
      <c r="Q1475" s="25">
        <f>Table753523[[#This Row], [Total Latency (sec)]]*1000</f>
      </c>
      <c r="R1475" s="25">
        <f>Table753523[[#This Row], [Total Latency (ms)]]-Table753523[[#This Row], [Prefill Latency (ms)]]</f>
      </c>
      <c r="S1475" s="26">
        <f>Table753523[[#This Row], [Output tokens generated]]*1000/Table753523[[#This Row], [Total Latency (ms)]]/Table753523[[#This Row], [No. H200 GPU on single server]]</f>
      </c>
      <c r="T1475" s="26">
        <f>Table753523[[#This Row], [Input tokens]]*1000/(989.5*10^12)*(2*10^9*Table753523[[#This Row], [Active Parameters per GPU (BN)]])</f>
      </c>
      <c r="U1475" s="27">
        <f>Table753523[[#This Row], [Active Parameters per GPU (BN)]]*10^9*2/4800/1024^3*1000</f>
      </c>
      <c r="V1475" s="27">
        <f>1979/2*10^12*Table753523[[#This Row], [No. H200 GPU on single server]]/2/70/10^9</f>
      </c>
      <c r="W1475" s="46">
        <f>(Table753523[[#This Row], [Input tokens]]+Table753523[[#This Row], [Output tokens generated]])/Table753523[[#This Row], [Total Latency (ms)]]*1000</f>
      </c>
      <c r="X1475" s="47">
        <f>Table753523[[#This Row], [Total throughput]]/Table753523[[#This Row], [Estimated Max throughput tokens/s]]</f>
      </c>
      <c r="Y1475" s="20">
        <f>2*Table753523[[#This Row], [Active Parameters per GPU (BN)]]*Table753523[[#This Row], [Input tokens]]*10^9/Table753523[[#This Row], [Prefill Latency (ms)]]/10^12*1000</f>
      </c>
      <c r="Z147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5" s="47">
        <f>Table753523[[#This Row], [Expected Prefill latency (ms)]]/Table753523[[#This Row], [Prefill Latency (ms)]]</f>
      </c>
      <c r="AB1475" s="30">
        <f>Table753523[[#This Row], [Expected TPOT (ms)]]/Table753523[[#This Row], [TPOT (ms)]]</f>
      </c>
      <c r="AC1475" s="50">
        <f>Table753523[[#This Row], [Prefill TFLOPS]]/989.5</f>
      </c>
      <c r="AD1475" s="32">
        <f>Table753523[[#This Row], [Decode TFLOPS]]/1979</f>
      </c>
      <c r="AE14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6" customHeight="1" ht="17.25">
      <c r="A1476" s="20">
        <v>8</v>
      </c>
      <c r="B1476" s="34">
        <v>70</v>
      </c>
      <c r="C1476" s="35">
        <f>Table753523[[#This Row], [Active Parameters (BN)]]/8</f>
      </c>
      <c r="D1476" s="20">
        <v>65536</v>
      </c>
      <c r="E1476" s="20">
        <v>256</v>
      </c>
      <c r="F1476" s="23">
        <v>2</v>
      </c>
      <c r="G1476" s="23">
        <v>2</v>
      </c>
      <c r="H1476" s="23">
        <v>131072</v>
      </c>
      <c r="I1476" s="43">
        <v>512</v>
      </c>
      <c r="J1476" s="24">
        <v>8588.114087</v>
      </c>
      <c r="K1476" s="24">
        <v>13.88231472</v>
      </c>
      <c r="L1476" s="24">
        <v>0.144068193</v>
      </c>
      <c r="M1476" s="24">
        <v>36.88145748</v>
      </c>
      <c r="N1476" s="24">
        <v>9478.534573</v>
      </c>
      <c r="O1476" s="44">
        <v>20.50520356</v>
      </c>
      <c r="P1476" s="44">
        <v>20.50458089</v>
      </c>
      <c r="Q1476" s="25">
        <f>Table753523[[#This Row], [Total Latency (sec)]]*1000</f>
      </c>
      <c r="R1476" s="25">
        <f>Table753523[[#This Row], [Total Latency (ms)]]-Table753523[[#This Row], [Prefill Latency (ms)]]</f>
      </c>
      <c r="S1476" s="26">
        <f>Table753523[[#This Row], [Output tokens generated]]*1000/Table753523[[#This Row], [Total Latency (ms)]]/Table753523[[#This Row], [No. H200 GPU on single server]]</f>
      </c>
      <c r="T1476" s="26">
        <f>Table753523[[#This Row], [Input tokens]]*1000/(989.5*10^12)*(2*10^9*Table753523[[#This Row], [Active Parameters per GPU (BN)]])</f>
      </c>
      <c r="U1476" s="27">
        <f>Table753523[[#This Row], [Active Parameters per GPU (BN)]]*10^9*2/4800/1024^3*1000</f>
      </c>
      <c r="V1476" s="27">
        <f>1979/2*10^12*Table753523[[#This Row], [No. H200 GPU on single server]]/2/70/10^9</f>
      </c>
      <c r="W1476" s="46">
        <f>(Table753523[[#This Row], [Input tokens]]+Table753523[[#This Row], [Output tokens generated]])/Table753523[[#This Row], [Total Latency (ms)]]*1000</f>
      </c>
      <c r="X1476" s="47">
        <f>Table753523[[#This Row], [Total throughput]]/Table753523[[#This Row], [Estimated Max throughput tokens/s]]</f>
      </c>
      <c r="Y1476" s="20">
        <f>2*Table753523[[#This Row], [Active Parameters per GPU (BN)]]*Table753523[[#This Row], [Input tokens]]*10^9/Table753523[[#This Row], [Prefill Latency (ms)]]/10^12*1000</f>
      </c>
      <c r="Z147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6" s="47">
        <f>Table753523[[#This Row], [Expected Prefill latency (ms)]]/Table753523[[#This Row], [Prefill Latency (ms)]]</f>
      </c>
      <c r="AB1476" s="30">
        <f>Table753523[[#This Row], [Expected TPOT (ms)]]/Table753523[[#This Row], [TPOT (ms)]]</f>
      </c>
      <c r="AC1476" s="50">
        <f>Table753523[[#This Row], [Prefill TFLOPS]]/989.5</f>
      </c>
      <c r="AD1476" s="32">
        <f>Table753523[[#This Row], [Decode TFLOPS]]/1979</f>
      </c>
      <c r="AE14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7" customHeight="1" ht="17.25">
      <c r="A1477" s="20">
        <v>8</v>
      </c>
      <c r="B1477" s="34">
        <v>70</v>
      </c>
      <c r="C1477" s="35">
        <f>Table753523[[#This Row], [Active Parameters (BN)]]/8</f>
      </c>
      <c r="D1477" s="20">
        <v>65536</v>
      </c>
      <c r="E1477" s="20">
        <v>256</v>
      </c>
      <c r="F1477" s="23">
        <v>4</v>
      </c>
      <c r="G1477" s="23">
        <v>4</v>
      </c>
      <c r="H1477" s="23">
        <v>262144</v>
      </c>
      <c r="I1477" s="43">
        <v>700</v>
      </c>
      <c r="J1477" s="24">
        <v>13908.62656</v>
      </c>
      <c r="K1477" s="24">
        <v>24.21653815</v>
      </c>
      <c r="L1477" s="24">
        <v>0.165176376</v>
      </c>
      <c r="M1477" s="24">
        <v>28.90586572</v>
      </c>
      <c r="N1477" s="24">
        <v>10853.90481</v>
      </c>
      <c r="O1477" s="44">
        <v>61.58507918</v>
      </c>
      <c r="P1477" s="44">
        <v>52.04356665</v>
      </c>
      <c r="Q1477" s="25">
        <f>Table753523[[#This Row], [Total Latency (sec)]]*1000</f>
      </c>
      <c r="R1477" s="25">
        <f>Table753523[[#This Row], [Total Latency (ms)]]-Table753523[[#This Row], [Prefill Latency (ms)]]</f>
      </c>
      <c r="S1477" s="26">
        <f>Table753523[[#This Row], [Output tokens generated]]*1000/Table753523[[#This Row], [Total Latency (ms)]]/Table753523[[#This Row], [No. H200 GPU on single server]]</f>
      </c>
      <c r="T1477" s="26">
        <f>Table753523[[#This Row], [Input tokens]]*1000/(989.5*10^12)*(2*10^9*Table753523[[#This Row], [Active Parameters per GPU (BN)]])</f>
      </c>
      <c r="U1477" s="27">
        <f>Table753523[[#This Row], [Active Parameters per GPU (BN)]]*10^9*2/4800/1024^3*1000</f>
      </c>
      <c r="V1477" s="27">
        <f>1979/2*10^12*Table753523[[#This Row], [No. H200 GPU on single server]]/2/70/10^9</f>
      </c>
      <c r="W1477" s="46">
        <f>(Table753523[[#This Row], [Input tokens]]+Table753523[[#This Row], [Output tokens generated]])/Table753523[[#This Row], [Total Latency (ms)]]*1000</f>
      </c>
      <c r="X1477" s="47">
        <f>Table753523[[#This Row], [Total throughput]]/Table753523[[#This Row], [Estimated Max throughput tokens/s]]</f>
      </c>
      <c r="Y1477" s="20">
        <f>2*Table753523[[#This Row], [Active Parameters per GPU (BN)]]*Table753523[[#This Row], [Input tokens]]*10^9/Table753523[[#This Row], [Prefill Latency (ms)]]/10^12*1000</f>
      </c>
      <c r="Z147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7" s="47">
        <f>Table753523[[#This Row], [Expected Prefill latency (ms)]]/Table753523[[#This Row], [Prefill Latency (ms)]]</f>
      </c>
      <c r="AB1477" s="30">
        <f>Table753523[[#This Row], [Expected TPOT (ms)]]/Table753523[[#This Row], [TPOT (ms)]]</f>
      </c>
      <c r="AC1477" s="50">
        <f>Table753523[[#This Row], [Prefill TFLOPS]]/989.5</f>
      </c>
      <c r="AD1477" s="32">
        <f>Table753523[[#This Row], [Decode TFLOPS]]/1979</f>
      </c>
      <c r="AE14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8" customHeight="1" ht="17.25">
      <c r="A1478" s="20">
        <v>8</v>
      </c>
      <c r="B1478" s="34">
        <v>70</v>
      </c>
      <c r="C1478" s="35">
        <f>Table753523[[#This Row], [Active Parameters (BN)]]/8</f>
      </c>
      <c r="D1478" s="20">
        <v>65536</v>
      </c>
      <c r="E1478" s="20">
        <v>256</v>
      </c>
      <c r="F1478" s="23">
        <v>8</v>
      </c>
      <c r="G1478" s="23">
        <v>8</v>
      </c>
      <c r="H1478" s="23">
        <v>524288</v>
      </c>
      <c r="I1478" s="43">
        <v>1380</v>
      </c>
      <c r="J1478" s="24">
        <v>24275.93882</v>
      </c>
      <c r="K1478" s="24">
        <v>45.46325351</v>
      </c>
      <c r="L1478" s="24">
        <v>0.175966289</v>
      </c>
      <c r="M1478" s="24">
        <v>30.35418483</v>
      </c>
      <c r="N1478" s="24">
        <v>11562.48089</v>
      </c>
      <c r="O1478" s="44">
        <v>1545.097504</v>
      </c>
      <c r="P1478" s="44">
        <v>105.6228872</v>
      </c>
      <c r="Q1478" s="25">
        <f>Table753523[[#This Row], [Total Latency (sec)]]*1000</f>
      </c>
      <c r="R1478" s="25">
        <f>Table753523[[#This Row], [Total Latency (ms)]]-Table753523[[#This Row], [Prefill Latency (ms)]]</f>
      </c>
      <c r="S1478" s="26">
        <f>Table753523[[#This Row], [Output tokens generated]]*1000/Table753523[[#This Row], [Total Latency (ms)]]/Table753523[[#This Row], [No. H200 GPU on single server]]</f>
      </c>
      <c r="T1478" s="26">
        <f>Table753523[[#This Row], [Input tokens]]*1000/(989.5*10^12)*(2*10^9*Table753523[[#This Row], [Active Parameters per GPU (BN)]])</f>
      </c>
      <c r="U1478" s="27">
        <f>Table753523[[#This Row], [Active Parameters per GPU (BN)]]*10^9*2/4800/1024^3*1000</f>
      </c>
      <c r="V1478" s="27">
        <f>1979/2*10^12*Table753523[[#This Row], [No. H200 GPU on single server]]/2/70/10^9</f>
      </c>
      <c r="W1478" s="46">
        <f>(Table753523[[#This Row], [Input tokens]]+Table753523[[#This Row], [Output tokens generated]])/Table753523[[#This Row], [Total Latency (ms)]]*1000</f>
      </c>
      <c r="X1478" s="47">
        <f>Table753523[[#This Row], [Total throughput]]/Table753523[[#This Row], [Estimated Max throughput tokens/s]]</f>
      </c>
      <c r="Y1478" s="20">
        <f>2*Table753523[[#This Row], [Active Parameters per GPU (BN)]]*Table753523[[#This Row], [Input tokens]]*10^9/Table753523[[#This Row], [Prefill Latency (ms)]]/10^12*1000</f>
      </c>
      <c r="Z147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8" s="47">
        <f>Table753523[[#This Row], [Expected Prefill latency (ms)]]/Table753523[[#This Row], [Prefill Latency (ms)]]</f>
      </c>
      <c r="AB1478" s="30">
        <f>Table753523[[#This Row], [Expected TPOT (ms)]]/Table753523[[#This Row], [TPOT (ms)]]</f>
      </c>
      <c r="AC1478" s="50">
        <f>Table753523[[#This Row], [Prefill TFLOPS]]/989.5</f>
      </c>
      <c r="AD1478" s="32">
        <f>Table753523[[#This Row], [Decode TFLOPS]]/1979</f>
      </c>
      <c r="AE14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79" customHeight="1" ht="17.25">
      <c r="A1479" s="20">
        <v>8</v>
      </c>
      <c r="B1479" s="34">
        <v>70</v>
      </c>
      <c r="C1479" s="35">
        <f>Table753523[[#This Row], [Active Parameters (BN)]]/8</f>
      </c>
      <c r="D1479" s="20">
        <v>65536</v>
      </c>
      <c r="E1479" s="20">
        <v>256</v>
      </c>
      <c r="F1479" s="23">
        <v>16</v>
      </c>
      <c r="G1479" s="23">
        <v>16</v>
      </c>
      <c r="H1479" s="23">
        <v>1048576</v>
      </c>
      <c r="I1479" s="43">
        <v>3254</v>
      </c>
      <c r="J1479" s="24">
        <v>46856.01133</v>
      </c>
      <c r="K1479" s="24">
        <v>87.72044827</v>
      </c>
      <c r="L1479" s="24">
        <v>0.182397609</v>
      </c>
      <c r="M1479" s="24">
        <v>37.09511367</v>
      </c>
      <c r="N1479" s="24">
        <v>11990.7048</v>
      </c>
      <c r="O1479" s="44">
        <v>203.3034262</v>
      </c>
      <c r="P1479" s="44">
        <v>188.2498552</v>
      </c>
      <c r="Q1479" s="25">
        <f>Table753523[[#This Row], [Total Latency (sec)]]*1000</f>
      </c>
      <c r="R1479" s="25">
        <f>Table753523[[#This Row], [Total Latency (ms)]]-Table753523[[#This Row], [Prefill Latency (ms)]]</f>
      </c>
      <c r="S1479" s="26">
        <f>Table753523[[#This Row], [Output tokens generated]]*1000/Table753523[[#This Row], [Total Latency (ms)]]/Table753523[[#This Row], [No. H200 GPU on single server]]</f>
      </c>
      <c r="T1479" s="26">
        <f>Table753523[[#This Row], [Input tokens]]*1000/(989.5*10^12)*(2*10^9*Table753523[[#This Row], [Active Parameters per GPU (BN)]])</f>
      </c>
      <c r="U1479" s="27">
        <f>Table753523[[#This Row], [Active Parameters per GPU (BN)]]*10^9*2/4800/1024^3*1000</f>
      </c>
      <c r="V1479" s="27">
        <f>1979/2*10^12*Table753523[[#This Row], [No. H200 GPU on single server]]/2/70/10^9</f>
      </c>
      <c r="W1479" s="46">
        <f>(Table753523[[#This Row], [Input tokens]]+Table753523[[#This Row], [Output tokens generated]])/Table753523[[#This Row], [Total Latency (ms)]]*1000</f>
      </c>
      <c r="X1479" s="47">
        <f>Table753523[[#This Row], [Total throughput]]/Table753523[[#This Row], [Estimated Max throughput tokens/s]]</f>
      </c>
      <c r="Y1479" s="20">
        <f>2*Table753523[[#This Row], [Active Parameters per GPU (BN)]]*Table753523[[#This Row], [Input tokens]]*10^9/Table753523[[#This Row], [Prefill Latency (ms)]]/10^12*1000</f>
      </c>
      <c r="Z147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79" s="47">
        <f>Table753523[[#This Row], [Expected Prefill latency (ms)]]/Table753523[[#This Row], [Prefill Latency (ms)]]</f>
      </c>
      <c r="AB1479" s="30">
        <f>Table753523[[#This Row], [Expected TPOT (ms)]]/Table753523[[#This Row], [TPOT (ms)]]</f>
      </c>
      <c r="AC1479" s="50">
        <f>Table753523[[#This Row], [Prefill TFLOPS]]/989.5</f>
      </c>
      <c r="AD1479" s="32">
        <f>Table753523[[#This Row], [Decode TFLOPS]]/1979</f>
      </c>
      <c r="AE14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0" customHeight="1" ht="17.25">
      <c r="A1480" s="20">
        <v>8</v>
      </c>
      <c r="B1480" s="34">
        <v>70</v>
      </c>
      <c r="C1480" s="35">
        <f>Table753523[[#This Row], [Active Parameters (BN)]]/8</f>
      </c>
      <c r="D1480" s="20">
        <v>65536</v>
      </c>
      <c r="E1480" s="20">
        <v>512</v>
      </c>
      <c r="F1480" s="23">
        <v>1</v>
      </c>
      <c r="G1480" s="23">
        <v>1</v>
      </c>
      <c r="H1480" s="23">
        <v>65536</v>
      </c>
      <c r="I1480" s="43">
        <v>512</v>
      </c>
      <c r="J1480" s="24">
        <v>5396.862726</v>
      </c>
      <c r="K1480" s="24">
        <v>11.50682203</v>
      </c>
      <c r="L1480" s="24">
        <v>0.086904968</v>
      </c>
      <c r="M1480" s="24">
        <v>44.49534361</v>
      </c>
      <c r="N1480" s="24">
        <v>5739.899325</v>
      </c>
      <c r="O1480" s="44">
        <v>11.95496837</v>
      </c>
      <c r="P1480" s="44">
        <v>11.95477384</v>
      </c>
      <c r="Q1480" s="25">
        <f>Table753523[[#This Row], [Total Latency (sec)]]*1000</f>
      </c>
      <c r="R1480" s="25">
        <f>Table753523[[#This Row], [Total Latency (ms)]]-Table753523[[#This Row], [Prefill Latency (ms)]]</f>
      </c>
      <c r="S1480" s="26">
        <f>Table753523[[#This Row], [Output tokens generated]]*1000/Table753523[[#This Row], [Total Latency (ms)]]/Table753523[[#This Row], [No. H200 GPU on single server]]</f>
      </c>
      <c r="T1480" s="26">
        <f>Table753523[[#This Row], [Input tokens]]*1000/(989.5*10^12)*(2*10^9*Table753523[[#This Row], [Active Parameters per GPU (BN)]])</f>
      </c>
      <c r="U1480" s="27">
        <f>Table753523[[#This Row], [Active Parameters per GPU (BN)]]*10^9*2/4800/1024^3*1000</f>
      </c>
      <c r="V1480" s="27">
        <f>1979/2*10^12*Table753523[[#This Row], [No. H200 GPU on single server]]/2/70/10^9</f>
      </c>
      <c r="W1480" s="46">
        <f>(Table753523[[#This Row], [Input tokens]]+Table753523[[#This Row], [Output tokens generated]])/Table753523[[#This Row], [Total Latency (ms)]]*1000</f>
      </c>
      <c r="X1480" s="47">
        <f>Table753523[[#This Row], [Total throughput]]/Table753523[[#This Row], [Estimated Max throughput tokens/s]]</f>
      </c>
      <c r="Y1480" s="20">
        <f>2*Table753523[[#This Row], [Active Parameters per GPU (BN)]]*Table753523[[#This Row], [Input tokens]]*10^9/Table753523[[#This Row], [Prefill Latency (ms)]]/10^12*1000</f>
      </c>
      <c r="Z148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0" s="47">
        <f>Table753523[[#This Row], [Expected Prefill latency (ms)]]/Table753523[[#This Row], [Prefill Latency (ms)]]</f>
      </c>
      <c r="AB1480" s="30">
        <f>Table753523[[#This Row], [Expected TPOT (ms)]]/Table753523[[#This Row], [TPOT (ms)]]</f>
      </c>
      <c r="AC1480" s="50">
        <f>Table753523[[#This Row], [Prefill TFLOPS]]/989.5</f>
      </c>
      <c r="AD1480" s="32">
        <f>Table753523[[#This Row], [Decode TFLOPS]]/1979</f>
      </c>
      <c r="AE14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1" customHeight="1" ht="17.25">
      <c r="A1481" s="20">
        <v>8</v>
      </c>
      <c r="B1481" s="34">
        <v>70</v>
      </c>
      <c r="C1481" s="35">
        <f>Table753523[[#This Row], [Active Parameters (BN)]]/8</f>
      </c>
      <c r="D1481" s="20">
        <v>65536</v>
      </c>
      <c r="E1481" s="20">
        <v>512</v>
      </c>
      <c r="F1481" s="23">
        <v>2</v>
      </c>
      <c r="G1481" s="23">
        <v>2</v>
      </c>
      <c r="H1481" s="23">
        <v>131072</v>
      </c>
      <c r="I1481" s="43">
        <v>798</v>
      </c>
      <c r="J1481" s="24">
        <v>8460.1772</v>
      </c>
      <c r="K1481" s="24">
        <v>16.82502875</v>
      </c>
      <c r="L1481" s="24">
        <v>0.118870525</v>
      </c>
      <c r="M1481" s="24">
        <v>47.42933947</v>
      </c>
      <c r="N1481" s="24">
        <v>7837.728065</v>
      </c>
      <c r="O1481" s="44">
        <v>19.54270039</v>
      </c>
      <c r="P1481" s="44">
        <v>17.4789133</v>
      </c>
      <c r="Q1481" s="25">
        <f>Table753523[[#This Row], [Total Latency (sec)]]*1000</f>
      </c>
      <c r="R1481" s="25">
        <f>Table753523[[#This Row], [Total Latency (ms)]]-Table753523[[#This Row], [Prefill Latency (ms)]]</f>
      </c>
      <c r="S1481" s="26">
        <f>Table753523[[#This Row], [Output tokens generated]]*1000/Table753523[[#This Row], [Total Latency (ms)]]/Table753523[[#This Row], [No. H200 GPU on single server]]</f>
      </c>
      <c r="T1481" s="26">
        <f>Table753523[[#This Row], [Input tokens]]*1000/(989.5*10^12)*(2*10^9*Table753523[[#This Row], [Active Parameters per GPU (BN)]])</f>
      </c>
      <c r="U1481" s="27">
        <f>Table753523[[#This Row], [Active Parameters per GPU (BN)]]*10^9*2/4800/1024^3*1000</f>
      </c>
      <c r="V1481" s="27">
        <f>1979/2*10^12*Table753523[[#This Row], [No. H200 GPU on single server]]/2/70/10^9</f>
      </c>
      <c r="W1481" s="46">
        <f>(Table753523[[#This Row], [Input tokens]]+Table753523[[#This Row], [Output tokens generated]])/Table753523[[#This Row], [Total Latency (ms)]]*1000</f>
      </c>
      <c r="X1481" s="47">
        <f>Table753523[[#This Row], [Total throughput]]/Table753523[[#This Row], [Estimated Max throughput tokens/s]]</f>
      </c>
      <c r="Y1481" s="20">
        <f>2*Table753523[[#This Row], [Active Parameters per GPU (BN)]]*Table753523[[#This Row], [Input tokens]]*10^9/Table753523[[#This Row], [Prefill Latency (ms)]]/10^12*1000</f>
      </c>
      <c r="Z148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1" s="47">
        <f>Table753523[[#This Row], [Expected Prefill latency (ms)]]/Table753523[[#This Row], [Prefill Latency (ms)]]</f>
      </c>
      <c r="AB1481" s="30">
        <f>Table753523[[#This Row], [Expected TPOT (ms)]]/Table753523[[#This Row], [TPOT (ms)]]</f>
      </c>
      <c r="AC1481" s="50">
        <f>Table753523[[#This Row], [Prefill TFLOPS]]/989.5</f>
      </c>
      <c r="AD1481" s="32">
        <f>Table753523[[#This Row], [Decode TFLOPS]]/1979</f>
      </c>
      <c r="AE14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2" customHeight="1" ht="17.25">
      <c r="A1482" s="20">
        <v>8</v>
      </c>
      <c r="B1482" s="34">
        <v>70</v>
      </c>
      <c r="C1482" s="35">
        <f>Table753523[[#This Row], [Active Parameters (BN)]]/8</f>
      </c>
      <c r="D1482" s="20">
        <v>65536</v>
      </c>
      <c r="E1482" s="20">
        <v>512</v>
      </c>
      <c r="F1482" s="23">
        <v>4</v>
      </c>
      <c r="G1482" s="23">
        <v>4</v>
      </c>
      <c r="H1482" s="23">
        <v>262144</v>
      </c>
      <c r="I1482" s="43">
        <v>1269</v>
      </c>
      <c r="J1482" s="24">
        <v>13760.88728</v>
      </c>
      <c r="K1482" s="24">
        <v>27.58268831</v>
      </c>
      <c r="L1482" s="24">
        <v>0.145018497</v>
      </c>
      <c r="M1482" s="24">
        <v>46.00711815</v>
      </c>
      <c r="N1482" s="24">
        <v>9549.939333</v>
      </c>
      <c r="O1482" s="44">
        <v>793.7789659</v>
      </c>
      <c r="P1482" s="44">
        <v>35.10114894</v>
      </c>
      <c r="Q1482" s="25">
        <f>Table753523[[#This Row], [Total Latency (sec)]]*1000</f>
      </c>
      <c r="R1482" s="25">
        <f>Table753523[[#This Row], [Total Latency (ms)]]-Table753523[[#This Row], [Prefill Latency (ms)]]</f>
      </c>
      <c r="S1482" s="26">
        <f>Table753523[[#This Row], [Output tokens generated]]*1000/Table753523[[#This Row], [Total Latency (ms)]]/Table753523[[#This Row], [No. H200 GPU on single server]]</f>
      </c>
      <c r="T1482" s="26">
        <f>Table753523[[#This Row], [Input tokens]]*1000/(989.5*10^12)*(2*10^9*Table753523[[#This Row], [Active Parameters per GPU (BN)]])</f>
      </c>
      <c r="U1482" s="27">
        <f>Table753523[[#This Row], [Active Parameters per GPU (BN)]]*10^9*2/4800/1024^3*1000</f>
      </c>
      <c r="V1482" s="27">
        <f>1979/2*10^12*Table753523[[#This Row], [No. H200 GPU on single server]]/2/70/10^9</f>
      </c>
      <c r="W1482" s="46">
        <f>(Table753523[[#This Row], [Input tokens]]+Table753523[[#This Row], [Output tokens generated]])/Table753523[[#This Row], [Total Latency (ms)]]*1000</f>
      </c>
      <c r="X1482" s="47">
        <f>Table753523[[#This Row], [Total throughput]]/Table753523[[#This Row], [Estimated Max throughput tokens/s]]</f>
      </c>
      <c r="Y1482" s="20">
        <f>2*Table753523[[#This Row], [Active Parameters per GPU (BN)]]*Table753523[[#This Row], [Input tokens]]*10^9/Table753523[[#This Row], [Prefill Latency (ms)]]/10^12*1000</f>
      </c>
      <c r="Z148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2" s="47">
        <f>Table753523[[#This Row], [Expected Prefill latency (ms)]]/Table753523[[#This Row], [Prefill Latency (ms)]]</f>
      </c>
      <c r="AB1482" s="30">
        <f>Table753523[[#This Row], [Expected TPOT (ms)]]/Table753523[[#This Row], [TPOT (ms)]]</f>
      </c>
      <c r="AC1482" s="50">
        <f>Table753523[[#This Row], [Prefill TFLOPS]]/989.5</f>
      </c>
      <c r="AD1482" s="32">
        <f>Table753523[[#This Row], [Decode TFLOPS]]/1979</f>
      </c>
      <c r="AE14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3" customHeight="1" ht="17.25">
      <c r="A1483" s="20">
        <v>8</v>
      </c>
      <c r="B1483" s="34">
        <v>70</v>
      </c>
      <c r="C1483" s="35">
        <f>Table753523[[#This Row], [Active Parameters (BN)]]/8</f>
      </c>
      <c r="D1483" s="20">
        <v>65536</v>
      </c>
      <c r="E1483" s="20">
        <v>512</v>
      </c>
      <c r="F1483" s="23">
        <v>8</v>
      </c>
      <c r="G1483" s="23">
        <v>8</v>
      </c>
      <c r="H1483" s="23">
        <v>524288</v>
      </c>
      <c r="I1483" s="43">
        <v>2452</v>
      </c>
      <c r="J1483" s="24">
        <v>24275.74069</v>
      </c>
      <c r="K1483" s="24">
        <v>49.76178753</v>
      </c>
      <c r="L1483" s="24">
        <v>0.160765929</v>
      </c>
      <c r="M1483" s="24">
        <v>49.27475723</v>
      </c>
      <c r="N1483" s="24">
        <v>10585.23068</v>
      </c>
      <c r="O1483" s="44">
        <v>1531.981355</v>
      </c>
      <c r="P1483" s="44">
        <v>62.28308641</v>
      </c>
      <c r="Q1483" s="25">
        <f>Table753523[[#This Row], [Total Latency (sec)]]*1000</f>
      </c>
      <c r="R1483" s="25">
        <f>Table753523[[#This Row], [Total Latency (ms)]]-Table753523[[#This Row], [Prefill Latency (ms)]]</f>
      </c>
      <c r="S1483" s="26">
        <f>Table753523[[#This Row], [Output tokens generated]]*1000/Table753523[[#This Row], [Total Latency (ms)]]/Table753523[[#This Row], [No. H200 GPU on single server]]</f>
      </c>
      <c r="T1483" s="26">
        <f>Table753523[[#This Row], [Input tokens]]*1000/(989.5*10^12)*(2*10^9*Table753523[[#This Row], [Active Parameters per GPU (BN)]])</f>
      </c>
      <c r="U1483" s="27">
        <f>Table753523[[#This Row], [Active Parameters per GPU (BN)]]*10^9*2/4800/1024^3*1000</f>
      </c>
      <c r="V1483" s="27">
        <f>1979/2*10^12*Table753523[[#This Row], [No. H200 GPU on single server]]/2/70/10^9</f>
      </c>
      <c r="W1483" s="46">
        <f>(Table753523[[#This Row], [Input tokens]]+Table753523[[#This Row], [Output tokens generated]])/Table753523[[#This Row], [Total Latency (ms)]]*1000</f>
      </c>
      <c r="X1483" s="47">
        <f>Table753523[[#This Row], [Total throughput]]/Table753523[[#This Row], [Estimated Max throughput tokens/s]]</f>
      </c>
      <c r="Y1483" s="20">
        <f>2*Table753523[[#This Row], [Active Parameters per GPU (BN)]]*Table753523[[#This Row], [Input tokens]]*10^9/Table753523[[#This Row], [Prefill Latency (ms)]]/10^12*1000</f>
      </c>
      <c r="Z148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3" s="47">
        <f>Table753523[[#This Row], [Expected Prefill latency (ms)]]/Table753523[[#This Row], [Prefill Latency (ms)]]</f>
      </c>
      <c r="AB1483" s="30">
        <f>Table753523[[#This Row], [Expected TPOT (ms)]]/Table753523[[#This Row], [TPOT (ms)]]</f>
      </c>
      <c r="AC1483" s="50">
        <f>Table753523[[#This Row], [Prefill TFLOPS]]/989.5</f>
      </c>
      <c r="AD1483" s="32">
        <f>Table753523[[#This Row], [Decode TFLOPS]]/1979</f>
      </c>
      <c r="AE14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4" customHeight="1" ht="17.25">
      <c r="A1484" s="20">
        <v>8</v>
      </c>
      <c r="B1484" s="34">
        <v>70</v>
      </c>
      <c r="C1484" s="35">
        <f>Table753523[[#This Row], [Active Parameters (BN)]]/8</f>
      </c>
      <c r="D1484" s="20">
        <v>65536</v>
      </c>
      <c r="E1484" s="20">
        <v>512</v>
      </c>
      <c r="F1484" s="23">
        <v>16</v>
      </c>
      <c r="G1484" s="23">
        <v>16</v>
      </c>
      <c r="H1484" s="23">
        <v>1048576</v>
      </c>
      <c r="I1484" s="43">
        <v>4712</v>
      </c>
      <c r="J1484" s="24">
        <v>46836.09353</v>
      </c>
      <c r="K1484" s="24">
        <v>92.19895681</v>
      </c>
      <c r="L1484" s="24">
        <v>0.173537755</v>
      </c>
      <c r="M1484" s="24">
        <v>51.10686892</v>
      </c>
      <c r="N1484" s="24">
        <v>11424.0772</v>
      </c>
      <c r="O1484" s="44">
        <v>1718.581268</v>
      </c>
      <c r="P1484" s="44">
        <v>128.0949083</v>
      </c>
      <c r="Q1484" s="25">
        <f>Table753523[[#This Row], [Total Latency (sec)]]*1000</f>
      </c>
      <c r="R1484" s="25">
        <f>Table753523[[#This Row], [Total Latency (ms)]]-Table753523[[#This Row], [Prefill Latency (ms)]]</f>
      </c>
      <c r="S1484" s="26">
        <f>Table753523[[#This Row], [Output tokens generated]]*1000/Table753523[[#This Row], [Total Latency (ms)]]/Table753523[[#This Row], [No. H200 GPU on single server]]</f>
      </c>
      <c r="T1484" s="26">
        <f>Table753523[[#This Row], [Input tokens]]*1000/(989.5*10^12)*(2*10^9*Table753523[[#This Row], [Active Parameters per GPU (BN)]])</f>
      </c>
      <c r="U1484" s="27">
        <f>Table753523[[#This Row], [Active Parameters per GPU (BN)]]*10^9*2/4800/1024^3*1000</f>
      </c>
      <c r="V1484" s="27">
        <f>1979/2*10^12*Table753523[[#This Row], [No. H200 GPU on single server]]/2/70/10^9</f>
      </c>
      <c r="W1484" s="46">
        <f>(Table753523[[#This Row], [Input tokens]]+Table753523[[#This Row], [Output tokens generated]])/Table753523[[#This Row], [Total Latency (ms)]]*1000</f>
      </c>
      <c r="X1484" s="47">
        <f>Table753523[[#This Row], [Total throughput]]/Table753523[[#This Row], [Estimated Max throughput tokens/s]]</f>
      </c>
      <c r="Y1484" s="20">
        <f>2*Table753523[[#This Row], [Active Parameters per GPU (BN)]]*Table753523[[#This Row], [Input tokens]]*10^9/Table753523[[#This Row], [Prefill Latency (ms)]]/10^12*1000</f>
      </c>
      <c r="Z148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4" s="47">
        <f>Table753523[[#This Row], [Expected Prefill latency (ms)]]/Table753523[[#This Row], [Prefill Latency (ms)]]</f>
      </c>
      <c r="AB1484" s="30">
        <f>Table753523[[#This Row], [Expected TPOT (ms)]]/Table753523[[#This Row], [TPOT (ms)]]</f>
      </c>
      <c r="AC1484" s="50">
        <f>Table753523[[#This Row], [Prefill TFLOPS]]/989.5</f>
      </c>
      <c r="AD1484" s="32">
        <f>Table753523[[#This Row], [Decode TFLOPS]]/1979</f>
      </c>
      <c r="AE14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5" customHeight="1" ht="17.25">
      <c r="A1485" s="20">
        <v>8</v>
      </c>
      <c r="B1485" s="34">
        <v>70</v>
      </c>
      <c r="C1485" s="35">
        <f>Table753523[[#This Row], [Active Parameters (BN)]]/8</f>
      </c>
      <c r="D1485" s="20">
        <v>65536</v>
      </c>
      <c r="E1485" s="20">
        <v>1024</v>
      </c>
      <c r="F1485" s="23">
        <v>1</v>
      </c>
      <c r="G1485" s="23">
        <v>1</v>
      </c>
      <c r="H1485" s="23">
        <v>65536</v>
      </c>
      <c r="I1485" s="43">
        <v>1024</v>
      </c>
      <c r="J1485" s="24">
        <v>5341.347209</v>
      </c>
      <c r="K1485" s="24">
        <v>17.55610627</v>
      </c>
      <c r="L1485" s="24">
        <v>0.056960238</v>
      </c>
      <c r="M1485" s="24">
        <v>58.32728421</v>
      </c>
      <c r="N1485" s="24">
        <v>3791.273474</v>
      </c>
      <c r="O1485" s="44">
        <v>11.93960282</v>
      </c>
      <c r="P1485" s="44">
        <v>11.93950735</v>
      </c>
      <c r="Q1485" s="25">
        <f>Table753523[[#This Row], [Total Latency (sec)]]*1000</f>
      </c>
      <c r="R1485" s="25">
        <f>Table753523[[#This Row], [Total Latency (ms)]]-Table753523[[#This Row], [Prefill Latency (ms)]]</f>
      </c>
      <c r="S1485" s="26">
        <f>Table753523[[#This Row], [Output tokens generated]]*1000/Table753523[[#This Row], [Total Latency (ms)]]/Table753523[[#This Row], [No. H200 GPU on single server]]</f>
      </c>
      <c r="T1485" s="26">
        <f>Table753523[[#This Row], [Input tokens]]*1000/(989.5*10^12)*(2*10^9*Table753523[[#This Row], [Active Parameters per GPU (BN)]])</f>
      </c>
      <c r="U1485" s="27">
        <f>Table753523[[#This Row], [Active Parameters per GPU (BN)]]*10^9*2/4800/1024^3*1000</f>
      </c>
      <c r="V1485" s="27">
        <f>1979/2*10^12*Table753523[[#This Row], [No. H200 GPU on single server]]/2/70/10^9</f>
      </c>
      <c r="W1485" s="46">
        <f>(Table753523[[#This Row], [Input tokens]]+Table753523[[#This Row], [Output tokens generated]])/Table753523[[#This Row], [Total Latency (ms)]]*1000</f>
      </c>
      <c r="X1485" s="47">
        <f>Table753523[[#This Row], [Total throughput]]/Table753523[[#This Row], [Estimated Max throughput tokens/s]]</f>
      </c>
      <c r="Y1485" s="20">
        <f>2*Table753523[[#This Row], [Active Parameters per GPU (BN)]]*Table753523[[#This Row], [Input tokens]]*10^9/Table753523[[#This Row], [Prefill Latency (ms)]]/10^12*1000</f>
      </c>
      <c r="Z148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5" s="47">
        <f>Table753523[[#This Row], [Expected Prefill latency (ms)]]/Table753523[[#This Row], [Prefill Latency (ms)]]</f>
      </c>
      <c r="AB1485" s="30">
        <f>Table753523[[#This Row], [Expected TPOT (ms)]]/Table753523[[#This Row], [TPOT (ms)]]</f>
      </c>
      <c r="AC1485" s="50">
        <f>Table753523[[#This Row], [Prefill TFLOPS]]/989.5</f>
      </c>
      <c r="AD1485" s="32">
        <f>Table753523[[#This Row], [Decode TFLOPS]]/1979</f>
      </c>
      <c r="AE14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6" customHeight="1" ht="17.25">
      <c r="A1486" s="20">
        <v>8</v>
      </c>
      <c r="B1486" s="34">
        <v>70</v>
      </c>
      <c r="C1486" s="35">
        <f>Table753523[[#This Row], [Active Parameters (BN)]]/8</f>
      </c>
      <c r="D1486" s="20">
        <v>65536</v>
      </c>
      <c r="E1486" s="20">
        <v>1024</v>
      </c>
      <c r="F1486" s="23">
        <v>2</v>
      </c>
      <c r="G1486" s="23">
        <v>2</v>
      </c>
      <c r="H1486" s="23">
        <v>131072</v>
      </c>
      <c r="I1486" s="43">
        <v>1028</v>
      </c>
      <c r="J1486" s="24">
        <v>8419.609523</v>
      </c>
      <c r="K1486" s="24">
        <v>22.69358159</v>
      </c>
      <c r="L1486" s="24">
        <v>0.088130646</v>
      </c>
      <c r="M1486" s="24">
        <v>45.29915192</v>
      </c>
      <c r="N1486" s="24">
        <v>5821.029152</v>
      </c>
      <c r="O1486" s="44">
        <v>682.5025202</v>
      </c>
      <c r="P1486" s="44">
        <v>15.8518079</v>
      </c>
      <c r="Q1486" s="25">
        <f>Table753523[[#This Row], [Total Latency (sec)]]*1000</f>
      </c>
      <c r="R1486" s="25">
        <f>Table753523[[#This Row], [Total Latency (ms)]]-Table753523[[#This Row], [Prefill Latency (ms)]]</f>
      </c>
      <c r="S1486" s="26">
        <f>Table753523[[#This Row], [Output tokens generated]]*1000/Table753523[[#This Row], [Total Latency (ms)]]/Table753523[[#This Row], [No. H200 GPU on single server]]</f>
      </c>
      <c r="T1486" s="26">
        <f>Table753523[[#This Row], [Input tokens]]*1000/(989.5*10^12)*(2*10^9*Table753523[[#This Row], [Active Parameters per GPU (BN)]])</f>
      </c>
      <c r="U1486" s="27">
        <f>Table753523[[#This Row], [Active Parameters per GPU (BN)]]*10^9*2/4800/1024^3*1000</f>
      </c>
      <c r="V1486" s="27">
        <f>1979/2*10^12*Table753523[[#This Row], [No. H200 GPU on single server]]/2/70/10^9</f>
      </c>
      <c r="W1486" s="46">
        <f>(Table753523[[#This Row], [Input tokens]]+Table753523[[#This Row], [Output tokens generated]])/Table753523[[#This Row], [Total Latency (ms)]]*1000</f>
      </c>
      <c r="X1486" s="47">
        <f>Table753523[[#This Row], [Total throughput]]/Table753523[[#This Row], [Estimated Max throughput tokens/s]]</f>
      </c>
      <c r="Y1486" s="20">
        <f>2*Table753523[[#This Row], [Active Parameters per GPU (BN)]]*Table753523[[#This Row], [Input tokens]]*10^9/Table753523[[#This Row], [Prefill Latency (ms)]]/10^12*1000</f>
      </c>
      <c r="Z148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6" s="47">
        <f>Table753523[[#This Row], [Expected Prefill latency (ms)]]/Table753523[[#This Row], [Prefill Latency (ms)]]</f>
      </c>
      <c r="AB1486" s="30">
        <f>Table753523[[#This Row], [Expected TPOT (ms)]]/Table753523[[#This Row], [TPOT (ms)]]</f>
      </c>
      <c r="AC1486" s="50">
        <f>Table753523[[#This Row], [Prefill TFLOPS]]/989.5</f>
      </c>
      <c r="AD1486" s="32">
        <f>Table753523[[#This Row], [Decode TFLOPS]]/1979</f>
      </c>
      <c r="AE14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7" customHeight="1" ht="17.25">
      <c r="A1487" s="20">
        <v>8</v>
      </c>
      <c r="B1487" s="34">
        <v>70</v>
      </c>
      <c r="C1487" s="35">
        <f>Table753523[[#This Row], [Active Parameters (BN)]]/8</f>
      </c>
      <c r="D1487" s="20">
        <v>65536</v>
      </c>
      <c r="E1487" s="20">
        <v>1024</v>
      </c>
      <c r="F1487" s="23">
        <v>4</v>
      </c>
      <c r="G1487" s="23">
        <v>4</v>
      </c>
      <c r="H1487" s="23">
        <v>262144</v>
      </c>
      <c r="I1487" s="43">
        <v>1231</v>
      </c>
      <c r="J1487" s="24">
        <v>13748.24041</v>
      </c>
      <c r="K1487" s="24">
        <v>33.17224474</v>
      </c>
      <c r="L1487" s="24">
        <v>0.120582735</v>
      </c>
      <c r="M1487" s="24">
        <v>37.10933673</v>
      </c>
      <c r="N1487" s="24">
        <v>7939.619465</v>
      </c>
      <c r="O1487" s="44">
        <v>835.5550474</v>
      </c>
      <c r="P1487" s="44">
        <v>34.70541666</v>
      </c>
      <c r="Q1487" s="25">
        <f>Table753523[[#This Row], [Total Latency (sec)]]*1000</f>
      </c>
      <c r="R1487" s="25">
        <f>Table753523[[#This Row], [Total Latency (ms)]]-Table753523[[#This Row], [Prefill Latency (ms)]]</f>
      </c>
      <c r="S1487" s="26">
        <f>Table753523[[#This Row], [Output tokens generated]]*1000/Table753523[[#This Row], [Total Latency (ms)]]/Table753523[[#This Row], [No. H200 GPU on single server]]</f>
      </c>
      <c r="T1487" s="26">
        <f>Table753523[[#This Row], [Input tokens]]*1000/(989.5*10^12)*(2*10^9*Table753523[[#This Row], [Active Parameters per GPU (BN)]])</f>
      </c>
      <c r="U1487" s="27">
        <f>Table753523[[#This Row], [Active Parameters per GPU (BN)]]*10^9*2/4800/1024^3*1000</f>
      </c>
      <c r="V1487" s="27">
        <f>1979/2*10^12*Table753523[[#This Row], [No. H200 GPU on single server]]/2/70/10^9</f>
      </c>
      <c r="W1487" s="46">
        <f>(Table753523[[#This Row], [Input tokens]]+Table753523[[#This Row], [Output tokens generated]])/Table753523[[#This Row], [Total Latency (ms)]]*1000</f>
      </c>
      <c r="X1487" s="47">
        <f>Table753523[[#This Row], [Total throughput]]/Table753523[[#This Row], [Estimated Max throughput tokens/s]]</f>
      </c>
      <c r="Y1487" s="20">
        <f>2*Table753523[[#This Row], [Active Parameters per GPU (BN)]]*Table753523[[#This Row], [Input tokens]]*10^9/Table753523[[#This Row], [Prefill Latency (ms)]]/10^12*1000</f>
      </c>
      <c r="Z148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7" s="47">
        <f>Table753523[[#This Row], [Expected Prefill latency (ms)]]/Table753523[[#This Row], [Prefill Latency (ms)]]</f>
      </c>
      <c r="AB1487" s="30">
        <f>Table753523[[#This Row], [Expected TPOT (ms)]]/Table753523[[#This Row], [TPOT (ms)]]</f>
      </c>
      <c r="AC1487" s="50">
        <f>Table753523[[#This Row], [Prefill TFLOPS]]/989.5</f>
      </c>
      <c r="AD1487" s="32">
        <f>Table753523[[#This Row], [Decode TFLOPS]]/1979</f>
      </c>
      <c r="AE14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8" customHeight="1" ht="17.25">
      <c r="A1488" s="20">
        <v>8</v>
      </c>
      <c r="B1488" s="34">
        <v>70</v>
      </c>
      <c r="C1488" s="35">
        <f>Table753523[[#This Row], [Active Parameters (BN)]]/8</f>
      </c>
      <c r="D1488" s="20">
        <v>65536</v>
      </c>
      <c r="E1488" s="20">
        <v>1024</v>
      </c>
      <c r="F1488" s="23">
        <v>8</v>
      </c>
      <c r="G1488" s="23">
        <v>8</v>
      </c>
      <c r="H1488" s="23">
        <v>524288</v>
      </c>
      <c r="I1488" s="43">
        <v>4419</v>
      </c>
      <c r="J1488" s="24">
        <v>24185.19441</v>
      </c>
      <c r="K1488" s="24">
        <v>55.97632225</v>
      </c>
      <c r="L1488" s="24">
        <v>0.142917571</v>
      </c>
      <c r="M1488" s="24">
        <v>78.94409318</v>
      </c>
      <c r="N1488" s="24">
        <v>9445.190014</v>
      </c>
      <c r="O1488" s="44">
        <v>76.85650797</v>
      </c>
      <c r="P1488" s="44">
        <v>42.15066478</v>
      </c>
      <c r="Q1488" s="25">
        <f>Table753523[[#This Row], [Total Latency (sec)]]*1000</f>
      </c>
      <c r="R1488" s="25">
        <f>Table753523[[#This Row], [Total Latency (ms)]]-Table753523[[#This Row], [Prefill Latency (ms)]]</f>
      </c>
      <c r="S1488" s="26">
        <f>Table753523[[#This Row], [Output tokens generated]]*1000/Table753523[[#This Row], [Total Latency (ms)]]/Table753523[[#This Row], [No. H200 GPU on single server]]</f>
      </c>
      <c r="T1488" s="26">
        <f>Table753523[[#This Row], [Input tokens]]*1000/(989.5*10^12)*(2*10^9*Table753523[[#This Row], [Active Parameters per GPU (BN)]])</f>
      </c>
      <c r="U1488" s="27">
        <f>Table753523[[#This Row], [Active Parameters per GPU (BN)]]*10^9*2/4800/1024^3*1000</f>
      </c>
      <c r="V1488" s="27">
        <f>1979/2*10^12*Table753523[[#This Row], [No. H200 GPU on single server]]/2/70/10^9</f>
      </c>
      <c r="W1488" s="46">
        <f>(Table753523[[#This Row], [Input tokens]]+Table753523[[#This Row], [Output tokens generated]])/Table753523[[#This Row], [Total Latency (ms)]]*1000</f>
      </c>
      <c r="X1488" s="47">
        <f>Table753523[[#This Row], [Total throughput]]/Table753523[[#This Row], [Estimated Max throughput tokens/s]]</f>
      </c>
      <c r="Y1488" s="20">
        <f>2*Table753523[[#This Row], [Active Parameters per GPU (BN)]]*Table753523[[#This Row], [Input tokens]]*10^9/Table753523[[#This Row], [Prefill Latency (ms)]]/10^12*1000</f>
      </c>
      <c r="Z148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8" s="47">
        <f>Table753523[[#This Row], [Expected Prefill latency (ms)]]/Table753523[[#This Row], [Prefill Latency (ms)]]</f>
      </c>
      <c r="AB1488" s="30">
        <f>Table753523[[#This Row], [Expected TPOT (ms)]]/Table753523[[#This Row], [TPOT (ms)]]</f>
      </c>
      <c r="AC1488" s="50">
        <f>Table753523[[#This Row], [Prefill TFLOPS]]/989.5</f>
      </c>
      <c r="AD1488" s="32">
        <f>Table753523[[#This Row], [Decode TFLOPS]]/1979</f>
      </c>
      <c r="AE14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89" customHeight="1" ht="17.25">
      <c r="A1489" s="20">
        <v>8</v>
      </c>
      <c r="B1489" s="34">
        <v>70</v>
      </c>
      <c r="C1489" s="35">
        <f>Table753523[[#This Row], [Active Parameters (BN)]]/8</f>
      </c>
      <c r="D1489" s="20">
        <v>65536</v>
      </c>
      <c r="E1489" s="20">
        <v>1024</v>
      </c>
      <c r="F1489" s="23">
        <v>16</v>
      </c>
      <c r="G1489" s="23">
        <v>16</v>
      </c>
      <c r="H1489" s="23">
        <v>1048576</v>
      </c>
      <c r="I1489" s="43">
        <v>8308</v>
      </c>
      <c r="J1489" s="24">
        <v>46833.28489</v>
      </c>
      <c r="K1489" s="24">
        <v>101.488152</v>
      </c>
      <c r="L1489" s="24">
        <v>0.157653871</v>
      </c>
      <c r="M1489" s="24">
        <v>81.86177238</v>
      </c>
      <c r="N1489" s="24">
        <v>10413.86585</v>
      </c>
      <c r="O1489" s="44">
        <v>173.8792531</v>
      </c>
      <c r="P1489" s="44">
        <v>79.84071485</v>
      </c>
      <c r="Q1489" s="25">
        <f>Table753523[[#This Row], [Total Latency (sec)]]*1000</f>
      </c>
      <c r="R1489" s="25">
        <f>Table753523[[#This Row], [Total Latency (ms)]]-Table753523[[#This Row], [Prefill Latency (ms)]]</f>
      </c>
      <c r="S1489" s="26">
        <f>Table753523[[#This Row], [Output tokens generated]]*1000/Table753523[[#This Row], [Total Latency (ms)]]/Table753523[[#This Row], [No. H200 GPU on single server]]</f>
      </c>
      <c r="T1489" s="26">
        <f>Table753523[[#This Row], [Input tokens]]*1000/(989.5*10^12)*(2*10^9*Table753523[[#This Row], [Active Parameters per GPU (BN)]])</f>
      </c>
      <c r="U1489" s="27">
        <f>Table753523[[#This Row], [Active Parameters per GPU (BN)]]*10^9*2/4800/1024^3*1000</f>
      </c>
      <c r="V1489" s="27">
        <f>1979/2*10^12*Table753523[[#This Row], [No. H200 GPU on single server]]/2/70/10^9</f>
      </c>
      <c r="W1489" s="46">
        <f>(Table753523[[#This Row], [Input tokens]]+Table753523[[#This Row], [Output tokens generated]])/Table753523[[#This Row], [Total Latency (ms)]]*1000</f>
      </c>
      <c r="X1489" s="47">
        <f>Table753523[[#This Row], [Total throughput]]/Table753523[[#This Row], [Estimated Max throughput tokens/s]]</f>
      </c>
      <c r="Y1489" s="20">
        <f>2*Table753523[[#This Row], [Active Parameters per GPU (BN)]]*Table753523[[#This Row], [Input tokens]]*10^9/Table753523[[#This Row], [Prefill Latency (ms)]]/10^12*1000</f>
      </c>
      <c r="Z148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89" s="47">
        <f>Table753523[[#This Row], [Expected Prefill latency (ms)]]/Table753523[[#This Row], [Prefill Latency (ms)]]</f>
      </c>
      <c r="AB1489" s="30">
        <f>Table753523[[#This Row], [Expected TPOT (ms)]]/Table753523[[#This Row], [TPOT (ms)]]</f>
      </c>
      <c r="AC1489" s="50">
        <f>Table753523[[#This Row], [Prefill TFLOPS]]/989.5</f>
      </c>
      <c r="AD1489" s="32">
        <f>Table753523[[#This Row], [Decode TFLOPS]]/1979</f>
      </c>
      <c r="AE14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0" customHeight="1" ht="17.25">
      <c r="A1490" s="20">
        <v>8</v>
      </c>
      <c r="B1490" s="34">
        <v>70</v>
      </c>
      <c r="C1490" s="35">
        <f>Table753523[[#This Row], [Active Parameters (BN)]]/8</f>
      </c>
      <c r="D1490" s="20">
        <v>65536</v>
      </c>
      <c r="E1490" s="20">
        <v>2048</v>
      </c>
      <c r="F1490" s="23">
        <v>1</v>
      </c>
      <c r="G1490" s="23">
        <v>1</v>
      </c>
      <c r="H1490" s="23">
        <v>65536</v>
      </c>
      <c r="I1490" s="43">
        <v>2048</v>
      </c>
      <c r="J1490" s="24">
        <v>5338.616114</v>
      </c>
      <c r="K1490" s="24">
        <v>29.79328068</v>
      </c>
      <c r="L1490" s="24">
        <v>0.033564615</v>
      </c>
      <c r="M1490" s="24">
        <v>68.74033183</v>
      </c>
      <c r="N1490" s="24">
        <v>2268.43095</v>
      </c>
      <c r="O1490" s="44">
        <v>11.94631467</v>
      </c>
      <c r="P1490" s="44">
        <v>11.94626725</v>
      </c>
      <c r="Q1490" s="25">
        <f>Table753523[[#This Row], [Total Latency (sec)]]*1000</f>
      </c>
      <c r="R1490" s="25">
        <f>Table753523[[#This Row], [Total Latency (ms)]]-Table753523[[#This Row], [Prefill Latency (ms)]]</f>
      </c>
      <c r="S1490" s="26">
        <f>Table753523[[#This Row], [Output tokens generated]]*1000/Table753523[[#This Row], [Total Latency (ms)]]/Table753523[[#This Row], [No. H200 GPU on single server]]</f>
      </c>
      <c r="T1490" s="26">
        <f>Table753523[[#This Row], [Input tokens]]*1000/(989.5*10^12)*(2*10^9*Table753523[[#This Row], [Active Parameters per GPU (BN)]])</f>
      </c>
      <c r="U1490" s="27">
        <f>Table753523[[#This Row], [Active Parameters per GPU (BN)]]*10^9*2/4800/1024^3*1000</f>
      </c>
      <c r="V1490" s="27">
        <f>1979/2*10^12*Table753523[[#This Row], [No. H200 GPU on single server]]/2/70/10^9</f>
      </c>
      <c r="W1490" s="46">
        <f>(Table753523[[#This Row], [Input tokens]]+Table753523[[#This Row], [Output tokens generated]])/Table753523[[#This Row], [Total Latency (ms)]]*1000</f>
      </c>
      <c r="X1490" s="47">
        <f>Table753523[[#This Row], [Total throughput]]/Table753523[[#This Row], [Estimated Max throughput tokens/s]]</f>
      </c>
      <c r="Y1490" s="20">
        <f>2*Table753523[[#This Row], [Active Parameters per GPU (BN)]]*Table753523[[#This Row], [Input tokens]]*10^9/Table753523[[#This Row], [Prefill Latency (ms)]]/10^12*1000</f>
      </c>
      <c r="Z1490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0" s="47">
        <f>Table753523[[#This Row], [Expected Prefill latency (ms)]]/Table753523[[#This Row], [Prefill Latency (ms)]]</f>
      </c>
      <c r="AB1490" s="30">
        <f>Table753523[[#This Row], [Expected TPOT (ms)]]/Table753523[[#This Row], [TPOT (ms)]]</f>
      </c>
      <c r="AC1490" s="50">
        <f>Table753523[[#This Row], [Prefill TFLOPS]]/989.5</f>
      </c>
      <c r="AD1490" s="32">
        <f>Table753523[[#This Row], [Decode TFLOPS]]/1979</f>
      </c>
      <c r="AE14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1" customHeight="1" ht="17.25">
      <c r="A1491" s="20">
        <v>8</v>
      </c>
      <c r="B1491" s="34">
        <v>70</v>
      </c>
      <c r="C1491" s="35">
        <f>Table753523[[#This Row], [Active Parameters (BN)]]/8</f>
      </c>
      <c r="D1491" s="20">
        <v>65536</v>
      </c>
      <c r="E1491" s="20">
        <v>2048</v>
      </c>
      <c r="F1491" s="23">
        <v>2</v>
      </c>
      <c r="G1491" s="23">
        <v>2</v>
      </c>
      <c r="H1491" s="23">
        <v>131072</v>
      </c>
      <c r="I1491" s="43">
        <v>2052</v>
      </c>
      <c r="J1491" s="24">
        <v>8463.650985</v>
      </c>
      <c r="K1491" s="24">
        <v>34.94374963</v>
      </c>
      <c r="L1491" s="24">
        <v>0.057234842</v>
      </c>
      <c r="M1491" s="24">
        <v>58.72294821</v>
      </c>
      <c r="N1491" s="24">
        <v>3809.665574</v>
      </c>
      <c r="O1491" s="44">
        <v>683.3640388</v>
      </c>
      <c r="P1491" s="44">
        <v>13.88857891</v>
      </c>
      <c r="Q1491" s="25">
        <f>Table753523[[#This Row], [Total Latency (sec)]]*1000</f>
      </c>
      <c r="R1491" s="25">
        <f>Table753523[[#This Row], [Total Latency (ms)]]-Table753523[[#This Row], [Prefill Latency (ms)]]</f>
      </c>
      <c r="S1491" s="26">
        <f>Table753523[[#This Row], [Output tokens generated]]*1000/Table753523[[#This Row], [Total Latency (ms)]]/Table753523[[#This Row], [No. H200 GPU on single server]]</f>
      </c>
      <c r="T1491" s="26">
        <f>Table753523[[#This Row], [Input tokens]]*1000/(989.5*10^12)*(2*10^9*Table753523[[#This Row], [Active Parameters per GPU (BN)]])</f>
      </c>
      <c r="U1491" s="27">
        <f>Table753523[[#This Row], [Active Parameters per GPU (BN)]]*10^9*2/4800/1024^3*1000</f>
      </c>
      <c r="V1491" s="27">
        <f>1979/2*10^12*Table753523[[#This Row], [No. H200 GPU on single server]]/2/70/10^9</f>
      </c>
      <c r="W1491" s="46">
        <f>(Table753523[[#This Row], [Input tokens]]+Table753523[[#This Row], [Output tokens generated]])/Table753523[[#This Row], [Total Latency (ms)]]*1000</f>
      </c>
      <c r="X1491" s="47">
        <f>Table753523[[#This Row], [Total throughput]]/Table753523[[#This Row], [Estimated Max throughput tokens/s]]</f>
      </c>
      <c r="Y1491" s="20">
        <f>2*Table753523[[#This Row], [Active Parameters per GPU (BN)]]*Table753523[[#This Row], [Input tokens]]*10^9/Table753523[[#This Row], [Prefill Latency (ms)]]/10^12*1000</f>
      </c>
      <c r="Z1491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1" s="47">
        <f>Table753523[[#This Row], [Expected Prefill latency (ms)]]/Table753523[[#This Row], [Prefill Latency (ms)]]</f>
      </c>
      <c r="AB1491" s="30">
        <f>Table753523[[#This Row], [Expected TPOT (ms)]]/Table753523[[#This Row], [TPOT (ms)]]</f>
      </c>
      <c r="AC1491" s="50">
        <f>Table753523[[#This Row], [Prefill TFLOPS]]/989.5</f>
      </c>
      <c r="AD1491" s="32">
        <f>Table753523[[#This Row], [Decode TFLOPS]]/1979</f>
      </c>
      <c r="AE14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2" customHeight="1" ht="17.25">
      <c r="A1492" s="20">
        <v>8</v>
      </c>
      <c r="B1492" s="34">
        <v>70</v>
      </c>
      <c r="C1492" s="35">
        <f>Table753523[[#This Row], [Active Parameters (BN)]]/8</f>
      </c>
      <c r="D1492" s="20">
        <v>65536</v>
      </c>
      <c r="E1492" s="20">
        <v>2048</v>
      </c>
      <c r="F1492" s="23">
        <v>4</v>
      </c>
      <c r="G1492" s="23">
        <v>4</v>
      </c>
      <c r="H1492" s="23">
        <v>262144</v>
      </c>
      <c r="I1492" s="43">
        <v>4341</v>
      </c>
      <c r="J1492" s="24">
        <v>13768.14091</v>
      </c>
      <c r="K1492" s="24">
        <v>46.97126837</v>
      </c>
      <c r="L1492" s="24">
        <v>0.085158441</v>
      </c>
      <c r="M1492" s="24">
        <v>92.41819841</v>
      </c>
      <c r="N1492" s="24">
        <v>5673.361807</v>
      </c>
      <c r="O1492" s="44">
        <v>794.1246359</v>
      </c>
      <c r="P1492" s="44">
        <v>19.2085145</v>
      </c>
      <c r="Q1492" s="25">
        <f>Table753523[[#This Row], [Total Latency (sec)]]*1000</f>
      </c>
      <c r="R1492" s="25">
        <f>Table753523[[#This Row], [Total Latency (ms)]]-Table753523[[#This Row], [Prefill Latency (ms)]]</f>
      </c>
      <c r="S1492" s="26">
        <f>Table753523[[#This Row], [Output tokens generated]]*1000/Table753523[[#This Row], [Total Latency (ms)]]/Table753523[[#This Row], [No. H200 GPU on single server]]</f>
      </c>
      <c r="T1492" s="26">
        <f>Table753523[[#This Row], [Input tokens]]*1000/(989.5*10^12)*(2*10^9*Table753523[[#This Row], [Active Parameters per GPU (BN)]])</f>
      </c>
      <c r="U1492" s="27">
        <f>Table753523[[#This Row], [Active Parameters per GPU (BN)]]*10^9*2/4800/1024^3*1000</f>
      </c>
      <c r="V1492" s="27">
        <f>1979/2*10^12*Table753523[[#This Row], [No. H200 GPU on single server]]/2/70/10^9</f>
      </c>
      <c r="W1492" s="46">
        <f>(Table753523[[#This Row], [Input tokens]]+Table753523[[#This Row], [Output tokens generated]])/Table753523[[#This Row], [Total Latency (ms)]]*1000</f>
      </c>
      <c r="X1492" s="47">
        <f>Table753523[[#This Row], [Total throughput]]/Table753523[[#This Row], [Estimated Max throughput tokens/s]]</f>
      </c>
      <c r="Y1492" s="20">
        <f>2*Table753523[[#This Row], [Active Parameters per GPU (BN)]]*Table753523[[#This Row], [Input tokens]]*10^9/Table753523[[#This Row], [Prefill Latency (ms)]]/10^12*1000</f>
      </c>
      <c r="Z1492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2" s="47">
        <f>Table753523[[#This Row], [Expected Prefill latency (ms)]]/Table753523[[#This Row], [Prefill Latency (ms)]]</f>
      </c>
      <c r="AB1492" s="30">
        <f>Table753523[[#This Row], [Expected TPOT (ms)]]/Table753523[[#This Row], [TPOT (ms)]]</f>
      </c>
      <c r="AC1492" s="50">
        <f>Table753523[[#This Row], [Prefill TFLOPS]]/989.5</f>
      </c>
      <c r="AD1492" s="32">
        <f>Table753523[[#This Row], [Decode TFLOPS]]/1979</f>
      </c>
      <c r="AE14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3" customHeight="1" ht="17.25">
      <c r="A1493" s="20">
        <v>8</v>
      </c>
      <c r="B1493" s="34">
        <v>70</v>
      </c>
      <c r="C1493" s="35">
        <f>Table753523[[#This Row], [Active Parameters (BN)]]/8</f>
      </c>
      <c r="D1493" s="20">
        <v>65536</v>
      </c>
      <c r="E1493" s="20">
        <v>2048</v>
      </c>
      <c r="F1493" s="23">
        <v>8</v>
      </c>
      <c r="G1493" s="23">
        <v>8</v>
      </c>
      <c r="H1493" s="23">
        <v>524288</v>
      </c>
      <c r="I1493" s="43">
        <v>8729</v>
      </c>
      <c r="J1493" s="24">
        <v>24199.84636</v>
      </c>
      <c r="K1493" s="24">
        <v>74.82975198</v>
      </c>
      <c r="L1493" s="24">
        <v>0.106909348</v>
      </c>
      <c r="M1493" s="24">
        <v>116.6514624</v>
      </c>
      <c r="N1493" s="24">
        <v>7123.062498</v>
      </c>
      <c r="O1493" s="44">
        <v>89.34544853</v>
      </c>
      <c r="P1493" s="44">
        <v>28.96819978</v>
      </c>
      <c r="Q1493" s="25">
        <f>Table753523[[#This Row], [Total Latency (sec)]]*1000</f>
      </c>
      <c r="R1493" s="25">
        <f>Table753523[[#This Row], [Total Latency (ms)]]-Table753523[[#This Row], [Prefill Latency (ms)]]</f>
      </c>
      <c r="S1493" s="26">
        <f>Table753523[[#This Row], [Output tokens generated]]*1000/Table753523[[#This Row], [Total Latency (ms)]]/Table753523[[#This Row], [No. H200 GPU on single server]]</f>
      </c>
      <c r="T1493" s="26">
        <f>Table753523[[#This Row], [Input tokens]]*1000/(989.5*10^12)*(2*10^9*Table753523[[#This Row], [Active Parameters per GPU (BN)]])</f>
      </c>
      <c r="U1493" s="27">
        <f>Table753523[[#This Row], [Active Parameters per GPU (BN)]]*10^9*2/4800/1024^3*1000</f>
      </c>
      <c r="V1493" s="27">
        <f>1979/2*10^12*Table753523[[#This Row], [No. H200 GPU on single server]]/2/70/10^9</f>
      </c>
      <c r="W1493" s="46">
        <f>(Table753523[[#This Row], [Input tokens]]+Table753523[[#This Row], [Output tokens generated]])/Table753523[[#This Row], [Total Latency (ms)]]*1000</f>
      </c>
      <c r="X1493" s="47">
        <f>Table753523[[#This Row], [Total throughput]]/Table753523[[#This Row], [Estimated Max throughput tokens/s]]</f>
      </c>
      <c r="Y1493" s="20">
        <f>2*Table753523[[#This Row], [Active Parameters per GPU (BN)]]*Table753523[[#This Row], [Input tokens]]*10^9/Table753523[[#This Row], [Prefill Latency (ms)]]/10^12*1000</f>
      </c>
      <c r="Z1493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3" s="47">
        <f>Table753523[[#This Row], [Expected Prefill latency (ms)]]/Table753523[[#This Row], [Prefill Latency (ms)]]</f>
      </c>
      <c r="AB1493" s="30">
        <f>Table753523[[#This Row], [Expected TPOT (ms)]]/Table753523[[#This Row], [TPOT (ms)]]</f>
      </c>
      <c r="AC1493" s="50">
        <f>Table753523[[#This Row], [Prefill TFLOPS]]/989.5</f>
      </c>
      <c r="AD1493" s="32">
        <f>Table753523[[#This Row], [Decode TFLOPS]]/1979</f>
      </c>
      <c r="AE14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4" customHeight="1" ht="17.25">
      <c r="A1494" s="20">
        <v>8</v>
      </c>
      <c r="B1494" s="34">
        <v>70</v>
      </c>
      <c r="C1494" s="35">
        <f>Table753523[[#This Row], [Active Parameters (BN)]]/8</f>
      </c>
      <c r="D1494" s="20">
        <v>65536</v>
      </c>
      <c r="E1494" s="20">
        <v>2048</v>
      </c>
      <c r="F1494" s="23">
        <v>16</v>
      </c>
      <c r="G1494" s="23">
        <v>16</v>
      </c>
      <c r="H1494" s="23">
        <v>1048576</v>
      </c>
      <c r="I1494" s="43">
        <v>14830</v>
      </c>
      <c r="J1494" s="24">
        <v>46971.67861</v>
      </c>
      <c r="K1494" s="24">
        <v>119.0623987</v>
      </c>
      <c r="L1494" s="24">
        <v>0.134383316</v>
      </c>
      <c r="M1494" s="24">
        <v>124.5565364</v>
      </c>
      <c r="N1494" s="24">
        <v>8931.50156</v>
      </c>
      <c r="O1494" s="44">
        <v>129.643793</v>
      </c>
      <c r="P1494" s="44">
        <v>51.81980559</v>
      </c>
      <c r="Q1494" s="25">
        <f>Table753523[[#This Row], [Total Latency (sec)]]*1000</f>
      </c>
      <c r="R1494" s="25">
        <f>Table753523[[#This Row], [Total Latency (ms)]]-Table753523[[#This Row], [Prefill Latency (ms)]]</f>
      </c>
      <c r="S1494" s="26">
        <f>Table753523[[#This Row], [Output tokens generated]]*1000/Table753523[[#This Row], [Total Latency (ms)]]/Table753523[[#This Row], [No. H200 GPU on single server]]</f>
      </c>
      <c r="T1494" s="26">
        <f>Table753523[[#This Row], [Input tokens]]*1000/(989.5*10^12)*(2*10^9*Table753523[[#This Row], [Active Parameters per GPU (BN)]])</f>
      </c>
      <c r="U1494" s="27">
        <f>Table753523[[#This Row], [Active Parameters per GPU (BN)]]*10^9*2/4800/1024^3*1000</f>
      </c>
      <c r="V1494" s="27">
        <f>1979/2*10^12*Table753523[[#This Row], [No. H200 GPU on single server]]/2/70/10^9</f>
      </c>
      <c r="W1494" s="46">
        <f>(Table753523[[#This Row], [Input tokens]]+Table753523[[#This Row], [Output tokens generated]])/Table753523[[#This Row], [Total Latency (ms)]]*1000</f>
      </c>
      <c r="X1494" s="47">
        <f>Table753523[[#This Row], [Total throughput]]/Table753523[[#This Row], [Estimated Max throughput tokens/s]]</f>
      </c>
      <c r="Y1494" s="20">
        <f>2*Table753523[[#This Row], [Active Parameters per GPU (BN)]]*Table753523[[#This Row], [Input tokens]]*10^9/Table753523[[#This Row], [Prefill Latency (ms)]]/10^12*1000</f>
      </c>
      <c r="Z1494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4" s="47">
        <f>Table753523[[#This Row], [Expected Prefill latency (ms)]]/Table753523[[#This Row], [Prefill Latency (ms)]]</f>
      </c>
      <c r="AB1494" s="30">
        <f>Table753523[[#This Row], [Expected TPOT (ms)]]/Table753523[[#This Row], [TPOT (ms)]]</f>
      </c>
      <c r="AC1494" s="50">
        <f>Table753523[[#This Row], [Prefill TFLOPS]]/989.5</f>
      </c>
      <c r="AD1494" s="32">
        <f>Table753523[[#This Row], [Decode TFLOPS]]/1979</f>
      </c>
      <c r="AE14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5" customHeight="1" ht="17.25">
      <c r="A1495" s="20">
        <v>8</v>
      </c>
      <c r="B1495" s="34">
        <v>70</v>
      </c>
      <c r="C1495" s="35">
        <f>Table753523[[#This Row], [Active Parameters (BN)]]/8</f>
      </c>
      <c r="D1495" s="20">
        <v>65536</v>
      </c>
      <c r="E1495" s="20">
        <v>4096</v>
      </c>
      <c r="F1495" s="23">
        <v>1</v>
      </c>
      <c r="G1495" s="23">
        <v>1</v>
      </c>
      <c r="H1495" s="23">
        <v>65536</v>
      </c>
      <c r="I1495" s="43">
        <v>4096</v>
      </c>
      <c r="J1495" s="24">
        <v>5502.303099</v>
      </c>
      <c r="K1495" s="24">
        <v>54.7009736</v>
      </c>
      <c r="L1495" s="24">
        <v>0.01828121</v>
      </c>
      <c r="M1495" s="24">
        <v>74.87983724</v>
      </c>
      <c r="N1495" s="24">
        <v>1272.957233</v>
      </c>
      <c r="O1495" s="44">
        <v>12.0140515</v>
      </c>
      <c r="P1495" s="44">
        <v>12.01402669</v>
      </c>
      <c r="Q1495" s="25">
        <f>Table753523[[#This Row], [Total Latency (sec)]]*1000</f>
      </c>
      <c r="R1495" s="25">
        <f>Table753523[[#This Row], [Total Latency (ms)]]-Table753523[[#This Row], [Prefill Latency (ms)]]</f>
      </c>
      <c r="S1495" s="26">
        <f>Table753523[[#This Row], [Output tokens generated]]*1000/Table753523[[#This Row], [Total Latency (ms)]]/Table753523[[#This Row], [No. H200 GPU on single server]]</f>
      </c>
      <c r="T1495" s="26">
        <f>Table753523[[#This Row], [Input tokens]]*1000/(989.5*10^12)*(2*10^9*Table753523[[#This Row], [Active Parameters per GPU (BN)]])</f>
      </c>
      <c r="U1495" s="27">
        <f>Table753523[[#This Row], [Active Parameters per GPU (BN)]]*10^9*2/4800/1024^3*1000</f>
      </c>
      <c r="V1495" s="27">
        <f>1979/2*10^12*Table753523[[#This Row], [No. H200 GPU on single server]]/2/70/10^9</f>
      </c>
      <c r="W1495" s="46">
        <f>(Table753523[[#This Row], [Input tokens]]+Table753523[[#This Row], [Output tokens generated]])/Table753523[[#This Row], [Total Latency (ms)]]*1000</f>
      </c>
      <c r="X1495" s="47">
        <f>Table753523[[#This Row], [Total throughput]]/Table753523[[#This Row], [Estimated Max throughput tokens/s]]</f>
      </c>
      <c r="Y1495" s="20">
        <f>2*Table753523[[#This Row], [Active Parameters per GPU (BN)]]*Table753523[[#This Row], [Input tokens]]*10^9/Table753523[[#This Row], [Prefill Latency (ms)]]/10^12*1000</f>
      </c>
      <c r="Z1495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5" s="47">
        <f>Table753523[[#This Row], [Expected Prefill latency (ms)]]/Table753523[[#This Row], [Prefill Latency (ms)]]</f>
      </c>
      <c r="AB1495" s="30">
        <f>Table753523[[#This Row], [Expected TPOT (ms)]]/Table753523[[#This Row], [TPOT (ms)]]</f>
      </c>
      <c r="AC1495" s="50">
        <f>Table753523[[#This Row], [Prefill TFLOPS]]/989.5</f>
      </c>
      <c r="AD1495" s="32">
        <f>Table753523[[#This Row], [Decode TFLOPS]]/1979</f>
      </c>
      <c r="AE14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6" customHeight="1" ht="17.25">
      <c r="A1496" s="20">
        <v>8</v>
      </c>
      <c r="B1496" s="34">
        <v>70</v>
      </c>
      <c r="C1496" s="35">
        <f>Table753523[[#This Row], [Active Parameters (BN)]]/8</f>
      </c>
      <c r="D1496" s="20">
        <v>65536</v>
      </c>
      <c r="E1496" s="20">
        <v>4096</v>
      </c>
      <c r="F1496" s="23">
        <v>2</v>
      </c>
      <c r="G1496" s="23">
        <v>2</v>
      </c>
      <c r="H1496" s="23">
        <v>131072</v>
      </c>
      <c r="I1496" s="43">
        <v>4506</v>
      </c>
      <c r="J1496" s="24">
        <v>8597.168742</v>
      </c>
      <c r="K1496" s="24">
        <v>60.12790207</v>
      </c>
      <c r="L1496" s="24">
        <v>0.033262428</v>
      </c>
      <c r="M1496" s="24">
        <v>74.94024979</v>
      </c>
      <c r="N1496" s="24">
        <v>2254.826717</v>
      </c>
      <c r="O1496" s="44">
        <v>17.25462712</v>
      </c>
      <c r="P1496" s="44">
        <v>13.01712198</v>
      </c>
      <c r="Q1496" s="25">
        <f>Table753523[[#This Row], [Total Latency (sec)]]*1000</f>
      </c>
      <c r="R1496" s="25">
        <f>Table753523[[#This Row], [Total Latency (ms)]]-Table753523[[#This Row], [Prefill Latency (ms)]]</f>
      </c>
      <c r="S1496" s="26">
        <f>Table753523[[#This Row], [Output tokens generated]]*1000/Table753523[[#This Row], [Total Latency (ms)]]/Table753523[[#This Row], [No. H200 GPU on single server]]</f>
      </c>
      <c r="T1496" s="26">
        <f>Table753523[[#This Row], [Input tokens]]*1000/(989.5*10^12)*(2*10^9*Table753523[[#This Row], [Active Parameters per GPU (BN)]])</f>
      </c>
      <c r="U1496" s="27">
        <f>Table753523[[#This Row], [Active Parameters per GPU (BN)]]*10^9*2/4800/1024^3*1000</f>
      </c>
      <c r="V1496" s="27">
        <f>1979/2*10^12*Table753523[[#This Row], [No. H200 GPU on single server]]/2/70/10^9</f>
      </c>
      <c r="W1496" s="46">
        <f>(Table753523[[#This Row], [Input tokens]]+Table753523[[#This Row], [Output tokens generated]])/Table753523[[#This Row], [Total Latency (ms)]]*1000</f>
      </c>
      <c r="X1496" s="47">
        <f>Table753523[[#This Row], [Total throughput]]/Table753523[[#This Row], [Estimated Max throughput tokens/s]]</f>
      </c>
      <c r="Y1496" s="20">
        <f>2*Table753523[[#This Row], [Active Parameters per GPU (BN)]]*Table753523[[#This Row], [Input tokens]]*10^9/Table753523[[#This Row], [Prefill Latency (ms)]]/10^12*1000</f>
      </c>
      <c r="Z1496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6" s="47">
        <f>Table753523[[#This Row], [Expected Prefill latency (ms)]]/Table753523[[#This Row], [Prefill Latency (ms)]]</f>
      </c>
      <c r="AB1496" s="30">
        <f>Table753523[[#This Row], [Expected TPOT (ms)]]/Table753523[[#This Row], [TPOT (ms)]]</f>
      </c>
      <c r="AC1496" s="50">
        <f>Table753523[[#This Row], [Prefill TFLOPS]]/989.5</f>
      </c>
      <c r="AD1496" s="32">
        <f>Table753523[[#This Row], [Decode TFLOPS]]/1979</f>
      </c>
      <c r="AE14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7" customHeight="1" ht="17.25">
      <c r="A1497" s="20">
        <v>8</v>
      </c>
      <c r="B1497" s="34">
        <v>70</v>
      </c>
      <c r="C1497" s="35">
        <f>Table753523[[#This Row], [Active Parameters (BN)]]/8</f>
      </c>
      <c r="D1497" s="20">
        <v>65536</v>
      </c>
      <c r="E1497" s="20">
        <v>4096</v>
      </c>
      <c r="F1497" s="23">
        <v>4</v>
      </c>
      <c r="G1497" s="23">
        <v>4</v>
      </c>
      <c r="H1497" s="23">
        <v>262144</v>
      </c>
      <c r="I1497" s="43">
        <v>4288</v>
      </c>
      <c r="J1497" s="24">
        <v>13905.57271</v>
      </c>
      <c r="K1497" s="24">
        <v>70.39098192</v>
      </c>
      <c r="L1497" s="24">
        <v>0.056825461</v>
      </c>
      <c r="M1497" s="24">
        <v>60.91689423</v>
      </c>
      <c r="N1497" s="24">
        <v>3785.030309</v>
      </c>
      <c r="O1497" s="44">
        <v>834.6147801</v>
      </c>
      <c r="P1497" s="44">
        <v>18.56513992</v>
      </c>
      <c r="Q1497" s="25">
        <f>Table753523[[#This Row], [Total Latency (sec)]]*1000</f>
      </c>
      <c r="R1497" s="25">
        <f>Table753523[[#This Row], [Total Latency (ms)]]-Table753523[[#This Row], [Prefill Latency (ms)]]</f>
      </c>
      <c r="S1497" s="26">
        <f>Table753523[[#This Row], [Output tokens generated]]*1000/Table753523[[#This Row], [Total Latency (ms)]]/Table753523[[#This Row], [No. H200 GPU on single server]]</f>
      </c>
      <c r="T1497" s="26">
        <f>Table753523[[#This Row], [Input tokens]]*1000/(989.5*10^12)*(2*10^9*Table753523[[#This Row], [Active Parameters per GPU (BN)]])</f>
      </c>
      <c r="U1497" s="27">
        <f>Table753523[[#This Row], [Active Parameters per GPU (BN)]]*10^9*2/4800/1024^3*1000</f>
      </c>
      <c r="V1497" s="27">
        <f>1979/2*10^12*Table753523[[#This Row], [No. H200 GPU on single server]]/2/70/10^9</f>
      </c>
      <c r="W1497" s="46">
        <f>(Table753523[[#This Row], [Input tokens]]+Table753523[[#This Row], [Output tokens generated]])/Table753523[[#This Row], [Total Latency (ms)]]*1000</f>
      </c>
      <c r="X1497" s="47">
        <f>Table753523[[#This Row], [Total throughput]]/Table753523[[#This Row], [Estimated Max throughput tokens/s]]</f>
      </c>
      <c r="Y1497" s="20">
        <f>2*Table753523[[#This Row], [Active Parameters per GPU (BN)]]*Table753523[[#This Row], [Input tokens]]*10^9/Table753523[[#This Row], [Prefill Latency (ms)]]/10^12*1000</f>
      </c>
      <c r="Z1497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7" s="47">
        <f>Table753523[[#This Row], [Expected Prefill latency (ms)]]/Table753523[[#This Row], [Prefill Latency (ms)]]</f>
      </c>
      <c r="AB1497" s="30">
        <f>Table753523[[#This Row], [Expected TPOT (ms)]]/Table753523[[#This Row], [TPOT (ms)]]</f>
      </c>
      <c r="AC1497" s="50">
        <f>Table753523[[#This Row], [Prefill TFLOPS]]/989.5</f>
      </c>
      <c r="AD1497" s="32">
        <f>Table753523[[#This Row], [Decode TFLOPS]]/1979</f>
      </c>
      <c r="AE14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8" customHeight="1" ht="17.25">
      <c r="A1498" s="20">
        <v>8</v>
      </c>
      <c r="B1498" s="34">
        <v>70</v>
      </c>
      <c r="C1498" s="35">
        <f>Table753523[[#This Row], [Active Parameters (BN)]]/8</f>
      </c>
      <c r="D1498" s="20">
        <v>65536</v>
      </c>
      <c r="E1498" s="20">
        <v>4096</v>
      </c>
      <c r="F1498" s="23">
        <v>8</v>
      </c>
      <c r="G1498" s="23">
        <v>8</v>
      </c>
      <c r="H1498" s="23">
        <v>524288</v>
      </c>
      <c r="I1498" s="43">
        <v>16866</v>
      </c>
      <c r="J1498" s="24">
        <v>24359.99888</v>
      </c>
      <c r="K1498" s="24">
        <v>108.869424</v>
      </c>
      <c r="L1498" s="24">
        <v>0.073482523</v>
      </c>
      <c r="M1498" s="24">
        <v>154.91953</v>
      </c>
      <c r="N1498" s="24">
        <v>4970.670186</v>
      </c>
      <c r="O1498" s="44">
        <v>111.7148737</v>
      </c>
      <c r="P1498" s="44">
        <v>22.92369379</v>
      </c>
      <c r="Q1498" s="25">
        <f>Table753523[[#This Row], [Total Latency (sec)]]*1000</f>
      </c>
      <c r="R1498" s="25">
        <f>Table753523[[#This Row], [Total Latency (ms)]]-Table753523[[#This Row], [Prefill Latency (ms)]]</f>
      </c>
      <c r="S1498" s="26">
        <f>Table753523[[#This Row], [Output tokens generated]]*1000/Table753523[[#This Row], [Total Latency (ms)]]/Table753523[[#This Row], [No. H200 GPU on single server]]</f>
      </c>
      <c r="T1498" s="26">
        <f>Table753523[[#This Row], [Input tokens]]*1000/(989.5*10^12)*(2*10^9*Table753523[[#This Row], [Active Parameters per GPU (BN)]])</f>
      </c>
      <c r="U1498" s="27">
        <f>Table753523[[#This Row], [Active Parameters per GPU (BN)]]*10^9*2/4800/1024^3*1000</f>
      </c>
      <c r="V1498" s="27">
        <f>1979/2*10^12*Table753523[[#This Row], [No. H200 GPU on single server]]/2/70/10^9</f>
      </c>
      <c r="W1498" s="46">
        <f>(Table753523[[#This Row], [Input tokens]]+Table753523[[#This Row], [Output tokens generated]])/Table753523[[#This Row], [Total Latency (ms)]]*1000</f>
      </c>
      <c r="X1498" s="47">
        <f>Table753523[[#This Row], [Total throughput]]/Table753523[[#This Row], [Estimated Max throughput tokens/s]]</f>
      </c>
      <c r="Y1498" s="20">
        <f>2*Table753523[[#This Row], [Active Parameters per GPU (BN)]]*Table753523[[#This Row], [Input tokens]]*10^9/Table753523[[#This Row], [Prefill Latency (ms)]]/10^12*1000</f>
      </c>
      <c r="Z1498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8" s="47">
        <f>Table753523[[#This Row], [Expected Prefill latency (ms)]]/Table753523[[#This Row], [Prefill Latency (ms)]]</f>
      </c>
      <c r="AB1498" s="30">
        <f>Table753523[[#This Row], [Expected TPOT (ms)]]/Table753523[[#This Row], [TPOT (ms)]]</f>
      </c>
      <c r="AC1498" s="50">
        <f>Table753523[[#This Row], [Prefill TFLOPS]]/989.5</f>
      </c>
      <c r="AD1498" s="32">
        <f>Table753523[[#This Row], [Decode TFLOPS]]/1979</f>
      </c>
      <c r="AE14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499" customHeight="1" ht="17.25">
      <c r="A1499" s="20">
        <v>8</v>
      </c>
      <c r="B1499" s="34">
        <v>70</v>
      </c>
      <c r="C1499" s="35">
        <f>Table753523[[#This Row], [Active Parameters (BN)]]/8</f>
      </c>
      <c r="D1499" s="20">
        <v>65536</v>
      </c>
      <c r="E1499" s="20">
        <v>4096</v>
      </c>
      <c r="F1499" s="23">
        <v>16</v>
      </c>
      <c r="G1499" s="23">
        <v>16</v>
      </c>
      <c r="H1499" s="23">
        <v>1048576</v>
      </c>
      <c r="I1499" s="43">
        <v>25992</v>
      </c>
      <c r="J1499" s="24">
        <v>47087.45591</v>
      </c>
      <c r="K1499" s="24">
        <v>152.6341354</v>
      </c>
      <c r="L1499" s="24">
        <v>0.10482583</v>
      </c>
      <c r="M1499" s="24">
        <v>170.2895616</v>
      </c>
      <c r="N1499" s="24">
        <v>7040.155187</v>
      </c>
      <c r="O1499" s="44">
        <v>1648.590611</v>
      </c>
      <c r="P1499" s="44">
        <v>36.05141392</v>
      </c>
      <c r="Q1499" s="25">
        <f>Table753523[[#This Row], [Total Latency (sec)]]*1000</f>
      </c>
      <c r="R1499" s="25">
        <f>Table753523[[#This Row], [Total Latency (ms)]]-Table753523[[#This Row], [Prefill Latency (ms)]]</f>
      </c>
      <c r="S1499" s="26">
        <f>Table753523[[#This Row], [Output tokens generated]]*1000/Table753523[[#This Row], [Total Latency (ms)]]/Table753523[[#This Row], [No. H200 GPU on single server]]</f>
      </c>
      <c r="T1499" s="26">
        <f>Table753523[[#This Row], [Input tokens]]*1000/(989.5*10^12)*(2*10^9*Table753523[[#This Row], [Active Parameters per GPU (BN)]])</f>
      </c>
      <c r="U1499" s="27">
        <f>Table753523[[#This Row], [Active Parameters per GPU (BN)]]*10^9*2/4800/1024^3*1000</f>
      </c>
      <c r="V1499" s="27">
        <f>1979/2*10^12*Table753523[[#This Row], [No. H200 GPU on single server]]/2/70/10^9</f>
      </c>
      <c r="W1499" s="46">
        <f>(Table753523[[#This Row], [Input tokens]]+Table753523[[#This Row], [Output tokens generated]])/Table753523[[#This Row], [Total Latency (ms)]]*1000</f>
      </c>
      <c r="X1499" s="47">
        <f>Table753523[[#This Row], [Total throughput]]/Table753523[[#This Row], [Estimated Max throughput tokens/s]]</f>
      </c>
      <c r="Y1499" s="20">
        <f>2*Table753523[[#This Row], [Active Parameters per GPU (BN)]]*Table753523[[#This Row], [Input tokens]]*10^9/Table753523[[#This Row], [Prefill Latency (ms)]]/10^12*1000</f>
      </c>
      <c r="Z1499" s="26">
        <f>2*Table753523[[#This Row], [Active Parameters per GPU (BN)]]*Table753523[[#This Row], [Output tokens generated]]*10^9/(Table753523[[#This Row], [Total Latency (ms)]]-Table753523[[#This Row], [Prefill Latency (ms)]])/10^12*1000</f>
      </c>
      <c r="AA1499" s="47">
        <f>Table753523[[#This Row], [Expected Prefill latency (ms)]]/Table753523[[#This Row], [Prefill Latency (ms)]]</f>
      </c>
      <c r="AB1499" s="30">
        <f>Table753523[[#This Row], [Expected TPOT (ms)]]/Table753523[[#This Row], [TPOT (ms)]]</f>
      </c>
      <c r="AC1499" s="50">
        <f>Table753523[[#This Row], [Prefill TFLOPS]]/989.5</f>
      </c>
      <c r="AD1499" s="32">
        <f>Table753523[[#This Row], [Decode TFLOPS]]/1979</f>
      </c>
      <c r="AE14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0" customHeight="1" ht="17.25">
      <c r="A1500" s="20">
        <v>8</v>
      </c>
      <c r="B1500" s="34">
        <v>70</v>
      </c>
      <c r="C1500" s="35">
        <f>Table753523[[#This Row], [Active Parameters (BN)]]/8</f>
      </c>
      <c r="D1500" s="20">
        <v>120192</v>
      </c>
      <c r="E1500" s="20">
        <v>2</v>
      </c>
      <c r="F1500" s="23">
        <v>1</v>
      </c>
      <c r="G1500" s="23">
        <v>1</v>
      </c>
      <c r="H1500" s="23">
        <v>120192</v>
      </c>
      <c r="I1500" s="43">
        <v>2</v>
      </c>
      <c r="J1500" s="24">
        <v>13405.44486</v>
      </c>
      <c r="K1500" s="24">
        <v>13.42478729</v>
      </c>
      <c r="L1500" s="24">
        <v>0.074489076</v>
      </c>
      <c r="M1500" s="24">
        <v>0.148978152</v>
      </c>
      <c r="N1500" s="24">
        <v>8953.139994</v>
      </c>
      <c r="O1500" s="44">
        <v>18.58486398</v>
      </c>
      <c r="P1500" s="44">
        <v>18.46198097</v>
      </c>
      <c r="Q1500" s="25">
        <f>Table753523[[#This Row], [Total Latency (sec)]]*1000</f>
      </c>
      <c r="R1500" s="25">
        <f>Table753523[[#This Row], [Total Latency (ms)]]-Table753523[[#This Row], [Prefill Latency (ms)]]</f>
      </c>
      <c r="S1500" s="26">
        <f>Table753523[[#This Row], [Output tokens generated]]*1000/Table753523[[#This Row], [Total Latency (ms)]]/Table753523[[#This Row], [No. H200 GPU on single server]]</f>
      </c>
      <c r="T1500" s="26">
        <f>Table753523[[#This Row], [Input tokens]]*1000/(989.5*10^12)*(2*10^9*Table753523[[#This Row], [Active Parameters per GPU (BN)]])</f>
      </c>
      <c r="U1500" s="27">
        <f>Table753523[[#This Row], [Active Parameters per GPU (BN)]]*10^9*2/4800/1024^3*1000</f>
      </c>
      <c r="V1500" s="27">
        <f>1979/2*10^12*Table753523[[#This Row], [No. H200 GPU on single server]]/2/70/10^9</f>
      </c>
      <c r="W1500" s="46">
        <f>(Table753523[[#This Row], [Input tokens]]+Table753523[[#This Row], [Output tokens generated]])/Table753523[[#This Row], [Total Latency (ms)]]*1000</f>
      </c>
      <c r="X1500" s="47">
        <f>Table753523[[#This Row], [Total throughput]]/Table753523[[#This Row], [Estimated Max throughput tokens/s]]</f>
      </c>
      <c r="Y1500" s="20">
        <f>2*Table753523[[#This Row], [Active Parameters per GPU (BN)]]*Table753523[[#This Row], [Input tokens]]*10^9/Table753523[[#This Row], [Prefill Latency (ms)]]/10^12*1000</f>
      </c>
      <c r="Z150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0" s="47">
        <f>Table753523[[#This Row], [Expected Prefill latency (ms)]]/Table753523[[#This Row], [Prefill Latency (ms)]]</f>
      </c>
      <c r="AB1500" s="30">
        <f>Table753523[[#This Row], [Expected TPOT (ms)]]/Table753523[[#This Row], [TPOT (ms)]]</f>
      </c>
      <c r="AC1500" s="50">
        <f>Table753523[[#This Row], [Prefill TFLOPS]]/989.5</f>
      </c>
      <c r="AD1500" s="32">
        <f>Table753523[[#This Row], [Decode TFLOPS]]/1979</f>
      </c>
      <c r="AE15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1" customHeight="1" ht="17.25">
      <c r="A1501" s="20">
        <v>8</v>
      </c>
      <c r="B1501" s="34">
        <v>70</v>
      </c>
      <c r="C1501" s="35">
        <f>Table753523[[#This Row], [Active Parameters (BN)]]/8</f>
      </c>
      <c r="D1501" s="20">
        <v>120192</v>
      </c>
      <c r="E1501" s="20">
        <v>2</v>
      </c>
      <c r="F1501" s="23">
        <v>2</v>
      </c>
      <c r="G1501" s="23">
        <v>2</v>
      </c>
      <c r="H1501" s="23">
        <v>240384</v>
      </c>
      <c r="I1501" s="43">
        <v>4</v>
      </c>
      <c r="J1501" s="24">
        <v>21199.88431</v>
      </c>
      <c r="K1501" s="24">
        <v>26.35528408</v>
      </c>
      <c r="L1501" s="24">
        <v>0.075886111</v>
      </c>
      <c r="M1501" s="24">
        <v>0.151772221</v>
      </c>
      <c r="N1501" s="24">
        <v>9121.055167</v>
      </c>
      <c r="O1501" s="44">
        <v>5096.365889</v>
      </c>
      <c r="P1501" s="44">
        <v>5096.030889</v>
      </c>
      <c r="Q1501" s="25">
        <f>Table753523[[#This Row], [Total Latency (sec)]]*1000</f>
      </c>
      <c r="R1501" s="25">
        <f>Table753523[[#This Row], [Total Latency (ms)]]-Table753523[[#This Row], [Prefill Latency (ms)]]</f>
      </c>
      <c r="S1501" s="26">
        <f>Table753523[[#This Row], [Output tokens generated]]*1000/Table753523[[#This Row], [Total Latency (ms)]]/Table753523[[#This Row], [No. H200 GPU on single server]]</f>
      </c>
      <c r="T1501" s="26">
        <f>Table753523[[#This Row], [Input tokens]]*1000/(989.5*10^12)*(2*10^9*Table753523[[#This Row], [Active Parameters per GPU (BN)]])</f>
      </c>
      <c r="U1501" s="27">
        <f>Table753523[[#This Row], [Active Parameters per GPU (BN)]]*10^9*2/4800/1024^3*1000</f>
      </c>
      <c r="V1501" s="27">
        <f>1979/2*10^12*Table753523[[#This Row], [No. H200 GPU on single server]]/2/70/10^9</f>
      </c>
      <c r="W1501" s="46">
        <f>(Table753523[[#This Row], [Input tokens]]+Table753523[[#This Row], [Output tokens generated]])/Table753523[[#This Row], [Total Latency (ms)]]*1000</f>
      </c>
      <c r="X1501" s="47">
        <f>Table753523[[#This Row], [Total throughput]]/Table753523[[#This Row], [Estimated Max throughput tokens/s]]</f>
      </c>
      <c r="Y1501" s="20">
        <f>2*Table753523[[#This Row], [Active Parameters per GPU (BN)]]*Table753523[[#This Row], [Input tokens]]*10^9/Table753523[[#This Row], [Prefill Latency (ms)]]/10^12*1000</f>
      </c>
      <c r="Z150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1" s="47">
        <f>Table753523[[#This Row], [Expected Prefill latency (ms)]]/Table753523[[#This Row], [Prefill Latency (ms)]]</f>
      </c>
      <c r="AB1501" s="30">
        <f>Table753523[[#This Row], [Expected TPOT (ms)]]/Table753523[[#This Row], [TPOT (ms)]]</f>
      </c>
      <c r="AC1501" s="50">
        <f>Table753523[[#This Row], [Prefill TFLOPS]]/989.5</f>
      </c>
      <c r="AD1501" s="32">
        <f>Table753523[[#This Row], [Decode TFLOPS]]/1979</f>
      </c>
      <c r="AE15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2" customHeight="1" ht="17.25">
      <c r="A1502" s="20">
        <v>8</v>
      </c>
      <c r="B1502" s="34">
        <v>70</v>
      </c>
      <c r="C1502" s="35">
        <f>Table753523[[#This Row], [Active Parameters (BN)]]/8</f>
      </c>
      <c r="D1502" s="20">
        <v>120192</v>
      </c>
      <c r="E1502" s="20">
        <v>2</v>
      </c>
      <c r="F1502" s="23">
        <v>4</v>
      </c>
      <c r="G1502" s="23">
        <v>4</v>
      </c>
      <c r="H1502" s="23">
        <v>480768</v>
      </c>
      <c r="I1502" s="43">
        <v>8</v>
      </c>
      <c r="J1502" s="24">
        <v>34664.53522</v>
      </c>
      <c r="K1502" s="24">
        <v>52.08829289</v>
      </c>
      <c r="L1502" s="24">
        <v>0.076792688</v>
      </c>
      <c r="M1502" s="24">
        <v>0.153585375</v>
      </c>
      <c r="N1502" s="24">
        <v>9230.020285</v>
      </c>
      <c r="O1502" s="44">
        <v>17305.00494</v>
      </c>
      <c r="P1502" s="44">
        <v>17304.66419</v>
      </c>
      <c r="Q1502" s="25">
        <f>Table753523[[#This Row], [Total Latency (sec)]]*1000</f>
      </c>
      <c r="R1502" s="25">
        <f>Table753523[[#This Row], [Total Latency (ms)]]-Table753523[[#This Row], [Prefill Latency (ms)]]</f>
      </c>
      <c r="S1502" s="26">
        <f>Table753523[[#This Row], [Output tokens generated]]*1000/Table753523[[#This Row], [Total Latency (ms)]]/Table753523[[#This Row], [No. H200 GPU on single server]]</f>
      </c>
      <c r="T1502" s="26">
        <f>Table753523[[#This Row], [Input tokens]]*1000/(989.5*10^12)*(2*10^9*Table753523[[#This Row], [Active Parameters per GPU (BN)]])</f>
      </c>
      <c r="U1502" s="27">
        <f>Table753523[[#This Row], [Active Parameters per GPU (BN)]]*10^9*2/4800/1024^3*1000</f>
      </c>
      <c r="V1502" s="27">
        <f>1979/2*10^12*Table753523[[#This Row], [No. H200 GPU on single server]]/2/70/10^9</f>
      </c>
      <c r="W1502" s="46">
        <f>(Table753523[[#This Row], [Input tokens]]+Table753523[[#This Row], [Output tokens generated]])/Table753523[[#This Row], [Total Latency (ms)]]*1000</f>
      </c>
      <c r="X1502" s="47">
        <f>Table753523[[#This Row], [Total throughput]]/Table753523[[#This Row], [Estimated Max throughput tokens/s]]</f>
      </c>
      <c r="Y1502" s="20">
        <f>2*Table753523[[#This Row], [Active Parameters per GPU (BN)]]*Table753523[[#This Row], [Input tokens]]*10^9/Table753523[[#This Row], [Prefill Latency (ms)]]/10^12*1000</f>
      </c>
      <c r="Z150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2" s="47">
        <f>Table753523[[#This Row], [Expected Prefill latency (ms)]]/Table753523[[#This Row], [Prefill Latency (ms)]]</f>
      </c>
      <c r="AB1502" s="30">
        <f>Table753523[[#This Row], [Expected TPOT (ms)]]/Table753523[[#This Row], [TPOT (ms)]]</f>
      </c>
      <c r="AC1502" s="50">
        <f>Table753523[[#This Row], [Prefill TFLOPS]]/989.5</f>
      </c>
      <c r="AD1502" s="32">
        <f>Table753523[[#This Row], [Decode TFLOPS]]/1979</f>
      </c>
      <c r="AE15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3" customHeight="1" ht="17.25">
      <c r="A1503" s="20">
        <v>8</v>
      </c>
      <c r="B1503" s="34">
        <v>70</v>
      </c>
      <c r="C1503" s="35">
        <f>Table753523[[#This Row], [Active Parameters (BN)]]/8</f>
      </c>
      <c r="D1503" s="20">
        <v>120192</v>
      </c>
      <c r="E1503" s="20">
        <v>2</v>
      </c>
      <c r="F1503" s="23">
        <v>8</v>
      </c>
      <c r="G1503" s="23">
        <v>8</v>
      </c>
      <c r="H1503" s="23">
        <v>961536</v>
      </c>
      <c r="I1503" s="43">
        <v>16</v>
      </c>
      <c r="J1503" s="24">
        <v>60801.30273</v>
      </c>
      <c r="K1503" s="24">
        <v>103.8010342</v>
      </c>
      <c r="L1503" s="24">
        <v>0.077070523</v>
      </c>
      <c r="M1503" s="24">
        <v>0.154141046</v>
      </c>
      <c r="N1503" s="24">
        <v>9263.414446</v>
      </c>
      <c r="O1503" s="44">
        <v>42765.46462</v>
      </c>
      <c r="P1503" s="44">
        <v>42764.95721</v>
      </c>
      <c r="Q1503" s="25">
        <f>Table753523[[#This Row], [Total Latency (sec)]]*1000</f>
      </c>
      <c r="R1503" s="25">
        <f>Table753523[[#This Row], [Total Latency (ms)]]-Table753523[[#This Row], [Prefill Latency (ms)]]</f>
      </c>
      <c r="S1503" s="26">
        <f>Table753523[[#This Row], [Output tokens generated]]*1000/Table753523[[#This Row], [Total Latency (ms)]]/Table753523[[#This Row], [No. H200 GPU on single server]]</f>
      </c>
      <c r="T1503" s="26">
        <f>Table753523[[#This Row], [Input tokens]]*1000/(989.5*10^12)*(2*10^9*Table753523[[#This Row], [Active Parameters per GPU (BN)]])</f>
      </c>
      <c r="U1503" s="27">
        <f>Table753523[[#This Row], [Active Parameters per GPU (BN)]]*10^9*2/4800/1024^3*1000</f>
      </c>
      <c r="V1503" s="27">
        <f>1979/2*10^12*Table753523[[#This Row], [No. H200 GPU on single server]]/2/70/10^9</f>
      </c>
      <c r="W1503" s="46">
        <f>(Table753523[[#This Row], [Input tokens]]+Table753523[[#This Row], [Output tokens generated]])/Table753523[[#This Row], [Total Latency (ms)]]*1000</f>
      </c>
      <c r="X1503" s="47">
        <f>Table753523[[#This Row], [Total throughput]]/Table753523[[#This Row], [Estimated Max throughput tokens/s]]</f>
      </c>
      <c r="Y1503" s="20">
        <f>2*Table753523[[#This Row], [Active Parameters per GPU (BN)]]*Table753523[[#This Row], [Input tokens]]*10^9/Table753523[[#This Row], [Prefill Latency (ms)]]/10^12*1000</f>
      </c>
      <c r="Z150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3" s="47">
        <f>Table753523[[#This Row], [Expected Prefill latency (ms)]]/Table753523[[#This Row], [Prefill Latency (ms)]]</f>
      </c>
      <c r="AB1503" s="30">
        <f>Table753523[[#This Row], [Expected TPOT (ms)]]/Table753523[[#This Row], [TPOT (ms)]]</f>
      </c>
      <c r="AC1503" s="50">
        <f>Table753523[[#This Row], [Prefill TFLOPS]]/989.5</f>
      </c>
      <c r="AD1503" s="32">
        <f>Table753523[[#This Row], [Decode TFLOPS]]/1979</f>
      </c>
      <c r="AE15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4" customHeight="1" ht="17.25">
      <c r="A1504" s="20">
        <v>8</v>
      </c>
      <c r="B1504" s="34">
        <v>70</v>
      </c>
      <c r="C1504" s="35">
        <f>Table753523[[#This Row], [Active Parameters (BN)]]/8</f>
      </c>
      <c r="D1504" s="20">
        <v>120192</v>
      </c>
      <c r="E1504" s="20">
        <v>2</v>
      </c>
      <c r="F1504" s="23">
        <v>16</v>
      </c>
      <c r="G1504" s="23">
        <v>16</v>
      </c>
      <c r="H1504" s="23">
        <v>1923072</v>
      </c>
      <c r="I1504" s="43">
        <v>32</v>
      </c>
      <c r="J1504" s="24">
        <v>112749.3863</v>
      </c>
      <c r="K1504" s="24">
        <v>207.8132443</v>
      </c>
      <c r="L1504" s="24">
        <v>0.076992205</v>
      </c>
      <c r="M1504" s="24">
        <v>0.153984411</v>
      </c>
      <c r="N1504" s="24">
        <v>9254.001143</v>
      </c>
      <c r="O1504" s="44">
        <v>55919.74922</v>
      </c>
      <c r="P1504" s="44">
        <v>55919.13527</v>
      </c>
      <c r="Q1504" s="25">
        <f>Table753523[[#This Row], [Total Latency (sec)]]*1000</f>
      </c>
      <c r="R1504" s="25">
        <f>Table753523[[#This Row], [Total Latency (ms)]]-Table753523[[#This Row], [Prefill Latency (ms)]]</f>
      </c>
      <c r="S1504" s="26">
        <f>Table753523[[#This Row], [Output tokens generated]]*1000/Table753523[[#This Row], [Total Latency (ms)]]/Table753523[[#This Row], [No. H200 GPU on single server]]</f>
      </c>
      <c r="T1504" s="26">
        <f>Table753523[[#This Row], [Input tokens]]*1000/(989.5*10^12)*(2*10^9*Table753523[[#This Row], [Active Parameters per GPU (BN)]])</f>
      </c>
      <c r="U1504" s="27">
        <f>Table753523[[#This Row], [Active Parameters per GPU (BN)]]*10^9*2/4800/1024^3*1000</f>
      </c>
      <c r="V1504" s="27">
        <f>1979/2*10^12*Table753523[[#This Row], [No. H200 GPU on single server]]/2/70/10^9</f>
      </c>
      <c r="W1504" s="46">
        <f>(Table753523[[#This Row], [Input tokens]]+Table753523[[#This Row], [Output tokens generated]])/Table753523[[#This Row], [Total Latency (ms)]]*1000</f>
      </c>
      <c r="X1504" s="47">
        <f>Table753523[[#This Row], [Total throughput]]/Table753523[[#This Row], [Estimated Max throughput tokens/s]]</f>
      </c>
      <c r="Y1504" s="20">
        <f>2*Table753523[[#This Row], [Active Parameters per GPU (BN)]]*Table753523[[#This Row], [Input tokens]]*10^9/Table753523[[#This Row], [Prefill Latency (ms)]]/10^12*1000</f>
      </c>
      <c r="Z150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4" s="47">
        <f>Table753523[[#This Row], [Expected Prefill latency (ms)]]/Table753523[[#This Row], [Prefill Latency (ms)]]</f>
      </c>
      <c r="AB1504" s="30">
        <f>Table753523[[#This Row], [Expected TPOT (ms)]]/Table753523[[#This Row], [TPOT (ms)]]</f>
      </c>
      <c r="AC1504" s="50">
        <f>Table753523[[#This Row], [Prefill TFLOPS]]/989.5</f>
      </c>
      <c r="AD1504" s="32">
        <f>Table753523[[#This Row], [Decode TFLOPS]]/1979</f>
      </c>
      <c r="AE15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5" customHeight="1" ht="17.25">
      <c r="A1505" s="20">
        <v>8</v>
      </c>
      <c r="B1505" s="34">
        <v>70</v>
      </c>
      <c r="C1505" s="35">
        <f>Table753523[[#This Row], [Active Parameters (BN)]]/8</f>
      </c>
      <c r="D1505" s="20">
        <v>120192</v>
      </c>
      <c r="E1505" s="20">
        <v>4</v>
      </c>
      <c r="F1505" s="23">
        <v>1</v>
      </c>
      <c r="G1505" s="23">
        <v>1</v>
      </c>
      <c r="H1505" s="23">
        <v>120192</v>
      </c>
      <c r="I1505" s="43">
        <v>4</v>
      </c>
      <c r="J1505" s="24">
        <v>13313.16441</v>
      </c>
      <c r="K1505" s="24">
        <v>13.35922041</v>
      </c>
      <c r="L1505" s="24">
        <v>0.074854667</v>
      </c>
      <c r="M1505" s="24">
        <v>0.299418669</v>
      </c>
      <c r="N1505" s="24">
        <v>8997.231596</v>
      </c>
      <c r="O1505" s="44">
        <v>15.12623834</v>
      </c>
      <c r="P1505" s="44">
        <v>15.09041933</v>
      </c>
      <c r="Q1505" s="25">
        <f>Table753523[[#This Row], [Total Latency (sec)]]*1000</f>
      </c>
      <c r="R1505" s="25">
        <f>Table753523[[#This Row], [Total Latency (ms)]]-Table753523[[#This Row], [Prefill Latency (ms)]]</f>
      </c>
      <c r="S1505" s="26">
        <f>Table753523[[#This Row], [Output tokens generated]]*1000/Table753523[[#This Row], [Total Latency (ms)]]/Table753523[[#This Row], [No. H200 GPU on single server]]</f>
      </c>
      <c r="T1505" s="26">
        <f>Table753523[[#This Row], [Input tokens]]*1000/(989.5*10^12)*(2*10^9*Table753523[[#This Row], [Active Parameters per GPU (BN)]])</f>
      </c>
      <c r="U1505" s="27">
        <f>Table753523[[#This Row], [Active Parameters per GPU (BN)]]*10^9*2/4800/1024^3*1000</f>
      </c>
      <c r="V1505" s="27">
        <f>1979/2*10^12*Table753523[[#This Row], [No. H200 GPU on single server]]/2/70/10^9</f>
      </c>
      <c r="W1505" s="46">
        <f>(Table753523[[#This Row], [Input tokens]]+Table753523[[#This Row], [Output tokens generated]])/Table753523[[#This Row], [Total Latency (ms)]]*1000</f>
      </c>
      <c r="X1505" s="47">
        <f>Table753523[[#This Row], [Total throughput]]/Table753523[[#This Row], [Estimated Max throughput tokens/s]]</f>
      </c>
      <c r="Y1505" s="20">
        <f>2*Table753523[[#This Row], [Active Parameters per GPU (BN)]]*Table753523[[#This Row], [Input tokens]]*10^9/Table753523[[#This Row], [Prefill Latency (ms)]]/10^12*1000</f>
      </c>
      <c r="Z150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5" s="47">
        <f>Table753523[[#This Row], [Expected Prefill latency (ms)]]/Table753523[[#This Row], [Prefill Latency (ms)]]</f>
      </c>
      <c r="AB1505" s="30">
        <f>Table753523[[#This Row], [Expected TPOT (ms)]]/Table753523[[#This Row], [TPOT (ms)]]</f>
      </c>
      <c r="AC1505" s="50">
        <f>Table753523[[#This Row], [Prefill TFLOPS]]/989.5</f>
      </c>
      <c r="AD1505" s="32">
        <f>Table753523[[#This Row], [Decode TFLOPS]]/1979</f>
      </c>
      <c r="AE15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6" customHeight="1" ht="17.25">
      <c r="A1506" s="20">
        <v>8</v>
      </c>
      <c r="B1506" s="34">
        <v>70</v>
      </c>
      <c r="C1506" s="35">
        <f>Table753523[[#This Row], [Active Parameters (BN)]]/8</f>
      </c>
      <c r="D1506" s="20">
        <v>120192</v>
      </c>
      <c r="E1506" s="20">
        <v>4</v>
      </c>
      <c r="F1506" s="23">
        <v>2</v>
      </c>
      <c r="G1506" s="23">
        <v>2</v>
      </c>
      <c r="H1506" s="23">
        <v>240384</v>
      </c>
      <c r="I1506" s="43">
        <v>8</v>
      </c>
      <c r="J1506" s="24">
        <v>21135.07422</v>
      </c>
      <c r="K1506" s="24">
        <v>26.3530946</v>
      </c>
      <c r="L1506" s="24">
        <v>0.075892415</v>
      </c>
      <c r="M1506" s="24">
        <v>0.303569661</v>
      </c>
      <c r="N1506" s="24">
        <v>9121.964749</v>
      </c>
      <c r="O1506" s="44">
        <v>1716.21063</v>
      </c>
      <c r="P1506" s="44">
        <v>1716.154362</v>
      </c>
      <c r="Q1506" s="25">
        <f>Table753523[[#This Row], [Total Latency (sec)]]*1000</f>
      </c>
      <c r="R1506" s="25">
        <f>Table753523[[#This Row], [Total Latency (ms)]]-Table753523[[#This Row], [Prefill Latency (ms)]]</f>
      </c>
      <c r="S1506" s="26">
        <f>Table753523[[#This Row], [Output tokens generated]]*1000/Table753523[[#This Row], [Total Latency (ms)]]/Table753523[[#This Row], [No. H200 GPU on single server]]</f>
      </c>
      <c r="T1506" s="26">
        <f>Table753523[[#This Row], [Input tokens]]*1000/(989.5*10^12)*(2*10^9*Table753523[[#This Row], [Active Parameters per GPU (BN)]])</f>
      </c>
      <c r="U1506" s="27">
        <f>Table753523[[#This Row], [Active Parameters per GPU (BN)]]*10^9*2/4800/1024^3*1000</f>
      </c>
      <c r="V1506" s="27">
        <f>1979/2*10^12*Table753523[[#This Row], [No. H200 GPU on single server]]/2/70/10^9</f>
      </c>
      <c r="W1506" s="46">
        <f>(Table753523[[#This Row], [Input tokens]]+Table753523[[#This Row], [Output tokens generated]])/Table753523[[#This Row], [Total Latency (ms)]]*1000</f>
      </c>
      <c r="X1506" s="47">
        <f>Table753523[[#This Row], [Total throughput]]/Table753523[[#This Row], [Estimated Max throughput tokens/s]]</f>
      </c>
      <c r="Y1506" s="20">
        <f>2*Table753523[[#This Row], [Active Parameters per GPU (BN)]]*Table753523[[#This Row], [Input tokens]]*10^9/Table753523[[#This Row], [Prefill Latency (ms)]]/10^12*1000</f>
      </c>
      <c r="Z150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6" s="47">
        <f>Table753523[[#This Row], [Expected Prefill latency (ms)]]/Table753523[[#This Row], [Prefill Latency (ms)]]</f>
      </c>
      <c r="AB1506" s="30">
        <f>Table753523[[#This Row], [Expected TPOT (ms)]]/Table753523[[#This Row], [TPOT (ms)]]</f>
      </c>
      <c r="AC1506" s="50">
        <f>Table753523[[#This Row], [Prefill TFLOPS]]/989.5</f>
      </c>
      <c r="AD1506" s="32">
        <f>Table753523[[#This Row], [Decode TFLOPS]]/1979</f>
      </c>
      <c r="AE15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7" customHeight="1" ht="17.25">
      <c r="A1507" s="20">
        <v>8</v>
      </c>
      <c r="B1507" s="34">
        <v>70</v>
      </c>
      <c r="C1507" s="35">
        <f>Table753523[[#This Row], [Active Parameters (BN)]]/8</f>
      </c>
      <c r="D1507" s="20">
        <v>120192</v>
      </c>
      <c r="E1507" s="20">
        <v>4</v>
      </c>
      <c r="F1507" s="23">
        <v>4</v>
      </c>
      <c r="G1507" s="23">
        <v>4</v>
      </c>
      <c r="H1507" s="23">
        <v>480768</v>
      </c>
      <c r="I1507" s="43">
        <v>16</v>
      </c>
      <c r="J1507" s="24">
        <v>34625.86784</v>
      </c>
      <c r="K1507" s="24">
        <v>52.12564628</v>
      </c>
      <c r="L1507" s="24">
        <v>0.076737658</v>
      </c>
      <c r="M1507" s="24">
        <v>0.306950631</v>
      </c>
      <c r="N1507" s="24">
        <v>9223.559501</v>
      </c>
      <c r="O1507" s="44">
        <v>5784.980459</v>
      </c>
      <c r="P1507" s="44">
        <v>5784.883858</v>
      </c>
      <c r="Q1507" s="25">
        <f>Table753523[[#This Row], [Total Latency (sec)]]*1000</f>
      </c>
      <c r="R1507" s="25">
        <f>Table753523[[#This Row], [Total Latency (ms)]]-Table753523[[#This Row], [Prefill Latency (ms)]]</f>
      </c>
      <c r="S1507" s="26">
        <f>Table753523[[#This Row], [Output tokens generated]]*1000/Table753523[[#This Row], [Total Latency (ms)]]/Table753523[[#This Row], [No. H200 GPU on single server]]</f>
      </c>
      <c r="T1507" s="26">
        <f>Table753523[[#This Row], [Input tokens]]*1000/(989.5*10^12)*(2*10^9*Table753523[[#This Row], [Active Parameters per GPU (BN)]])</f>
      </c>
      <c r="U1507" s="27">
        <f>Table753523[[#This Row], [Active Parameters per GPU (BN)]]*10^9*2/4800/1024^3*1000</f>
      </c>
      <c r="V1507" s="27">
        <f>1979/2*10^12*Table753523[[#This Row], [No. H200 GPU on single server]]/2/70/10^9</f>
      </c>
      <c r="W1507" s="46">
        <f>(Table753523[[#This Row], [Input tokens]]+Table753523[[#This Row], [Output tokens generated]])/Table753523[[#This Row], [Total Latency (ms)]]*1000</f>
      </c>
      <c r="X1507" s="47">
        <f>Table753523[[#This Row], [Total throughput]]/Table753523[[#This Row], [Estimated Max throughput tokens/s]]</f>
      </c>
      <c r="Y1507" s="20">
        <f>2*Table753523[[#This Row], [Active Parameters per GPU (BN)]]*Table753523[[#This Row], [Input tokens]]*10^9/Table753523[[#This Row], [Prefill Latency (ms)]]/10^12*1000</f>
      </c>
      <c r="Z150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7" s="47">
        <f>Table753523[[#This Row], [Expected Prefill latency (ms)]]/Table753523[[#This Row], [Prefill Latency (ms)]]</f>
      </c>
      <c r="AB1507" s="30">
        <f>Table753523[[#This Row], [Expected TPOT (ms)]]/Table753523[[#This Row], [TPOT (ms)]]</f>
      </c>
      <c r="AC1507" s="50">
        <f>Table753523[[#This Row], [Prefill TFLOPS]]/989.5</f>
      </c>
      <c r="AD1507" s="32">
        <f>Table753523[[#This Row], [Decode TFLOPS]]/1979</f>
      </c>
      <c r="AE15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8" customHeight="1" ht="17.25">
      <c r="A1508" s="20">
        <v>8</v>
      </c>
      <c r="B1508" s="34">
        <v>70</v>
      </c>
      <c r="C1508" s="35">
        <f>Table753523[[#This Row], [Active Parameters (BN)]]/8</f>
      </c>
      <c r="D1508" s="20">
        <v>120192</v>
      </c>
      <c r="E1508" s="20">
        <v>4</v>
      </c>
      <c r="F1508" s="23">
        <v>8</v>
      </c>
      <c r="G1508" s="23">
        <v>8</v>
      </c>
      <c r="H1508" s="23">
        <v>961536</v>
      </c>
      <c r="I1508" s="43">
        <v>30</v>
      </c>
      <c r="J1508" s="24">
        <v>60731.08365</v>
      </c>
      <c r="K1508" s="24">
        <v>103.6668399</v>
      </c>
      <c r="L1508" s="24">
        <v>0.077170289</v>
      </c>
      <c r="M1508" s="24">
        <v>0.289388584</v>
      </c>
      <c r="N1508" s="24">
        <v>9275.540768</v>
      </c>
      <c r="O1508" s="44">
        <v>14477.07199</v>
      </c>
      <c r="P1508" s="44">
        <v>14259.7322</v>
      </c>
      <c r="Q1508" s="25">
        <f>Table753523[[#This Row], [Total Latency (sec)]]*1000</f>
      </c>
      <c r="R1508" s="25">
        <f>Table753523[[#This Row], [Total Latency (ms)]]-Table753523[[#This Row], [Prefill Latency (ms)]]</f>
      </c>
      <c r="S1508" s="26">
        <f>Table753523[[#This Row], [Output tokens generated]]*1000/Table753523[[#This Row], [Total Latency (ms)]]/Table753523[[#This Row], [No. H200 GPU on single server]]</f>
      </c>
      <c r="T1508" s="26">
        <f>Table753523[[#This Row], [Input tokens]]*1000/(989.5*10^12)*(2*10^9*Table753523[[#This Row], [Active Parameters per GPU (BN)]])</f>
      </c>
      <c r="U1508" s="27">
        <f>Table753523[[#This Row], [Active Parameters per GPU (BN)]]*10^9*2/4800/1024^3*1000</f>
      </c>
      <c r="V1508" s="27">
        <f>1979/2*10^12*Table753523[[#This Row], [No. H200 GPU on single server]]/2/70/10^9</f>
      </c>
      <c r="W1508" s="46">
        <f>(Table753523[[#This Row], [Input tokens]]+Table753523[[#This Row], [Output tokens generated]])/Table753523[[#This Row], [Total Latency (ms)]]*1000</f>
      </c>
      <c r="X1508" s="47">
        <f>Table753523[[#This Row], [Total throughput]]/Table753523[[#This Row], [Estimated Max throughput tokens/s]]</f>
      </c>
      <c r="Y1508" s="20">
        <f>2*Table753523[[#This Row], [Active Parameters per GPU (BN)]]*Table753523[[#This Row], [Input tokens]]*10^9/Table753523[[#This Row], [Prefill Latency (ms)]]/10^12*1000</f>
      </c>
      <c r="Z150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8" s="47">
        <f>Table753523[[#This Row], [Expected Prefill latency (ms)]]/Table753523[[#This Row], [Prefill Latency (ms)]]</f>
      </c>
      <c r="AB1508" s="30">
        <f>Table753523[[#This Row], [Expected TPOT (ms)]]/Table753523[[#This Row], [TPOT (ms)]]</f>
      </c>
      <c r="AC1508" s="50">
        <f>Table753523[[#This Row], [Prefill TFLOPS]]/989.5</f>
      </c>
      <c r="AD1508" s="32">
        <f>Table753523[[#This Row], [Decode TFLOPS]]/1979</f>
      </c>
      <c r="AE15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09" customHeight="1" ht="17.25">
      <c r="A1509" s="20">
        <v>8</v>
      </c>
      <c r="B1509" s="34">
        <v>70</v>
      </c>
      <c r="C1509" s="35">
        <f>Table753523[[#This Row], [Active Parameters (BN)]]/8</f>
      </c>
      <c r="D1509" s="20">
        <v>120192</v>
      </c>
      <c r="E1509" s="20">
        <v>4</v>
      </c>
      <c r="F1509" s="23">
        <v>16</v>
      </c>
      <c r="G1509" s="23">
        <v>16</v>
      </c>
      <c r="H1509" s="23">
        <v>1923072</v>
      </c>
      <c r="I1509" s="43">
        <v>62</v>
      </c>
      <c r="J1509" s="24">
        <v>112358.4868</v>
      </c>
      <c r="K1509" s="24">
        <v>207.0570592</v>
      </c>
      <c r="L1509" s="24">
        <v>0.077273386</v>
      </c>
      <c r="M1509" s="24">
        <v>0.29943437</v>
      </c>
      <c r="N1509" s="24">
        <v>9287.94221</v>
      </c>
      <c r="O1509" s="44">
        <v>20112.88673</v>
      </c>
      <c r="P1509" s="44">
        <v>18952.10996</v>
      </c>
      <c r="Q1509" s="25">
        <f>Table753523[[#This Row], [Total Latency (sec)]]*1000</f>
      </c>
      <c r="R1509" s="25">
        <f>Table753523[[#This Row], [Total Latency (ms)]]-Table753523[[#This Row], [Prefill Latency (ms)]]</f>
      </c>
      <c r="S1509" s="26">
        <f>Table753523[[#This Row], [Output tokens generated]]*1000/Table753523[[#This Row], [Total Latency (ms)]]/Table753523[[#This Row], [No. H200 GPU on single server]]</f>
      </c>
      <c r="T1509" s="26">
        <f>Table753523[[#This Row], [Input tokens]]*1000/(989.5*10^12)*(2*10^9*Table753523[[#This Row], [Active Parameters per GPU (BN)]])</f>
      </c>
      <c r="U1509" s="27">
        <f>Table753523[[#This Row], [Active Parameters per GPU (BN)]]*10^9*2/4800/1024^3*1000</f>
      </c>
      <c r="V1509" s="27">
        <f>1979/2*10^12*Table753523[[#This Row], [No. H200 GPU on single server]]/2/70/10^9</f>
      </c>
      <c r="W1509" s="46">
        <f>(Table753523[[#This Row], [Input tokens]]+Table753523[[#This Row], [Output tokens generated]])/Table753523[[#This Row], [Total Latency (ms)]]*1000</f>
      </c>
      <c r="X1509" s="47">
        <f>Table753523[[#This Row], [Total throughput]]/Table753523[[#This Row], [Estimated Max throughput tokens/s]]</f>
      </c>
      <c r="Y1509" s="20">
        <f>2*Table753523[[#This Row], [Active Parameters per GPU (BN)]]*Table753523[[#This Row], [Input tokens]]*10^9/Table753523[[#This Row], [Prefill Latency (ms)]]/10^12*1000</f>
      </c>
      <c r="Z150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09" s="47">
        <f>Table753523[[#This Row], [Expected Prefill latency (ms)]]/Table753523[[#This Row], [Prefill Latency (ms)]]</f>
      </c>
      <c r="AB1509" s="30">
        <f>Table753523[[#This Row], [Expected TPOT (ms)]]/Table753523[[#This Row], [TPOT (ms)]]</f>
      </c>
      <c r="AC1509" s="50">
        <f>Table753523[[#This Row], [Prefill TFLOPS]]/989.5</f>
      </c>
      <c r="AD1509" s="32">
        <f>Table753523[[#This Row], [Decode TFLOPS]]/1979</f>
      </c>
      <c r="AE15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0" customHeight="1" ht="17.25">
      <c r="A1510" s="20">
        <v>8</v>
      </c>
      <c r="B1510" s="34">
        <v>70</v>
      </c>
      <c r="C1510" s="35">
        <f>Table753523[[#This Row], [Active Parameters (BN)]]/8</f>
      </c>
      <c r="D1510" s="20">
        <v>120192</v>
      </c>
      <c r="E1510" s="20">
        <v>8</v>
      </c>
      <c r="F1510" s="23">
        <v>1</v>
      </c>
      <c r="G1510" s="23">
        <v>1</v>
      </c>
      <c r="H1510" s="23">
        <v>120192</v>
      </c>
      <c r="I1510" s="43">
        <v>8</v>
      </c>
      <c r="J1510" s="24">
        <v>13771.12843</v>
      </c>
      <c r="K1510" s="24">
        <v>13.86965622</v>
      </c>
      <c r="L1510" s="24">
        <v>0.07209984</v>
      </c>
      <c r="M1510" s="24">
        <v>0.576798723</v>
      </c>
      <c r="N1510" s="24">
        <v>8666.400815</v>
      </c>
      <c r="O1510" s="44">
        <v>13.98144872</v>
      </c>
      <c r="P1510" s="44">
        <v>13.966542</v>
      </c>
      <c r="Q1510" s="25">
        <f>Table753523[[#This Row], [Total Latency (sec)]]*1000</f>
      </c>
      <c r="R1510" s="25">
        <f>Table753523[[#This Row], [Total Latency (ms)]]-Table753523[[#This Row], [Prefill Latency (ms)]]</f>
      </c>
      <c r="S1510" s="26">
        <f>Table753523[[#This Row], [Output tokens generated]]*1000/Table753523[[#This Row], [Total Latency (ms)]]/Table753523[[#This Row], [No. H200 GPU on single server]]</f>
      </c>
      <c r="T1510" s="26">
        <f>Table753523[[#This Row], [Input tokens]]*1000/(989.5*10^12)*(2*10^9*Table753523[[#This Row], [Active Parameters per GPU (BN)]])</f>
      </c>
      <c r="U1510" s="27">
        <f>Table753523[[#This Row], [Active Parameters per GPU (BN)]]*10^9*2/4800/1024^3*1000</f>
      </c>
      <c r="V1510" s="27">
        <f>1979/2*10^12*Table753523[[#This Row], [No. H200 GPU on single server]]/2/70/10^9</f>
      </c>
      <c r="W1510" s="46">
        <f>(Table753523[[#This Row], [Input tokens]]+Table753523[[#This Row], [Output tokens generated]])/Table753523[[#This Row], [Total Latency (ms)]]*1000</f>
      </c>
      <c r="X1510" s="47">
        <f>Table753523[[#This Row], [Total throughput]]/Table753523[[#This Row], [Estimated Max throughput tokens/s]]</f>
      </c>
      <c r="Y1510" s="20">
        <f>2*Table753523[[#This Row], [Active Parameters per GPU (BN)]]*Table753523[[#This Row], [Input tokens]]*10^9/Table753523[[#This Row], [Prefill Latency (ms)]]/10^12*1000</f>
      </c>
      <c r="Z15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0" s="47">
        <f>Table753523[[#This Row], [Expected Prefill latency (ms)]]/Table753523[[#This Row], [Prefill Latency (ms)]]</f>
      </c>
      <c r="AB1510" s="30">
        <f>Table753523[[#This Row], [Expected TPOT (ms)]]/Table753523[[#This Row], [TPOT (ms)]]</f>
      </c>
      <c r="AC1510" s="50">
        <f>Table753523[[#This Row], [Prefill TFLOPS]]/989.5</f>
      </c>
      <c r="AD1510" s="32">
        <f>Table753523[[#This Row], [Decode TFLOPS]]/1979</f>
      </c>
      <c r="AE15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1" customHeight="1" ht="17.25">
      <c r="A1511" s="20">
        <v>8</v>
      </c>
      <c r="B1511" s="34">
        <v>70</v>
      </c>
      <c r="C1511" s="35">
        <f>Table753523[[#This Row], [Active Parameters (BN)]]/8</f>
      </c>
      <c r="D1511" s="20">
        <v>120192</v>
      </c>
      <c r="E1511" s="20">
        <v>8</v>
      </c>
      <c r="F1511" s="23">
        <v>2</v>
      </c>
      <c r="G1511" s="23">
        <v>2</v>
      </c>
      <c r="H1511" s="23">
        <v>240384</v>
      </c>
      <c r="I1511" s="43">
        <v>16</v>
      </c>
      <c r="J1511" s="24">
        <v>21024.37593</v>
      </c>
      <c r="K1511" s="24">
        <v>26.27832417</v>
      </c>
      <c r="L1511" s="24">
        <v>0.076108354</v>
      </c>
      <c r="M1511" s="24">
        <v>0.608866832</v>
      </c>
      <c r="N1511" s="24">
        <v>9148.224158</v>
      </c>
      <c r="O1511" s="44">
        <v>740.7336311</v>
      </c>
      <c r="P1511" s="44">
        <v>740.7098096</v>
      </c>
      <c r="Q1511" s="25">
        <f>Table753523[[#This Row], [Total Latency (sec)]]*1000</f>
      </c>
      <c r="R1511" s="25">
        <f>Table753523[[#This Row], [Total Latency (ms)]]-Table753523[[#This Row], [Prefill Latency (ms)]]</f>
      </c>
      <c r="S1511" s="26">
        <f>Table753523[[#This Row], [Output tokens generated]]*1000/Table753523[[#This Row], [Total Latency (ms)]]/Table753523[[#This Row], [No. H200 GPU on single server]]</f>
      </c>
      <c r="T1511" s="26">
        <f>Table753523[[#This Row], [Input tokens]]*1000/(989.5*10^12)*(2*10^9*Table753523[[#This Row], [Active Parameters per GPU (BN)]])</f>
      </c>
      <c r="U1511" s="27">
        <f>Table753523[[#This Row], [Active Parameters per GPU (BN)]]*10^9*2/4800/1024^3*1000</f>
      </c>
      <c r="V1511" s="27">
        <f>1979/2*10^12*Table753523[[#This Row], [No. H200 GPU on single server]]/2/70/10^9</f>
      </c>
      <c r="W1511" s="46">
        <f>(Table753523[[#This Row], [Input tokens]]+Table753523[[#This Row], [Output tokens generated]])/Table753523[[#This Row], [Total Latency (ms)]]*1000</f>
      </c>
      <c r="X1511" s="47">
        <f>Table753523[[#This Row], [Total throughput]]/Table753523[[#This Row], [Estimated Max throughput tokens/s]]</f>
      </c>
      <c r="Y1511" s="20">
        <f>2*Table753523[[#This Row], [Active Parameters per GPU (BN)]]*Table753523[[#This Row], [Input tokens]]*10^9/Table753523[[#This Row], [Prefill Latency (ms)]]/10^12*1000</f>
      </c>
      <c r="Z15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1" s="47">
        <f>Table753523[[#This Row], [Expected Prefill latency (ms)]]/Table753523[[#This Row], [Prefill Latency (ms)]]</f>
      </c>
      <c r="AB1511" s="30">
        <f>Table753523[[#This Row], [Expected TPOT (ms)]]/Table753523[[#This Row], [TPOT (ms)]]</f>
      </c>
      <c r="AC1511" s="50">
        <f>Table753523[[#This Row], [Prefill TFLOPS]]/989.5</f>
      </c>
      <c r="AD1511" s="32">
        <f>Table753523[[#This Row], [Decode TFLOPS]]/1979</f>
      </c>
      <c r="AE15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2" customHeight="1" ht="17.25">
      <c r="A1512" s="20">
        <v>8</v>
      </c>
      <c r="B1512" s="34">
        <v>70</v>
      </c>
      <c r="C1512" s="35">
        <f>Table753523[[#This Row], [Active Parameters (BN)]]/8</f>
      </c>
      <c r="D1512" s="20">
        <v>120192</v>
      </c>
      <c r="E1512" s="20">
        <v>8</v>
      </c>
      <c r="F1512" s="23">
        <v>4</v>
      </c>
      <c r="G1512" s="23">
        <v>4</v>
      </c>
      <c r="H1512" s="23">
        <v>480768</v>
      </c>
      <c r="I1512" s="43">
        <v>32</v>
      </c>
      <c r="J1512" s="24">
        <v>34575.26888</v>
      </c>
      <c r="K1512" s="24">
        <v>52.12478258</v>
      </c>
      <c r="L1512" s="24">
        <v>0.076738929</v>
      </c>
      <c r="M1512" s="24">
        <v>0.613911434</v>
      </c>
      <c r="N1512" s="24">
        <v>9224.01929</v>
      </c>
      <c r="O1512" s="44">
        <v>2484.313218</v>
      </c>
      <c r="P1512" s="44">
        <v>2484.272091</v>
      </c>
      <c r="Q1512" s="25">
        <f>Table753523[[#This Row], [Total Latency (sec)]]*1000</f>
      </c>
      <c r="R1512" s="25">
        <f>Table753523[[#This Row], [Total Latency (ms)]]-Table753523[[#This Row], [Prefill Latency (ms)]]</f>
      </c>
      <c r="S1512" s="26">
        <f>Table753523[[#This Row], [Output tokens generated]]*1000/Table753523[[#This Row], [Total Latency (ms)]]/Table753523[[#This Row], [No. H200 GPU on single server]]</f>
      </c>
      <c r="T1512" s="26">
        <f>Table753523[[#This Row], [Input tokens]]*1000/(989.5*10^12)*(2*10^9*Table753523[[#This Row], [Active Parameters per GPU (BN)]])</f>
      </c>
      <c r="U1512" s="27">
        <f>Table753523[[#This Row], [Active Parameters per GPU (BN)]]*10^9*2/4800/1024^3*1000</f>
      </c>
      <c r="V1512" s="27">
        <f>1979/2*10^12*Table753523[[#This Row], [No. H200 GPU on single server]]/2/70/10^9</f>
      </c>
      <c r="W1512" s="46">
        <f>(Table753523[[#This Row], [Input tokens]]+Table753523[[#This Row], [Output tokens generated]])/Table753523[[#This Row], [Total Latency (ms)]]*1000</f>
      </c>
      <c r="X1512" s="47">
        <f>Table753523[[#This Row], [Total throughput]]/Table753523[[#This Row], [Estimated Max throughput tokens/s]]</f>
      </c>
      <c r="Y1512" s="20">
        <f>2*Table753523[[#This Row], [Active Parameters per GPU (BN)]]*Table753523[[#This Row], [Input tokens]]*10^9/Table753523[[#This Row], [Prefill Latency (ms)]]/10^12*1000</f>
      </c>
      <c r="Z15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2" s="47">
        <f>Table753523[[#This Row], [Expected Prefill latency (ms)]]/Table753523[[#This Row], [Prefill Latency (ms)]]</f>
      </c>
      <c r="AB1512" s="30">
        <f>Table753523[[#This Row], [Expected TPOT (ms)]]/Table753523[[#This Row], [TPOT (ms)]]</f>
      </c>
      <c r="AC1512" s="50">
        <f>Table753523[[#This Row], [Prefill TFLOPS]]/989.5</f>
      </c>
      <c r="AD1512" s="32">
        <f>Table753523[[#This Row], [Decode TFLOPS]]/1979</f>
      </c>
      <c r="AE15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3" customHeight="1" ht="17.25">
      <c r="A1513" s="20">
        <v>8</v>
      </c>
      <c r="B1513" s="34">
        <v>70</v>
      </c>
      <c r="C1513" s="35">
        <f>Table753523[[#This Row], [Active Parameters (BN)]]/8</f>
      </c>
      <c r="D1513" s="20">
        <v>120192</v>
      </c>
      <c r="E1513" s="20">
        <v>8</v>
      </c>
      <c r="F1513" s="23">
        <v>8</v>
      </c>
      <c r="G1513" s="23">
        <v>8</v>
      </c>
      <c r="H1513" s="23">
        <v>961536</v>
      </c>
      <c r="I1513" s="43">
        <v>60</v>
      </c>
      <c r="J1513" s="24">
        <v>60668.85054</v>
      </c>
      <c r="K1513" s="24">
        <v>103.705181</v>
      </c>
      <c r="L1513" s="24">
        <v>0.077141758</v>
      </c>
      <c r="M1513" s="24">
        <v>0.578563187</v>
      </c>
      <c r="N1513" s="24">
        <v>9272.400769</v>
      </c>
      <c r="O1513" s="44">
        <v>6458.303175</v>
      </c>
      <c r="P1513" s="44">
        <v>6126.013339</v>
      </c>
      <c r="Q1513" s="25">
        <f>Table753523[[#This Row], [Total Latency (sec)]]*1000</f>
      </c>
      <c r="R1513" s="25">
        <f>Table753523[[#This Row], [Total Latency (ms)]]-Table753523[[#This Row], [Prefill Latency (ms)]]</f>
      </c>
      <c r="S1513" s="26">
        <f>Table753523[[#This Row], [Output tokens generated]]*1000/Table753523[[#This Row], [Total Latency (ms)]]/Table753523[[#This Row], [No. H200 GPU on single server]]</f>
      </c>
      <c r="T1513" s="26">
        <f>Table753523[[#This Row], [Input tokens]]*1000/(989.5*10^12)*(2*10^9*Table753523[[#This Row], [Active Parameters per GPU (BN)]])</f>
      </c>
      <c r="U1513" s="27">
        <f>Table753523[[#This Row], [Active Parameters per GPU (BN)]]*10^9*2/4800/1024^3*1000</f>
      </c>
      <c r="V1513" s="27">
        <f>1979/2*10^12*Table753523[[#This Row], [No. H200 GPU on single server]]/2/70/10^9</f>
      </c>
      <c r="W1513" s="46">
        <f>(Table753523[[#This Row], [Input tokens]]+Table753523[[#This Row], [Output tokens generated]])/Table753523[[#This Row], [Total Latency (ms)]]*1000</f>
      </c>
      <c r="X1513" s="47">
        <f>Table753523[[#This Row], [Total throughput]]/Table753523[[#This Row], [Estimated Max throughput tokens/s]]</f>
      </c>
      <c r="Y1513" s="20">
        <f>2*Table753523[[#This Row], [Active Parameters per GPU (BN)]]*Table753523[[#This Row], [Input tokens]]*10^9/Table753523[[#This Row], [Prefill Latency (ms)]]/10^12*1000</f>
      </c>
      <c r="Z15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3" s="47">
        <f>Table753523[[#This Row], [Expected Prefill latency (ms)]]/Table753523[[#This Row], [Prefill Latency (ms)]]</f>
      </c>
      <c r="AB1513" s="30">
        <f>Table753523[[#This Row], [Expected TPOT (ms)]]/Table753523[[#This Row], [TPOT (ms)]]</f>
      </c>
      <c r="AC1513" s="50">
        <f>Table753523[[#This Row], [Prefill TFLOPS]]/989.5</f>
      </c>
      <c r="AD1513" s="32">
        <f>Table753523[[#This Row], [Decode TFLOPS]]/1979</f>
      </c>
      <c r="AE15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4" customHeight="1" ht="17.25">
      <c r="A1514" s="20">
        <v>8</v>
      </c>
      <c r="B1514" s="34">
        <v>70</v>
      </c>
      <c r="C1514" s="35">
        <f>Table753523[[#This Row], [Active Parameters (BN)]]/8</f>
      </c>
      <c r="D1514" s="20">
        <v>120192</v>
      </c>
      <c r="E1514" s="20">
        <v>8</v>
      </c>
      <c r="F1514" s="23">
        <v>16</v>
      </c>
      <c r="G1514" s="23">
        <v>16</v>
      </c>
      <c r="H1514" s="23">
        <v>1923072</v>
      </c>
      <c r="I1514" s="43">
        <v>121</v>
      </c>
      <c r="J1514" s="24">
        <v>112405.2261</v>
      </c>
      <c r="K1514" s="24">
        <v>207.191472</v>
      </c>
      <c r="L1514" s="24">
        <v>0.077223256</v>
      </c>
      <c r="M1514" s="24">
        <v>0.584000871</v>
      </c>
      <c r="N1514" s="24">
        <v>9282.20154</v>
      </c>
      <c r="O1514" s="44">
        <v>8642.053211</v>
      </c>
      <c r="P1514" s="44">
        <v>7972.477883</v>
      </c>
      <c r="Q1514" s="25">
        <f>Table753523[[#This Row], [Total Latency (sec)]]*1000</f>
      </c>
      <c r="R1514" s="25">
        <f>Table753523[[#This Row], [Total Latency (ms)]]-Table753523[[#This Row], [Prefill Latency (ms)]]</f>
      </c>
      <c r="S1514" s="26">
        <f>Table753523[[#This Row], [Output tokens generated]]*1000/Table753523[[#This Row], [Total Latency (ms)]]/Table753523[[#This Row], [No. H200 GPU on single server]]</f>
      </c>
      <c r="T1514" s="26">
        <f>Table753523[[#This Row], [Input tokens]]*1000/(989.5*10^12)*(2*10^9*Table753523[[#This Row], [Active Parameters per GPU (BN)]])</f>
      </c>
      <c r="U1514" s="27">
        <f>Table753523[[#This Row], [Active Parameters per GPU (BN)]]*10^9*2/4800/1024^3*1000</f>
      </c>
      <c r="V1514" s="27">
        <f>1979/2*10^12*Table753523[[#This Row], [No. H200 GPU on single server]]/2/70/10^9</f>
      </c>
      <c r="W1514" s="46">
        <f>(Table753523[[#This Row], [Input tokens]]+Table753523[[#This Row], [Output tokens generated]])/Table753523[[#This Row], [Total Latency (ms)]]*1000</f>
      </c>
      <c r="X1514" s="47">
        <f>Table753523[[#This Row], [Total throughput]]/Table753523[[#This Row], [Estimated Max throughput tokens/s]]</f>
      </c>
      <c r="Y1514" s="20">
        <f>2*Table753523[[#This Row], [Active Parameters per GPU (BN)]]*Table753523[[#This Row], [Input tokens]]*10^9/Table753523[[#This Row], [Prefill Latency (ms)]]/10^12*1000</f>
      </c>
      <c r="Z15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4" s="47">
        <f>Table753523[[#This Row], [Expected Prefill latency (ms)]]/Table753523[[#This Row], [Prefill Latency (ms)]]</f>
      </c>
      <c r="AB1514" s="30">
        <f>Table753523[[#This Row], [Expected TPOT (ms)]]/Table753523[[#This Row], [TPOT (ms)]]</f>
      </c>
      <c r="AC1514" s="50">
        <f>Table753523[[#This Row], [Prefill TFLOPS]]/989.5</f>
      </c>
      <c r="AD1514" s="32">
        <f>Table753523[[#This Row], [Decode TFLOPS]]/1979</f>
      </c>
      <c r="AE15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5" customHeight="1" ht="17.25">
      <c r="A1515" s="20">
        <v>8</v>
      </c>
      <c r="B1515" s="34">
        <v>70</v>
      </c>
      <c r="C1515" s="35">
        <f>Table753523[[#This Row], [Active Parameters (BN)]]/8</f>
      </c>
      <c r="D1515" s="20">
        <v>120192</v>
      </c>
      <c r="E1515" s="20">
        <v>16</v>
      </c>
      <c r="F1515" s="23">
        <v>1</v>
      </c>
      <c r="G1515" s="23">
        <v>1</v>
      </c>
      <c r="H1515" s="23">
        <v>120192</v>
      </c>
      <c r="I1515" s="43">
        <v>16</v>
      </c>
      <c r="J1515" s="24">
        <v>13399.14154</v>
      </c>
      <c r="K1515" s="24">
        <v>13.60870562</v>
      </c>
      <c r="L1515" s="24">
        <v>0.073482374</v>
      </c>
      <c r="M1515" s="24">
        <v>1.175717989</v>
      </c>
      <c r="N1515" s="24">
        <v>8833.169252</v>
      </c>
      <c r="O1515" s="44">
        <v>13.93182746</v>
      </c>
      <c r="P1515" s="44">
        <v>13.92351607</v>
      </c>
      <c r="Q1515" s="25">
        <f>Table753523[[#This Row], [Total Latency (sec)]]*1000</f>
      </c>
      <c r="R1515" s="25">
        <f>Table753523[[#This Row], [Total Latency (ms)]]-Table753523[[#This Row], [Prefill Latency (ms)]]</f>
      </c>
      <c r="S1515" s="26">
        <f>Table753523[[#This Row], [Output tokens generated]]*1000/Table753523[[#This Row], [Total Latency (ms)]]/Table753523[[#This Row], [No. H200 GPU on single server]]</f>
      </c>
      <c r="T1515" s="26">
        <f>Table753523[[#This Row], [Input tokens]]*1000/(989.5*10^12)*(2*10^9*Table753523[[#This Row], [Active Parameters per GPU (BN)]])</f>
      </c>
      <c r="U1515" s="27">
        <f>Table753523[[#This Row], [Active Parameters per GPU (BN)]]*10^9*2/4800/1024^3*1000</f>
      </c>
      <c r="V1515" s="27">
        <f>1979/2*10^12*Table753523[[#This Row], [No. H200 GPU on single server]]/2/70/10^9</f>
      </c>
      <c r="W1515" s="46">
        <f>(Table753523[[#This Row], [Input tokens]]+Table753523[[#This Row], [Output tokens generated]])/Table753523[[#This Row], [Total Latency (ms)]]*1000</f>
      </c>
      <c r="X1515" s="47">
        <f>Table753523[[#This Row], [Total throughput]]/Table753523[[#This Row], [Estimated Max throughput tokens/s]]</f>
      </c>
      <c r="Y1515" s="20">
        <f>2*Table753523[[#This Row], [Active Parameters per GPU (BN)]]*Table753523[[#This Row], [Input tokens]]*10^9/Table753523[[#This Row], [Prefill Latency (ms)]]/10^12*1000</f>
      </c>
      <c r="Z15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5" s="47">
        <f>Table753523[[#This Row], [Expected Prefill latency (ms)]]/Table753523[[#This Row], [Prefill Latency (ms)]]</f>
      </c>
      <c r="AB1515" s="30">
        <f>Table753523[[#This Row], [Expected TPOT (ms)]]/Table753523[[#This Row], [TPOT (ms)]]</f>
      </c>
      <c r="AC1515" s="50">
        <f>Table753523[[#This Row], [Prefill TFLOPS]]/989.5</f>
      </c>
      <c r="AD1515" s="32">
        <f>Table753523[[#This Row], [Decode TFLOPS]]/1979</f>
      </c>
      <c r="AE15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6" customHeight="1" ht="17.25">
      <c r="A1516" s="20">
        <v>8</v>
      </c>
      <c r="B1516" s="34">
        <v>70</v>
      </c>
      <c r="C1516" s="35">
        <f>Table753523[[#This Row], [Active Parameters (BN)]]/8</f>
      </c>
      <c r="D1516" s="20">
        <v>120192</v>
      </c>
      <c r="E1516" s="20">
        <v>16</v>
      </c>
      <c r="F1516" s="23">
        <v>2</v>
      </c>
      <c r="G1516" s="23">
        <v>2</v>
      </c>
      <c r="H1516" s="23">
        <v>240384</v>
      </c>
      <c r="I1516" s="43">
        <v>32</v>
      </c>
      <c r="J1516" s="24">
        <v>21169.03674</v>
      </c>
      <c r="K1516" s="24">
        <v>26.52281718</v>
      </c>
      <c r="L1516" s="24">
        <v>0.075406771</v>
      </c>
      <c r="M1516" s="24">
        <v>1.206508335</v>
      </c>
      <c r="N1516" s="24">
        <v>9064.497123</v>
      </c>
      <c r="O1516" s="44">
        <v>352.7847705</v>
      </c>
      <c r="P1516" s="44">
        <v>352.7729786</v>
      </c>
      <c r="Q1516" s="25">
        <f>Table753523[[#This Row], [Total Latency (sec)]]*1000</f>
      </c>
      <c r="R1516" s="25">
        <f>Table753523[[#This Row], [Total Latency (ms)]]-Table753523[[#This Row], [Prefill Latency (ms)]]</f>
      </c>
      <c r="S1516" s="26">
        <f>Table753523[[#This Row], [Output tokens generated]]*1000/Table753523[[#This Row], [Total Latency (ms)]]/Table753523[[#This Row], [No. H200 GPU on single server]]</f>
      </c>
      <c r="T1516" s="26">
        <f>Table753523[[#This Row], [Input tokens]]*1000/(989.5*10^12)*(2*10^9*Table753523[[#This Row], [Active Parameters per GPU (BN)]])</f>
      </c>
      <c r="U1516" s="27">
        <f>Table753523[[#This Row], [Active Parameters per GPU (BN)]]*10^9*2/4800/1024^3*1000</f>
      </c>
      <c r="V1516" s="27">
        <f>1979/2*10^12*Table753523[[#This Row], [No. H200 GPU on single server]]/2/70/10^9</f>
      </c>
      <c r="W1516" s="46">
        <f>(Table753523[[#This Row], [Input tokens]]+Table753523[[#This Row], [Output tokens generated]])/Table753523[[#This Row], [Total Latency (ms)]]*1000</f>
      </c>
      <c r="X1516" s="47">
        <f>Table753523[[#This Row], [Total throughput]]/Table753523[[#This Row], [Estimated Max throughput tokens/s]]</f>
      </c>
      <c r="Y1516" s="20">
        <f>2*Table753523[[#This Row], [Active Parameters per GPU (BN)]]*Table753523[[#This Row], [Input tokens]]*10^9/Table753523[[#This Row], [Prefill Latency (ms)]]/10^12*1000</f>
      </c>
      <c r="Z15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6" s="47">
        <f>Table753523[[#This Row], [Expected Prefill latency (ms)]]/Table753523[[#This Row], [Prefill Latency (ms)]]</f>
      </c>
      <c r="AB1516" s="30">
        <f>Table753523[[#This Row], [Expected TPOT (ms)]]/Table753523[[#This Row], [TPOT (ms)]]</f>
      </c>
      <c r="AC1516" s="50">
        <f>Table753523[[#This Row], [Prefill TFLOPS]]/989.5</f>
      </c>
      <c r="AD1516" s="32">
        <f>Table753523[[#This Row], [Decode TFLOPS]]/1979</f>
      </c>
      <c r="AE15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7" customHeight="1" ht="17.25">
      <c r="A1517" s="20">
        <v>8</v>
      </c>
      <c r="B1517" s="34">
        <v>70</v>
      </c>
      <c r="C1517" s="35">
        <f>Table753523[[#This Row], [Active Parameters (BN)]]/8</f>
      </c>
      <c r="D1517" s="20">
        <v>120192</v>
      </c>
      <c r="E1517" s="20">
        <v>16</v>
      </c>
      <c r="F1517" s="23">
        <v>4</v>
      </c>
      <c r="G1517" s="23">
        <v>4</v>
      </c>
      <c r="H1517" s="23">
        <v>480768</v>
      </c>
      <c r="I1517" s="43">
        <v>64</v>
      </c>
      <c r="J1517" s="24">
        <v>34697.57818</v>
      </c>
      <c r="K1517" s="24">
        <v>52.46881781</v>
      </c>
      <c r="L1517" s="24">
        <v>0.076235756</v>
      </c>
      <c r="M1517" s="24">
        <v>1.219772098</v>
      </c>
      <c r="N1517" s="24">
        <v>9164.147775</v>
      </c>
      <c r="O1517" s="44">
        <v>1169.180909</v>
      </c>
      <c r="P1517" s="44">
        <v>1169.1615</v>
      </c>
      <c r="Q1517" s="25">
        <f>Table753523[[#This Row], [Total Latency (sec)]]*1000</f>
      </c>
      <c r="R1517" s="25">
        <f>Table753523[[#This Row], [Total Latency (ms)]]-Table753523[[#This Row], [Prefill Latency (ms)]]</f>
      </c>
      <c r="S1517" s="26">
        <f>Table753523[[#This Row], [Output tokens generated]]*1000/Table753523[[#This Row], [Total Latency (ms)]]/Table753523[[#This Row], [No. H200 GPU on single server]]</f>
      </c>
      <c r="T1517" s="26">
        <f>Table753523[[#This Row], [Input tokens]]*1000/(989.5*10^12)*(2*10^9*Table753523[[#This Row], [Active Parameters per GPU (BN)]])</f>
      </c>
      <c r="U1517" s="27">
        <f>Table753523[[#This Row], [Active Parameters per GPU (BN)]]*10^9*2/4800/1024^3*1000</f>
      </c>
      <c r="V1517" s="27">
        <f>1979/2*10^12*Table753523[[#This Row], [No. H200 GPU on single server]]/2/70/10^9</f>
      </c>
      <c r="W1517" s="46">
        <f>(Table753523[[#This Row], [Input tokens]]+Table753523[[#This Row], [Output tokens generated]])/Table753523[[#This Row], [Total Latency (ms)]]*1000</f>
      </c>
      <c r="X1517" s="47">
        <f>Table753523[[#This Row], [Total throughput]]/Table753523[[#This Row], [Estimated Max throughput tokens/s]]</f>
      </c>
      <c r="Y1517" s="20">
        <f>2*Table753523[[#This Row], [Active Parameters per GPU (BN)]]*Table753523[[#This Row], [Input tokens]]*10^9/Table753523[[#This Row], [Prefill Latency (ms)]]/10^12*1000</f>
      </c>
      <c r="Z15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7" s="47">
        <f>Table753523[[#This Row], [Expected Prefill latency (ms)]]/Table753523[[#This Row], [Prefill Latency (ms)]]</f>
      </c>
      <c r="AB1517" s="30">
        <f>Table753523[[#This Row], [Expected TPOT (ms)]]/Table753523[[#This Row], [TPOT (ms)]]</f>
      </c>
      <c r="AC1517" s="50">
        <f>Table753523[[#This Row], [Prefill TFLOPS]]/989.5</f>
      </c>
      <c r="AD1517" s="32">
        <f>Table753523[[#This Row], [Decode TFLOPS]]/1979</f>
      </c>
      <c r="AE15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8" customHeight="1" ht="17.25">
      <c r="A1518" s="20">
        <v>8</v>
      </c>
      <c r="B1518" s="34">
        <v>70</v>
      </c>
      <c r="C1518" s="35">
        <f>Table753523[[#This Row], [Active Parameters (BN)]]/8</f>
      </c>
      <c r="D1518" s="20">
        <v>120192</v>
      </c>
      <c r="E1518" s="20">
        <v>16</v>
      </c>
      <c r="F1518" s="23">
        <v>8</v>
      </c>
      <c r="G1518" s="23">
        <v>8</v>
      </c>
      <c r="H1518" s="23">
        <v>961536</v>
      </c>
      <c r="I1518" s="43">
        <v>120</v>
      </c>
      <c r="J1518" s="24">
        <v>60831.21894</v>
      </c>
      <c r="K1518" s="24">
        <v>104.1216625</v>
      </c>
      <c r="L1518" s="24">
        <v>0.076833195</v>
      </c>
      <c r="M1518" s="24">
        <v>1.152497925</v>
      </c>
      <c r="N1518" s="24">
        <v>9235.887874</v>
      </c>
      <c r="O1518" s="44">
        <v>3016.265769</v>
      </c>
      <c r="P1518" s="44">
        <v>2869.869323</v>
      </c>
      <c r="Q1518" s="25">
        <f>Table753523[[#This Row], [Total Latency (sec)]]*1000</f>
      </c>
      <c r="R1518" s="25">
        <f>Table753523[[#This Row], [Total Latency (ms)]]-Table753523[[#This Row], [Prefill Latency (ms)]]</f>
      </c>
      <c r="S1518" s="26">
        <f>Table753523[[#This Row], [Output tokens generated]]*1000/Table753523[[#This Row], [Total Latency (ms)]]/Table753523[[#This Row], [No. H200 GPU on single server]]</f>
      </c>
      <c r="T1518" s="26">
        <f>Table753523[[#This Row], [Input tokens]]*1000/(989.5*10^12)*(2*10^9*Table753523[[#This Row], [Active Parameters per GPU (BN)]])</f>
      </c>
      <c r="U1518" s="27">
        <f>Table753523[[#This Row], [Active Parameters per GPU (BN)]]*10^9*2/4800/1024^3*1000</f>
      </c>
      <c r="V1518" s="27">
        <f>1979/2*10^12*Table753523[[#This Row], [No. H200 GPU on single server]]/2/70/10^9</f>
      </c>
      <c r="W1518" s="46">
        <f>(Table753523[[#This Row], [Input tokens]]+Table753523[[#This Row], [Output tokens generated]])/Table753523[[#This Row], [Total Latency (ms)]]*1000</f>
      </c>
      <c r="X1518" s="47">
        <f>Table753523[[#This Row], [Total throughput]]/Table753523[[#This Row], [Estimated Max throughput tokens/s]]</f>
      </c>
      <c r="Y1518" s="20">
        <f>2*Table753523[[#This Row], [Active Parameters per GPU (BN)]]*Table753523[[#This Row], [Input tokens]]*10^9/Table753523[[#This Row], [Prefill Latency (ms)]]/10^12*1000</f>
      </c>
      <c r="Z15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8" s="47">
        <f>Table753523[[#This Row], [Expected Prefill latency (ms)]]/Table753523[[#This Row], [Prefill Latency (ms)]]</f>
      </c>
      <c r="AB1518" s="30">
        <f>Table753523[[#This Row], [Expected TPOT (ms)]]/Table753523[[#This Row], [TPOT (ms)]]</f>
      </c>
      <c r="AC1518" s="50">
        <f>Table753523[[#This Row], [Prefill TFLOPS]]/989.5</f>
      </c>
      <c r="AD1518" s="32">
        <f>Table753523[[#This Row], [Decode TFLOPS]]/1979</f>
      </c>
      <c r="AE15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19" customHeight="1" ht="17.25">
      <c r="A1519" s="20">
        <v>8</v>
      </c>
      <c r="B1519" s="34">
        <v>70</v>
      </c>
      <c r="C1519" s="35">
        <f>Table753523[[#This Row], [Active Parameters (BN)]]/8</f>
      </c>
      <c r="D1519" s="20">
        <v>120192</v>
      </c>
      <c r="E1519" s="20">
        <v>16</v>
      </c>
      <c r="F1519" s="23">
        <v>16</v>
      </c>
      <c r="G1519" s="23">
        <v>16</v>
      </c>
      <c r="H1519" s="23">
        <v>1923072</v>
      </c>
      <c r="I1519" s="43">
        <v>245</v>
      </c>
      <c r="J1519" s="24">
        <v>112648.0743</v>
      </c>
      <c r="K1519" s="24">
        <v>208.0765215</v>
      </c>
      <c r="L1519" s="24">
        <v>0.076894788</v>
      </c>
      <c r="M1519" s="24">
        <v>1.17745144</v>
      </c>
      <c r="N1519" s="24">
        <v>9243.315805</v>
      </c>
      <c r="O1519" s="44">
        <v>4051.334224</v>
      </c>
      <c r="P1519" s="44">
        <v>3735.386355</v>
      </c>
      <c r="Q1519" s="25">
        <f>Table753523[[#This Row], [Total Latency (sec)]]*1000</f>
      </c>
      <c r="R1519" s="25">
        <f>Table753523[[#This Row], [Total Latency (ms)]]-Table753523[[#This Row], [Prefill Latency (ms)]]</f>
      </c>
      <c r="S1519" s="26">
        <f>Table753523[[#This Row], [Output tokens generated]]*1000/Table753523[[#This Row], [Total Latency (ms)]]/Table753523[[#This Row], [No. H200 GPU on single server]]</f>
      </c>
      <c r="T1519" s="26">
        <f>Table753523[[#This Row], [Input tokens]]*1000/(989.5*10^12)*(2*10^9*Table753523[[#This Row], [Active Parameters per GPU (BN)]])</f>
      </c>
      <c r="U1519" s="27">
        <f>Table753523[[#This Row], [Active Parameters per GPU (BN)]]*10^9*2/4800/1024^3*1000</f>
      </c>
      <c r="V1519" s="27">
        <f>1979/2*10^12*Table753523[[#This Row], [No. H200 GPU on single server]]/2/70/10^9</f>
      </c>
      <c r="W1519" s="46">
        <f>(Table753523[[#This Row], [Input tokens]]+Table753523[[#This Row], [Output tokens generated]])/Table753523[[#This Row], [Total Latency (ms)]]*1000</f>
      </c>
      <c r="X1519" s="47">
        <f>Table753523[[#This Row], [Total throughput]]/Table753523[[#This Row], [Estimated Max throughput tokens/s]]</f>
      </c>
      <c r="Y1519" s="20">
        <f>2*Table753523[[#This Row], [Active Parameters per GPU (BN)]]*Table753523[[#This Row], [Input tokens]]*10^9/Table753523[[#This Row], [Prefill Latency (ms)]]/10^12*1000</f>
      </c>
      <c r="Z15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19" s="47">
        <f>Table753523[[#This Row], [Expected Prefill latency (ms)]]/Table753523[[#This Row], [Prefill Latency (ms)]]</f>
      </c>
      <c r="AB1519" s="30">
        <f>Table753523[[#This Row], [Expected TPOT (ms)]]/Table753523[[#This Row], [TPOT (ms)]]</f>
      </c>
      <c r="AC1519" s="50">
        <f>Table753523[[#This Row], [Prefill TFLOPS]]/989.5</f>
      </c>
      <c r="AD1519" s="32">
        <f>Table753523[[#This Row], [Decode TFLOPS]]/1979</f>
      </c>
      <c r="AE15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0" customHeight="1" ht="17.25">
      <c r="A1520" s="20">
        <v>8</v>
      </c>
      <c r="B1520" s="34">
        <v>70</v>
      </c>
      <c r="C1520" s="35">
        <f>Table753523[[#This Row], [Active Parameters (BN)]]/8</f>
      </c>
      <c r="D1520" s="20">
        <v>120192</v>
      </c>
      <c r="E1520" s="20">
        <v>32</v>
      </c>
      <c r="F1520" s="23">
        <v>1</v>
      </c>
      <c r="G1520" s="23">
        <v>1</v>
      </c>
      <c r="H1520" s="23">
        <v>120192</v>
      </c>
      <c r="I1520" s="43">
        <v>32</v>
      </c>
      <c r="J1520" s="24">
        <v>13357.31512</v>
      </c>
      <c r="K1520" s="24">
        <v>13.76722965</v>
      </c>
      <c r="L1520" s="24">
        <v>0.072636255</v>
      </c>
      <c r="M1520" s="24">
        <v>2.324360152</v>
      </c>
      <c r="N1520" s="24">
        <v>8732.621089</v>
      </c>
      <c r="O1520" s="44">
        <v>13.20193119</v>
      </c>
      <c r="P1520" s="44">
        <v>13.19882804</v>
      </c>
      <c r="Q1520" s="25">
        <f>Table753523[[#This Row], [Total Latency (sec)]]*1000</f>
      </c>
      <c r="R1520" s="25">
        <f>Table753523[[#This Row], [Total Latency (ms)]]-Table753523[[#This Row], [Prefill Latency (ms)]]</f>
      </c>
      <c r="S1520" s="26">
        <f>Table753523[[#This Row], [Output tokens generated]]*1000/Table753523[[#This Row], [Total Latency (ms)]]/Table753523[[#This Row], [No. H200 GPU on single server]]</f>
      </c>
      <c r="T1520" s="26">
        <f>Table753523[[#This Row], [Input tokens]]*1000/(989.5*10^12)*(2*10^9*Table753523[[#This Row], [Active Parameters per GPU (BN)]])</f>
      </c>
      <c r="U1520" s="27">
        <f>Table753523[[#This Row], [Active Parameters per GPU (BN)]]*10^9*2/4800/1024^3*1000</f>
      </c>
      <c r="V1520" s="27">
        <f>1979/2*10^12*Table753523[[#This Row], [No. H200 GPU on single server]]/2/70/10^9</f>
      </c>
      <c r="W1520" s="46">
        <f>(Table753523[[#This Row], [Input tokens]]+Table753523[[#This Row], [Output tokens generated]])/Table753523[[#This Row], [Total Latency (ms)]]*1000</f>
      </c>
      <c r="X1520" s="47">
        <f>Table753523[[#This Row], [Total throughput]]/Table753523[[#This Row], [Estimated Max throughput tokens/s]]</f>
      </c>
      <c r="Y1520" s="20">
        <f>2*Table753523[[#This Row], [Active Parameters per GPU (BN)]]*Table753523[[#This Row], [Input tokens]]*10^9/Table753523[[#This Row], [Prefill Latency (ms)]]/10^12*1000</f>
      </c>
      <c r="Z152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0" s="47">
        <f>Table753523[[#This Row], [Expected Prefill latency (ms)]]/Table753523[[#This Row], [Prefill Latency (ms)]]</f>
      </c>
      <c r="AB1520" s="30">
        <f>Table753523[[#This Row], [Expected TPOT (ms)]]/Table753523[[#This Row], [TPOT (ms)]]</f>
      </c>
      <c r="AC1520" s="50">
        <f>Table753523[[#This Row], [Prefill TFLOPS]]/989.5</f>
      </c>
      <c r="AD1520" s="32">
        <f>Table753523[[#This Row], [Decode TFLOPS]]/1979</f>
      </c>
      <c r="AE15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1" customHeight="1" ht="17.25">
      <c r="A1521" s="20">
        <v>8</v>
      </c>
      <c r="B1521" s="34">
        <v>70</v>
      </c>
      <c r="C1521" s="35">
        <f>Table753523[[#This Row], [Active Parameters (BN)]]/8</f>
      </c>
      <c r="D1521" s="20">
        <v>120192</v>
      </c>
      <c r="E1521" s="20">
        <v>32</v>
      </c>
      <c r="F1521" s="23">
        <v>2</v>
      </c>
      <c r="G1521" s="23">
        <v>2</v>
      </c>
      <c r="H1521" s="23">
        <v>240384</v>
      </c>
      <c r="I1521" s="43">
        <v>64</v>
      </c>
      <c r="J1521" s="24">
        <v>21121.97976</v>
      </c>
      <c r="K1521" s="24">
        <v>26.69797206</v>
      </c>
      <c r="L1521" s="24">
        <v>0.074912057</v>
      </c>
      <c r="M1521" s="24">
        <v>2.397185818</v>
      </c>
      <c r="N1521" s="24">
        <v>9006.227118</v>
      </c>
      <c r="O1521" s="44">
        <v>177.9135898</v>
      </c>
      <c r="P1521" s="44">
        <v>177.9086781</v>
      </c>
      <c r="Q1521" s="25">
        <f>Table753523[[#This Row], [Total Latency (sec)]]*1000</f>
      </c>
      <c r="R1521" s="25">
        <f>Table753523[[#This Row], [Total Latency (ms)]]-Table753523[[#This Row], [Prefill Latency (ms)]]</f>
      </c>
      <c r="S1521" s="26">
        <f>Table753523[[#This Row], [Output tokens generated]]*1000/Table753523[[#This Row], [Total Latency (ms)]]/Table753523[[#This Row], [No. H200 GPU on single server]]</f>
      </c>
      <c r="T1521" s="26">
        <f>Table753523[[#This Row], [Input tokens]]*1000/(989.5*10^12)*(2*10^9*Table753523[[#This Row], [Active Parameters per GPU (BN)]])</f>
      </c>
      <c r="U1521" s="27">
        <f>Table753523[[#This Row], [Active Parameters per GPU (BN)]]*10^9*2/4800/1024^3*1000</f>
      </c>
      <c r="V1521" s="27">
        <f>1979/2*10^12*Table753523[[#This Row], [No. H200 GPU on single server]]/2/70/10^9</f>
      </c>
      <c r="W1521" s="46">
        <f>(Table753523[[#This Row], [Input tokens]]+Table753523[[#This Row], [Output tokens generated]])/Table753523[[#This Row], [Total Latency (ms)]]*1000</f>
      </c>
      <c r="X1521" s="47">
        <f>Table753523[[#This Row], [Total throughput]]/Table753523[[#This Row], [Estimated Max throughput tokens/s]]</f>
      </c>
      <c r="Y1521" s="20">
        <f>2*Table753523[[#This Row], [Active Parameters per GPU (BN)]]*Table753523[[#This Row], [Input tokens]]*10^9/Table753523[[#This Row], [Prefill Latency (ms)]]/10^12*1000</f>
      </c>
      <c r="Z152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1" s="47">
        <f>Table753523[[#This Row], [Expected Prefill latency (ms)]]/Table753523[[#This Row], [Prefill Latency (ms)]]</f>
      </c>
      <c r="AB1521" s="30">
        <f>Table753523[[#This Row], [Expected TPOT (ms)]]/Table753523[[#This Row], [TPOT (ms)]]</f>
      </c>
      <c r="AC1521" s="50">
        <f>Table753523[[#This Row], [Prefill TFLOPS]]/989.5</f>
      </c>
      <c r="AD1521" s="32">
        <f>Table753523[[#This Row], [Decode TFLOPS]]/1979</f>
      </c>
      <c r="AE15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2" customHeight="1" ht="17.25">
      <c r="A1522" s="20">
        <v>8</v>
      </c>
      <c r="B1522" s="34">
        <v>70</v>
      </c>
      <c r="C1522" s="35">
        <f>Table753523[[#This Row], [Active Parameters (BN)]]/8</f>
      </c>
      <c r="D1522" s="20">
        <v>120192</v>
      </c>
      <c r="E1522" s="20">
        <v>32</v>
      </c>
      <c r="F1522" s="23">
        <v>4</v>
      </c>
      <c r="G1522" s="23">
        <v>4</v>
      </c>
      <c r="H1522" s="23">
        <v>480768</v>
      </c>
      <c r="I1522" s="43">
        <v>128</v>
      </c>
      <c r="J1522" s="24">
        <v>34625.20166</v>
      </c>
      <c r="K1522" s="24">
        <v>52.63339776</v>
      </c>
      <c r="L1522" s="24">
        <v>0.075997374</v>
      </c>
      <c r="M1522" s="24">
        <v>2.431915959</v>
      </c>
      <c r="N1522" s="24">
        <v>9136.708258</v>
      </c>
      <c r="O1522" s="44">
        <v>573.9345837</v>
      </c>
      <c r="P1522" s="44">
        <v>573.9264233</v>
      </c>
      <c r="Q1522" s="25">
        <f>Table753523[[#This Row], [Total Latency (sec)]]*1000</f>
      </c>
      <c r="R1522" s="25">
        <f>Table753523[[#This Row], [Total Latency (ms)]]-Table753523[[#This Row], [Prefill Latency (ms)]]</f>
      </c>
      <c r="S1522" s="26">
        <f>Table753523[[#This Row], [Output tokens generated]]*1000/Table753523[[#This Row], [Total Latency (ms)]]/Table753523[[#This Row], [No. H200 GPU on single server]]</f>
      </c>
      <c r="T1522" s="26">
        <f>Table753523[[#This Row], [Input tokens]]*1000/(989.5*10^12)*(2*10^9*Table753523[[#This Row], [Active Parameters per GPU (BN)]])</f>
      </c>
      <c r="U1522" s="27">
        <f>Table753523[[#This Row], [Active Parameters per GPU (BN)]]*10^9*2/4800/1024^3*1000</f>
      </c>
      <c r="V1522" s="27">
        <f>1979/2*10^12*Table753523[[#This Row], [No. H200 GPU on single server]]/2/70/10^9</f>
      </c>
      <c r="W1522" s="46">
        <f>(Table753523[[#This Row], [Input tokens]]+Table753523[[#This Row], [Output tokens generated]])/Table753523[[#This Row], [Total Latency (ms)]]*1000</f>
      </c>
      <c r="X1522" s="47">
        <f>Table753523[[#This Row], [Total throughput]]/Table753523[[#This Row], [Estimated Max throughput tokens/s]]</f>
      </c>
      <c r="Y1522" s="20">
        <f>2*Table753523[[#This Row], [Active Parameters per GPU (BN)]]*Table753523[[#This Row], [Input tokens]]*10^9/Table753523[[#This Row], [Prefill Latency (ms)]]/10^12*1000</f>
      </c>
      <c r="Z152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2" s="47">
        <f>Table753523[[#This Row], [Expected Prefill latency (ms)]]/Table753523[[#This Row], [Prefill Latency (ms)]]</f>
      </c>
      <c r="AB1522" s="30">
        <f>Table753523[[#This Row], [Expected TPOT (ms)]]/Table753523[[#This Row], [TPOT (ms)]]</f>
      </c>
      <c r="AC1522" s="50">
        <f>Table753523[[#This Row], [Prefill TFLOPS]]/989.5</f>
      </c>
      <c r="AD1522" s="32">
        <f>Table753523[[#This Row], [Decode TFLOPS]]/1979</f>
      </c>
      <c r="AE15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3" customHeight="1" ht="17.25">
      <c r="A1523" s="20">
        <v>8</v>
      </c>
      <c r="B1523" s="34">
        <v>70</v>
      </c>
      <c r="C1523" s="35">
        <f>Table753523[[#This Row], [Active Parameters (BN)]]/8</f>
      </c>
      <c r="D1523" s="20">
        <v>120192</v>
      </c>
      <c r="E1523" s="20">
        <v>32</v>
      </c>
      <c r="F1523" s="23">
        <v>8</v>
      </c>
      <c r="G1523" s="23">
        <v>8</v>
      </c>
      <c r="H1523" s="23">
        <v>961536</v>
      </c>
      <c r="I1523" s="43">
        <v>235</v>
      </c>
      <c r="J1523" s="24">
        <v>60745.75931</v>
      </c>
      <c r="K1523" s="24">
        <v>104.2979214</v>
      </c>
      <c r="L1523" s="24">
        <v>0.07670335</v>
      </c>
      <c r="M1523" s="24">
        <v>2.253160915</v>
      </c>
      <c r="N1523" s="24">
        <v>9221.382238</v>
      </c>
      <c r="O1523" s="44">
        <v>1450.447431</v>
      </c>
      <c r="P1523" s="44">
        <v>1400.361179</v>
      </c>
      <c r="Q1523" s="25">
        <f>Table753523[[#This Row], [Total Latency (sec)]]*1000</f>
      </c>
      <c r="R1523" s="25">
        <f>Table753523[[#This Row], [Total Latency (ms)]]-Table753523[[#This Row], [Prefill Latency (ms)]]</f>
      </c>
      <c r="S1523" s="26">
        <f>Table753523[[#This Row], [Output tokens generated]]*1000/Table753523[[#This Row], [Total Latency (ms)]]/Table753523[[#This Row], [No. H200 GPU on single server]]</f>
      </c>
      <c r="T1523" s="26">
        <f>Table753523[[#This Row], [Input tokens]]*1000/(989.5*10^12)*(2*10^9*Table753523[[#This Row], [Active Parameters per GPU (BN)]])</f>
      </c>
      <c r="U1523" s="27">
        <f>Table753523[[#This Row], [Active Parameters per GPU (BN)]]*10^9*2/4800/1024^3*1000</f>
      </c>
      <c r="V1523" s="27">
        <f>1979/2*10^12*Table753523[[#This Row], [No. H200 GPU on single server]]/2/70/10^9</f>
      </c>
      <c r="W1523" s="46">
        <f>(Table753523[[#This Row], [Input tokens]]+Table753523[[#This Row], [Output tokens generated]])/Table753523[[#This Row], [Total Latency (ms)]]*1000</f>
      </c>
      <c r="X1523" s="47">
        <f>Table753523[[#This Row], [Total throughput]]/Table753523[[#This Row], [Estimated Max throughput tokens/s]]</f>
      </c>
      <c r="Y1523" s="20">
        <f>2*Table753523[[#This Row], [Active Parameters per GPU (BN)]]*Table753523[[#This Row], [Input tokens]]*10^9/Table753523[[#This Row], [Prefill Latency (ms)]]/10^12*1000</f>
      </c>
      <c r="Z152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3" s="47">
        <f>Table753523[[#This Row], [Expected Prefill latency (ms)]]/Table753523[[#This Row], [Prefill Latency (ms)]]</f>
      </c>
      <c r="AB1523" s="30">
        <f>Table753523[[#This Row], [Expected TPOT (ms)]]/Table753523[[#This Row], [TPOT (ms)]]</f>
      </c>
      <c r="AC1523" s="50">
        <f>Table753523[[#This Row], [Prefill TFLOPS]]/989.5</f>
      </c>
      <c r="AD1523" s="32">
        <f>Table753523[[#This Row], [Decode TFLOPS]]/1979</f>
      </c>
      <c r="AE15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4" customHeight="1" ht="17.25">
      <c r="A1524" s="20">
        <v>8</v>
      </c>
      <c r="B1524" s="34">
        <v>70</v>
      </c>
      <c r="C1524" s="35">
        <f>Table753523[[#This Row], [Active Parameters (BN)]]/8</f>
      </c>
      <c r="D1524" s="20">
        <v>120192</v>
      </c>
      <c r="E1524" s="20">
        <v>32</v>
      </c>
      <c r="F1524" s="23">
        <v>16</v>
      </c>
      <c r="G1524" s="23">
        <v>16</v>
      </c>
      <c r="H1524" s="23">
        <v>1923072</v>
      </c>
      <c r="I1524" s="43">
        <v>485</v>
      </c>
      <c r="J1524" s="24">
        <v>113176.8199</v>
      </c>
      <c r="K1524" s="24">
        <v>209.1702748</v>
      </c>
      <c r="L1524" s="24">
        <v>0.076492704</v>
      </c>
      <c r="M1524" s="24">
        <v>2.318685102</v>
      </c>
      <c r="N1524" s="24">
        <v>9196.129813</v>
      </c>
      <c r="O1524" s="44">
        <v>1937.920351</v>
      </c>
      <c r="P1524" s="44">
        <v>1822.623001</v>
      </c>
      <c r="Q1524" s="25">
        <f>Table753523[[#This Row], [Total Latency (sec)]]*1000</f>
      </c>
      <c r="R1524" s="25">
        <f>Table753523[[#This Row], [Total Latency (ms)]]-Table753523[[#This Row], [Prefill Latency (ms)]]</f>
      </c>
      <c r="S1524" s="26">
        <f>Table753523[[#This Row], [Output tokens generated]]*1000/Table753523[[#This Row], [Total Latency (ms)]]/Table753523[[#This Row], [No. H200 GPU on single server]]</f>
      </c>
      <c r="T1524" s="26">
        <f>Table753523[[#This Row], [Input tokens]]*1000/(989.5*10^12)*(2*10^9*Table753523[[#This Row], [Active Parameters per GPU (BN)]])</f>
      </c>
      <c r="U1524" s="27">
        <f>Table753523[[#This Row], [Active Parameters per GPU (BN)]]*10^9*2/4800/1024^3*1000</f>
      </c>
      <c r="V1524" s="27">
        <f>1979/2*10^12*Table753523[[#This Row], [No. H200 GPU on single server]]/2/70/10^9</f>
      </c>
      <c r="W1524" s="46">
        <f>(Table753523[[#This Row], [Input tokens]]+Table753523[[#This Row], [Output tokens generated]])/Table753523[[#This Row], [Total Latency (ms)]]*1000</f>
      </c>
      <c r="X1524" s="47">
        <f>Table753523[[#This Row], [Total throughput]]/Table753523[[#This Row], [Estimated Max throughput tokens/s]]</f>
      </c>
      <c r="Y1524" s="20">
        <f>2*Table753523[[#This Row], [Active Parameters per GPU (BN)]]*Table753523[[#This Row], [Input tokens]]*10^9/Table753523[[#This Row], [Prefill Latency (ms)]]/10^12*1000</f>
      </c>
      <c r="Z152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4" s="47">
        <f>Table753523[[#This Row], [Expected Prefill latency (ms)]]/Table753523[[#This Row], [Prefill Latency (ms)]]</f>
      </c>
      <c r="AB1524" s="30">
        <f>Table753523[[#This Row], [Expected TPOT (ms)]]/Table753523[[#This Row], [TPOT (ms)]]</f>
      </c>
      <c r="AC1524" s="50">
        <f>Table753523[[#This Row], [Prefill TFLOPS]]/989.5</f>
      </c>
      <c r="AD1524" s="32">
        <f>Table753523[[#This Row], [Decode TFLOPS]]/1979</f>
      </c>
      <c r="AE15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5" customHeight="1" ht="17.25">
      <c r="A1525" s="20">
        <v>8</v>
      </c>
      <c r="B1525" s="34">
        <v>70</v>
      </c>
      <c r="C1525" s="35">
        <f>Table753523[[#This Row], [Active Parameters (BN)]]/8</f>
      </c>
      <c r="D1525" s="20">
        <v>120192</v>
      </c>
      <c r="E1525" s="20">
        <v>64</v>
      </c>
      <c r="F1525" s="23">
        <v>1</v>
      </c>
      <c r="G1525" s="23">
        <v>1</v>
      </c>
      <c r="H1525" s="23">
        <v>120192</v>
      </c>
      <c r="I1525" s="43">
        <v>64</v>
      </c>
      <c r="J1525" s="24">
        <v>13274.61342</v>
      </c>
      <c r="K1525" s="24">
        <v>14.09165819</v>
      </c>
      <c r="L1525" s="24">
        <v>0.070963969</v>
      </c>
      <c r="M1525" s="24">
        <v>4.541694038</v>
      </c>
      <c r="N1525" s="24">
        <v>8533.843097</v>
      </c>
      <c r="O1525" s="44">
        <v>12.95925179</v>
      </c>
      <c r="P1525" s="44">
        <v>12.95776599</v>
      </c>
      <c r="Q1525" s="25">
        <f>Table753523[[#This Row], [Total Latency (sec)]]*1000</f>
      </c>
      <c r="R1525" s="25">
        <f>Table753523[[#This Row], [Total Latency (ms)]]-Table753523[[#This Row], [Prefill Latency (ms)]]</f>
      </c>
      <c r="S1525" s="26">
        <f>Table753523[[#This Row], [Output tokens generated]]*1000/Table753523[[#This Row], [Total Latency (ms)]]/Table753523[[#This Row], [No. H200 GPU on single server]]</f>
      </c>
      <c r="T1525" s="26">
        <f>Table753523[[#This Row], [Input tokens]]*1000/(989.5*10^12)*(2*10^9*Table753523[[#This Row], [Active Parameters per GPU (BN)]])</f>
      </c>
      <c r="U1525" s="27">
        <f>Table753523[[#This Row], [Active Parameters per GPU (BN)]]*10^9*2/4800/1024^3*1000</f>
      </c>
      <c r="V1525" s="27">
        <f>1979/2*10^12*Table753523[[#This Row], [No. H200 GPU on single server]]/2/70/10^9</f>
      </c>
      <c r="W1525" s="46">
        <f>(Table753523[[#This Row], [Input tokens]]+Table753523[[#This Row], [Output tokens generated]])/Table753523[[#This Row], [Total Latency (ms)]]*1000</f>
      </c>
      <c r="X1525" s="47">
        <f>Table753523[[#This Row], [Total throughput]]/Table753523[[#This Row], [Estimated Max throughput tokens/s]]</f>
      </c>
      <c r="Y1525" s="20">
        <f>2*Table753523[[#This Row], [Active Parameters per GPU (BN)]]*Table753523[[#This Row], [Input tokens]]*10^9/Table753523[[#This Row], [Prefill Latency (ms)]]/10^12*1000</f>
      </c>
      <c r="Z152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5" s="47">
        <f>Table753523[[#This Row], [Expected Prefill latency (ms)]]/Table753523[[#This Row], [Prefill Latency (ms)]]</f>
      </c>
      <c r="AB1525" s="30">
        <f>Table753523[[#This Row], [Expected TPOT (ms)]]/Table753523[[#This Row], [TPOT (ms)]]</f>
      </c>
      <c r="AC1525" s="50">
        <f>Table753523[[#This Row], [Prefill TFLOPS]]/989.5</f>
      </c>
      <c r="AD1525" s="32">
        <f>Table753523[[#This Row], [Decode TFLOPS]]/1979</f>
      </c>
      <c r="AE15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6" customHeight="1" ht="17.25">
      <c r="A1526" s="20">
        <v>8</v>
      </c>
      <c r="B1526" s="34">
        <v>70</v>
      </c>
      <c r="C1526" s="35">
        <f>Table753523[[#This Row], [Active Parameters (BN)]]/8</f>
      </c>
      <c r="D1526" s="20">
        <v>120192</v>
      </c>
      <c r="E1526" s="20">
        <v>64</v>
      </c>
      <c r="F1526" s="23">
        <v>2</v>
      </c>
      <c r="G1526" s="23">
        <v>2</v>
      </c>
      <c r="H1526" s="23">
        <v>240384</v>
      </c>
      <c r="I1526" s="43">
        <v>128</v>
      </c>
      <c r="J1526" s="24">
        <v>21507.46056</v>
      </c>
      <c r="K1526" s="24">
        <v>27.5346645</v>
      </c>
      <c r="L1526" s="24">
        <v>0.072635713</v>
      </c>
      <c r="M1526" s="24">
        <v>4.648685659</v>
      </c>
      <c r="N1526" s="24">
        <v>8734.880353</v>
      </c>
      <c r="O1526" s="44">
        <v>94.55514176</v>
      </c>
      <c r="P1526" s="44">
        <v>94.55187922</v>
      </c>
      <c r="Q1526" s="25">
        <f>Table753523[[#This Row], [Total Latency (sec)]]*1000</f>
      </c>
      <c r="R1526" s="25">
        <f>Table753523[[#This Row], [Total Latency (ms)]]-Table753523[[#This Row], [Prefill Latency (ms)]]</f>
      </c>
      <c r="S1526" s="26">
        <f>Table753523[[#This Row], [Output tokens generated]]*1000/Table753523[[#This Row], [Total Latency (ms)]]/Table753523[[#This Row], [No. H200 GPU on single server]]</f>
      </c>
      <c r="T1526" s="26">
        <f>Table753523[[#This Row], [Input tokens]]*1000/(989.5*10^12)*(2*10^9*Table753523[[#This Row], [Active Parameters per GPU (BN)]])</f>
      </c>
      <c r="U1526" s="27">
        <f>Table753523[[#This Row], [Active Parameters per GPU (BN)]]*10^9*2/4800/1024^3*1000</f>
      </c>
      <c r="V1526" s="27">
        <f>1979/2*10^12*Table753523[[#This Row], [No. H200 GPU on single server]]/2/70/10^9</f>
      </c>
      <c r="W1526" s="46">
        <f>(Table753523[[#This Row], [Input tokens]]+Table753523[[#This Row], [Output tokens generated]])/Table753523[[#This Row], [Total Latency (ms)]]*1000</f>
      </c>
      <c r="X1526" s="47">
        <f>Table753523[[#This Row], [Total throughput]]/Table753523[[#This Row], [Estimated Max throughput tokens/s]]</f>
      </c>
      <c r="Y1526" s="20">
        <f>2*Table753523[[#This Row], [Active Parameters per GPU (BN)]]*Table753523[[#This Row], [Input tokens]]*10^9/Table753523[[#This Row], [Prefill Latency (ms)]]/10^12*1000</f>
      </c>
      <c r="Z152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6" s="47">
        <f>Table753523[[#This Row], [Expected Prefill latency (ms)]]/Table753523[[#This Row], [Prefill Latency (ms)]]</f>
      </c>
      <c r="AB1526" s="30">
        <f>Table753523[[#This Row], [Expected TPOT (ms)]]/Table753523[[#This Row], [TPOT (ms)]]</f>
      </c>
      <c r="AC1526" s="50">
        <f>Table753523[[#This Row], [Prefill TFLOPS]]/989.5</f>
      </c>
      <c r="AD1526" s="32">
        <f>Table753523[[#This Row], [Decode TFLOPS]]/1979</f>
      </c>
      <c r="AE15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7" customHeight="1" ht="17.25">
      <c r="A1527" s="20">
        <v>8</v>
      </c>
      <c r="B1527" s="34">
        <v>70</v>
      </c>
      <c r="C1527" s="35">
        <f>Table753523[[#This Row], [Active Parameters (BN)]]/8</f>
      </c>
      <c r="D1527" s="20">
        <v>120192</v>
      </c>
      <c r="E1527" s="20">
        <v>64</v>
      </c>
      <c r="F1527" s="23">
        <v>4</v>
      </c>
      <c r="G1527" s="23">
        <v>4</v>
      </c>
      <c r="H1527" s="23">
        <v>480768</v>
      </c>
      <c r="I1527" s="43">
        <v>254</v>
      </c>
      <c r="J1527" s="24">
        <v>34545.03068</v>
      </c>
      <c r="K1527" s="24">
        <v>53.00576097</v>
      </c>
      <c r="L1527" s="24">
        <v>0.075463495</v>
      </c>
      <c r="M1527" s="24">
        <v>4.791931959</v>
      </c>
      <c r="N1527" s="24">
        <v>9074.900373</v>
      </c>
      <c r="O1527" s="44">
        <v>291.9503533</v>
      </c>
      <c r="P1527" s="44">
        <v>290.4897067</v>
      </c>
      <c r="Q1527" s="25">
        <f>Table753523[[#This Row], [Total Latency (sec)]]*1000</f>
      </c>
      <c r="R1527" s="25">
        <f>Table753523[[#This Row], [Total Latency (ms)]]-Table753523[[#This Row], [Prefill Latency (ms)]]</f>
      </c>
      <c r="S1527" s="26">
        <f>Table753523[[#This Row], [Output tokens generated]]*1000/Table753523[[#This Row], [Total Latency (ms)]]/Table753523[[#This Row], [No. H200 GPU on single server]]</f>
      </c>
      <c r="T1527" s="26">
        <f>Table753523[[#This Row], [Input tokens]]*1000/(989.5*10^12)*(2*10^9*Table753523[[#This Row], [Active Parameters per GPU (BN)]])</f>
      </c>
      <c r="U1527" s="27">
        <f>Table753523[[#This Row], [Active Parameters per GPU (BN)]]*10^9*2/4800/1024^3*1000</f>
      </c>
      <c r="V1527" s="27">
        <f>1979/2*10^12*Table753523[[#This Row], [No. H200 GPU on single server]]/2/70/10^9</f>
      </c>
      <c r="W1527" s="46">
        <f>(Table753523[[#This Row], [Input tokens]]+Table753523[[#This Row], [Output tokens generated]])/Table753523[[#This Row], [Total Latency (ms)]]*1000</f>
      </c>
      <c r="X1527" s="47">
        <f>Table753523[[#This Row], [Total throughput]]/Table753523[[#This Row], [Estimated Max throughput tokens/s]]</f>
      </c>
      <c r="Y1527" s="20">
        <f>2*Table753523[[#This Row], [Active Parameters per GPU (BN)]]*Table753523[[#This Row], [Input tokens]]*10^9/Table753523[[#This Row], [Prefill Latency (ms)]]/10^12*1000</f>
      </c>
      <c r="Z152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7" s="47">
        <f>Table753523[[#This Row], [Expected Prefill latency (ms)]]/Table753523[[#This Row], [Prefill Latency (ms)]]</f>
      </c>
      <c r="AB1527" s="30">
        <f>Table753523[[#This Row], [Expected TPOT (ms)]]/Table753523[[#This Row], [TPOT (ms)]]</f>
      </c>
      <c r="AC1527" s="50">
        <f>Table753523[[#This Row], [Prefill TFLOPS]]/989.5</f>
      </c>
      <c r="AD1527" s="32">
        <f>Table753523[[#This Row], [Decode TFLOPS]]/1979</f>
      </c>
      <c r="AE15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8" customHeight="1" ht="17.25">
      <c r="A1528" s="20">
        <v>8</v>
      </c>
      <c r="B1528" s="34">
        <v>70</v>
      </c>
      <c r="C1528" s="35">
        <f>Table753523[[#This Row], [Active Parameters (BN)]]/8</f>
      </c>
      <c r="D1528" s="20">
        <v>120192</v>
      </c>
      <c r="E1528" s="20">
        <v>64</v>
      </c>
      <c r="F1528" s="23">
        <v>8</v>
      </c>
      <c r="G1528" s="23">
        <v>8</v>
      </c>
      <c r="H1528" s="23">
        <v>961536</v>
      </c>
      <c r="I1528" s="43">
        <v>469</v>
      </c>
      <c r="J1528" s="24">
        <v>60692.93304</v>
      </c>
      <c r="K1528" s="24">
        <v>104.9204671</v>
      </c>
      <c r="L1528" s="24">
        <v>0.076248231</v>
      </c>
      <c r="M1528" s="24">
        <v>4.470052535</v>
      </c>
      <c r="N1528" s="24">
        <v>9168.897418</v>
      </c>
      <c r="O1528" s="44">
        <v>742.2037087</v>
      </c>
      <c r="P1528" s="44">
        <v>699.6534262</v>
      </c>
      <c r="Q1528" s="25">
        <f>Table753523[[#This Row], [Total Latency (sec)]]*1000</f>
      </c>
      <c r="R1528" s="25">
        <f>Table753523[[#This Row], [Total Latency (ms)]]-Table753523[[#This Row], [Prefill Latency (ms)]]</f>
      </c>
      <c r="S1528" s="26">
        <f>Table753523[[#This Row], [Output tokens generated]]*1000/Table753523[[#This Row], [Total Latency (ms)]]/Table753523[[#This Row], [No. H200 GPU on single server]]</f>
      </c>
      <c r="T1528" s="26">
        <f>Table753523[[#This Row], [Input tokens]]*1000/(989.5*10^12)*(2*10^9*Table753523[[#This Row], [Active Parameters per GPU (BN)]])</f>
      </c>
      <c r="U1528" s="27">
        <f>Table753523[[#This Row], [Active Parameters per GPU (BN)]]*10^9*2/4800/1024^3*1000</f>
      </c>
      <c r="V1528" s="27">
        <f>1979/2*10^12*Table753523[[#This Row], [No. H200 GPU on single server]]/2/70/10^9</f>
      </c>
      <c r="W1528" s="46">
        <f>(Table753523[[#This Row], [Input tokens]]+Table753523[[#This Row], [Output tokens generated]])/Table753523[[#This Row], [Total Latency (ms)]]*1000</f>
      </c>
      <c r="X1528" s="47">
        <f>Table753523[[#This Row], [Total throughput]]/Table753523[[#This Row], [Estimated Max throughput tokens/s]]</f>
      </c>
      <c r="Y1528" s="20">
        <f>2*Table753523[[#This Row], [Active Parameters per GPU (BN)]]*Table753523[[#This Row], [Input tokens]]*10^9/Table753523[[#This Row], [Prefill Latency (ms)]]/10^12*1000</f>
      </c>
      <c r="Z152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8" s="47">
        <f>Table753523[[#This Row], [Expected Prefill latency (ms)]]/Table753523[[#This Row], [Prefill Latency (ms)]]</f>
      </c>
      <c r="AB1528" s="30">
        <f>Table753523[[#This Row], [Expected TPOT (ms)]]/Table753523[[#This Row], [TPOT (ms)]]</f>
      </c>
      <c r="AC1528" s="50">
        <f>Table753523[[#This Row], [Prefill TFLOPS]]/989.5</f>
      </c>
      <c r="AD1528" s="32">
        <f>Table753523[[#This Row], [Decode TFLOPS]]/1979</f>
      </c>
      <c r="AE15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29" customHeight="1" ht="17.25">
      <c r="A1529" s="20">
        <v>8</v>
      </c>
      <c r="B1529" s="34">
        <v>70</v>
      </c>
      <c r="C1529" s="35">
        <f>Table753523[[#This Row], [Active Parameters (BN)]]/8</f>
      </c>
      <c r="D1529" s="20">
        <v>120192</v>
      </c>
      <c r="E1529" s="20">
        <v>64</v>
      </c>
      <c r="F1529" s="23">
        <v>16</v>
      </c>
      <c r="G1529" s="23">
        <v>16</v>
      </c>
      <c r="H1529" s="23">
        <v>1923072</v>
      </c>
      <c r="I1529" s="43">
        <v>983</v>
      </c>
      <c r="J1529" s="24">
        <v>112918.7719</v>
      </c>
      <c r="K1529" s="24">
        <v>210.1301263</v>
      </c>
      <c r="L1529" s="24">
        <v>0.076143294</v>
      </c>
      <c r="M1529" s="24">
        <v>4.67805363</v>
      </c>
      <c r="N1529" s="24">
        <v>9156.492856</v>
      </c>
      <c r="O1529" s="44">
        <v>945.7693192</v>
      </c>
      <c r="P1529" s="44">
        <v>916.5780937</v>
      </c>
      <c r="Q1529" s="25">
        <f>Table753523[[#This Row], [Total Latency (sec)]]*1000</f>
      </c>
      <c r="R1529" s="25">
        <f>Table753523[[#This Row], [Total Latency (ms)]]-Table753523[[#This Row], [Prefill Latency (ms)]]</f>
      </c>
      <c r="S1529" s="26">
        <f>Table753523[[#This Row], [Output tokens generated]]*1000/Table753523[[#This Row], [Total Latency (ms)]]/Table753523[[#This Row], [No. H200 GPU on single server]]</f>
      </c>
      <c r="T1529" s="26">
        <f>Table753523[[#This Row], [Input tokens]]*1000/(989.5*10^12)*(2*10^9*Table753523[[#This Row], [Active Parameters per GPU (BN)]])</f>
      </c>
      <c r="U1529" s="27">
        <f>Table753523[[#This Row], [Active Parameters per GPU (BN)]]*10^9*2/4800/1024^3*1000</f>
      </c>
      <c r="V1529" s="27">
        <f>1979/2*10^12*Table753523[[#This Row], [No. H200 GPU on single server]]/2/70/10^9</f>
      </c>
      <c r="W1529" s="46">
        <f>(Table753523[[#This Row], [Input tokens]]+Table753523[[#This Row], [Output tokens generated]])/Table753523[[#This Row], [Total Latency (ms)]]*1000</f>
      </c>
      <c r="X1529" s="47">
        <f>Table753523[[#This Row], [Total throughput]]/Table753523[[#This Row], [Estimated Max throughput tokens/s]]</f>
      </c>
      <c r="Y1529" s="20">
        <f>2*Table753523[[#This Row], [Active Parameters per GPU (BN)]]*Table753523[[#This Row], [Input tokens]]*10^9/Table753523[[#This Row], [Prefill Latency (ms)]]/10^12*1000</f>
      </c>
      <c r="Z152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29" s="47">
        <f>Table753523[[#This Row], [Expected Prefill latency (ms)]]/Table753523[[#This Row], [Prefill Latency (ms)]]</f>
      </c>
      <c r="AB1529" s="30">
        <f>Table753523[[#This Row], [Expected TPOT (ms)]]/Table753523[[#This Row], [TPOT (ms)]]</f>
      </c>
      <c r="AC1529" s="50">
        <f>Table753523[[#This Row], [Prefill TFLOPS]]/989.5</f>
      </c>
      <c r="AD1529" s="32">
        <f>Table753523[[#This Row], [Decode TFLOPS]]/1979</f>
      </c>
      <c r="AE15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0" customHeight="1" ht="17.25">
      <c r="A1530" s="20">
        <v>8</v>
      </c>
      <c r="B1530" s="34">
        <v>70</v>
      </c>
      <c r="C1530" s="35">
        <f>Table753523[[#This Row], [Active Parameters (BN)]]/8</f>
      </c>
      <c r="D1530" s="20">
        <v>120192</v>
      </c>
      <c r="E1530" s="20">
        <v>128</v>
      </c>
      <c r="F1530" s="23">
        <v>1</v>
      </c>
      <c r="G1530" s="23">
        <v>1</v>
      </c>
      <c r="H1530" s="23">
        <v>120192</v>
      </c>
      <c r="I1530" s="43">
        <v>128</v>
      </c>
      <c r="J1530" s="24">
        <v>13266.22332</v>
      </c>
      <c r="K1530" s="24">
        <v>14.90039084</v>
      </c>
      <c r="L1530" s="24">
        <v>0.067112334</v>
      </c>
      <c r="M1530" s="24">
        <v>8.590378695</v>
      </c>
      <c r="N1530" s="24">
        <v>8074.955973</v>
      </c>
      <c r="O1530" s="44">
        <v>12.86275961</v>
      </c>
      <c r="P1530" s="44">
        <v>12.86204811</v>
      </c>
      <c r="Q1530" s="25">
        <f>Table753523[[#This Row], [Total Latency (sec)]]*1000</f>
      </c>
      <c r="R1530" s="25">
        <f>Table753523[[#This Row], [Total Latency (ms)]]-Table753523[[#This Row], [Prefill Latency (ms)]]</f>
      </c>
      <c r="S1530" s="26">
        <f>Table753523[[#This Row], [Output tokens generated]]*1000/Table753523[[#This Row], [Total Latency (ms)]]/Table753523[[#This Row], [No. H200 GPU on single server]]</f>
      </c>
      <c r="T1530" s="26">
        <f>Table753523[[#This Row], [Input tokens]]*1000/(989.5*10^12)*(2*10^9*Table753523[[#This Row], [Active Parameters per GPU (BN)]])</f>
      </c>
      <c r="U1530" s="27">
        <f>Table753523[[#This Row], [Active Parameters per GPU (BN)]]*10^9*2/4800/1024^3*1000</f>
      </c>
      <c r="V1530" s="27">
        <f>1979/2*10^12*Table753523[[#This Row], [No. H200 GPU on single server]]/2/70/10^9</f>
      </c>
      <c r="W1530" s="46">
        <f>(Table753523[[#This Row], [Input tokens]]+Table753523[[#This Row], [Output tokens generated]])/Table753523[[#This Row], [Total Latency (ms)]]*1000</f>
      </c>
      <c r="X1530" s="47">
        <f>Table753523[[#This Row], [Total throughput]]/Table753523[[#This Row], [Estimated Max throughput tokens/s]]</f>
      </c>
      <c r="Y1530" s="20">
        <f>2*Table753523[[#This Row], [Active Parameters per GPU (BN)]]*Table753523[[#This Row], [Input tokens]]*10^9/Table753523[[#This Row], [Prefill Latency (ms)]]/10^12*1000</f>
      </c>
      <c r="Z153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0" s="47">
        <f>Table753523[[#This Row], [Expected Prefill latency (ms)]]/Table753523[[#This Row], [Prefill Latency (ms)]]</f>
      </c>
      <c r="AB1530" s="30">
        <f>Table753523[[#This Row], [Expected TPOT (ms)]]/Table753523[[#This Row], [TPOT (ms)]]</f>
      </c>
      <c r="AC1530" s="50">
        <f>Table753523[[#This Row], [Prefill TFLOPS]]/989.5</f>
      </c>
      <c r="AD1530" s="32">
        <f>Table753523[[#This Row], [Decode TFLOPS]]/1979</f>
      </c>
      <c r="AE15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1" customHeight="1" ht="17.25">
      <c r="A1531" s="20">
        <v>8</v>
      </c>
      <c r="B1531" s="34">
        <v>70</v>
      </c>
      <c r="C1531" s="35">
        <f>Table753523[[#This Row], [Active Parameters (BN)]]/8</f>
      </c>
      <c r="D1531" s="20">
        <v>120192</v>
      </c>
      <c r="E1531" s="20">
        <v>128</v>
      </c>
      <c r="F1531" s="23">
        <v>2</v>
      </c>
      <c r="G1531" s="23">
        <v>2</v>
      </c>
      <c r="H1531" s="23">
        <v>240384</v>
      </c>
      <c r="I1531" s="43">
        <v>256</v>
      </c>
      <c r="J1531" s="24">
        <v>21054.65304</v>
      </c>
      <c r="K1531" s="24">
        <v>27.97774346</v>
      </c>
      <c r="L1531" s="24">
        <v>0.071485393</v>
      </c>
      <c r="M1531" s="24">
        <v>9.150130367</v>
      </c>
      <c r="N1531" s="24">
        <v>8601.122545</v>
      </c>
      <c r="O1531" s="44">
        <v>53.96226796</v>
      </c>
      <c r="P1531" s="44">
        <v>53.96101422</v>
      </c>
      <c r="Q1531" s="25">
        <f>Table753523[[#This Row], [Total Latency (sec)]]*1000</f>
      </c>
      <c r="R1531" s="25">
        <f>Table753523[[#This Row], [Total Latency (ms)]]-Table753523[[#This Row], [Prefill Latency (ms)]]</f>
      </c>
      <c r="S1531" s="26">
        <f>Table753523[[#This Row], [Output tokens generated]]*1000/Table753523[[#This Row], [Total Latency (ms)]]/Table753523[[#This Row], [No. H200 GPU on single server]]</f>
      </c>
      <c r="T1531" s="26">
        <f>Table753523[[#This Row], [Input tokens]]*1000/(989.5*10^12)*(2*10^9*Table753523[[#This Row], [Active Parameters per GPU (BN)]])</f>
      </c>
      <c r="U1531" s="27">
        <f>Table753523[[#This Row], [Active Parameters per GPU (BN)]]*10^9*2/4800/1024^3*1000</f>
      </c>
      <c r="V1531" s="27">
        <f>1979/2*10^12*Table753523[[#This Row], [No. H200 GPU on single server]]/2/70/10^9</f>
      </c>
      <c r="W1531" s="46">
        <f>(Table753523[[#This Row], [Input tokens]]+Table753523[[#This Row], [Output tokens generated]])/Table753523[[#This Row], [Total Latency (ms)]]*1000</f>
      </c>
      <c r="X1531" s="47">
        <f>Table753523[[#This Row], [Total throughput]]/Table753523[[#This Row], [Estimated Max throughput tokens/s]]</f>
      </c>
      <c r="Y1531" s="20">
        <f>2*Table753523[[#This Row], [Active Parameters per GPU (BN)]]*Table753523[[#This Row], [Input tokens]]*10^9/Table753523[[#This Row], [Prefill Latency (ms)]]/10^12*1000</f>
      </c>
      <c r="Z153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1" s="47">
        <f>Table753523[[#This Row], [Expected Prefill latency (ms)]]/Table753523[[#This Row], [Prefill Latency (ms)]]</f>
      </c>
      <c r="AB1531" s="30">
        <f>Table753523[[#This Row], [Expected TPOT (ms)]]/Table753523[[#This Row], [TPOT (ms)]]</f>
      </c>
      <c r="AC1531" s="50">
        <f>Table753523[[#This Row], [Prefill TFLOPS]]/989.5</f>
      </c>
      <c r="AD1531" s="32">
        <f>Table753523[[#This Row], [Decode TFLOPS]]/1979</f>
      </c>
      <c r="AE15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2" customHeight="1" ht="17.25">
      <c r="A1532" s="20">
        <v>8</v>
      </c>
      <c r="B1532" s="34">
        <v>70</v>
      </c>
      <c r="C1532" s="35">
        <f>Table753523[[#This Row], [Active Parameters (BN)]]/8</f>
      </c>
      <c r="D1532" s="20">
        <v>120192</v>
      </c>
      <c r="E1532" s="20">
        <v>128</v>
      </c>
      <c r="F1532" s="23">
        <v>4</v>
      </c>
      <c r="G1532" s="23">
        <v>4</v>
      </c>
      <c r="H1532" s="23">
        <v>480768</v>
      </c>
      <c r="I1532" s="43">
        <v>510</v>
      </c>
      <c r="J1532" s="24">
        <v>34629.43478</v>
      </c>
      <c r="K1532" s="24">
        <v>54.16599511</v>
      </c>
      <c r="L1532" s="24">
        <v>0.073847069</v>
      </c>
      <c r="M1532" s="24">
        <v>9.415501348</v>
      </c>
      <c r="N1532" s="24">
        <v>8885.242466</v>
      </c>
      <c r="O1532" s="44">
        <v>153.5214226</v>
      </c>
      <c r="P1532" s="44">
        <v>152.7265386</v>
      </c>
      <c r="Q1532" s="25">
        <f>Table753523[[#This Row], [Total Latency (sec)]]*1000</f>
      </c>
      <c r="R1532" s="25">
        <f>Table753523[[#This Row], [Total Latency (ms)]]-Table753523[[#This Row], [Prefill Latency (ms)]]</f>
      </c>
      <c r="S1532" s="26">
        <f>Table753523[[#This Row], [Output tokens generated]]*1000/Table753523[[#This Row], [Total Latency (ms)]]/Table753523[[#This Row], [No. H200 GPU on single server]]</f>
      </c>
      <c r="T1532" s="26">
        <f>Table753523[[#This Row], [Input tokens]]*1000/(989.5*10^12)*(2*10^9*Table753523[[#This Row], [Active Parameters per GPU (BN)]])</f>
      </c>
      <c r="U1532" s="27">
        <f>Table753523[[#This Row], [Active Parameters per GPU (BN)]]*10^9*2/4800/1024^3*1000</f>
      </c>
      <c r="V1532" s="27">
        <f>1979/2*10^12*Table753523[[#This Row], [No. H200 GPU on single server]]/2/70/10^9</f>
      </c>
      <c r="W1532" s="46">
        <f>(Table753523[[#This Row], [Input tokens]]+Table753523[[#This Row], [Output tokens generated]])/Table753523[[#This Row], [Total Latency (ms)]]*1000</f>
      </c>
      <c r="X1532" s="47">
        <f>Table753523[[#This Row], [Total throughput]]/Table753523[[#This Row], [Estimated Max throughput tokens/s]]</f>
      </c>
      <c r="Y1532" s="20">
        <f>2*Table753523[[#This Row], [Active Parameters per GPU (BN)]]*Table753523[[#This Row], [Input tokens]]*10^9/Table753523[[#This Row], [Prefill Latency (ms)]]/10^12*1000</f>
      </c>
      <c r="Z153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2" s="47">
        <f>Table753523[[#This Row], [Expected Prefill latency (ms)]]/Table753523[[#This Row], [Prefill Latency (ms)]]</f>
      </c>
      <c r="AB1532" s="30">
        <f>Table753523[[#This Row], [Expected TPOT (ms)]]/Table753523[[#This Row], [TPOT (ms)]]</f>
      </c>
      <c r="AC1532" s="50">
        <f>Table753523[[#This Row], [Prefill TFLOPS]]/989.5</f>
      </c>
      <c r="AD1532" s="32">
        <f>Table753523[[#This Row], [Decode TFLOPS]]/1979</f>
      </c>
      <c r="AE15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3" customHeight="1" ht="17.25">
      <c r="A1533" s="20">
        <v>8</v>
      </c>
      <c r="B1533" s="34">
        <v>70</v>
      </c>
      <c r="C1533" s="35">
        <f>Table753523[[#This Row], [Active Parameters (BN)]]/8</f>
      </c>
      <c r="D1533" s="20">
        <v>120192</v>
      </c>
      <c r="E1533" s="20">
        <v>128</v>
      </c>
      <c r="F1533" s="23">
        <v>8</v>
      </c>
      <c r="G1533" s="23">
        <v>8</v>
      </c>
      <c r="H1533" s="23">
        <v>961536</v>
      </c>
      <c r="I1533" s="43">
        <v>938</v>
      </c>
      <c r="J1533" s="24">
        <v>60764.30819</v>
      </c>
      <c r="K1533" s="24">
        <v>106.3972853</v>
      </c>
      <c r="L1533" s="24">
        <v>0.075189888</v>
      </c>
      <c r="M1533" s="24">
        <v>8.81601441</v>
      </c>
      <c r="N1533" s="24">
        <v>9046.039076</v>
      </c>
      <c r="O1533" s="44">
        <v>366.8546688</v>
      </c>
      <c r="P1533" s="44">
        <v>358.1137306</v>
      </c>
      <c r="Q1533" s="25">
        <f>Table753523[[#This Row], [Total Latency (sec)]]*1000</f>
      </c>
      <c r="R1533" s="25">
        <f>Table753523[[#This Row], [Total Latency (ms)]]-Table753523[[#This Row], [Prefill Latency (ms)]]</f>
      </c>
      <c r="S1533" s="26">
        <f>Table753523[[#This Row], [Output tokens generated]]*1000/Table753523[[#This Row], [Total Latency (ms)]]/Table753523[[#This Row], [No. H200 GPU on single server]]</f>
      </c>
      <c r="T1533" s="26">
        <f>Table753523[[#This Row], [Input tokens]]*1000/(989.5*10^12)*(2*10^9*Table753523[[#This Row], [Active Parameters per GPU (BN)]])</f>
      </c>
      <c r="U1533" s="27">
        <f>Table753523[[#This Row], [Active Parameters per GPU (BN)]]*10^9*2/4800/1024^3*1000</f>
      </c>
      <c r="V1533" s="27">
        <f>1979/2*10^12*Table753523[[#This Row], [No. H200 GPU on single server]]/2/70/10^9</f>
      </c>
      <c r="W1533" s="46">
        <f>(Table753523[[#This Row], [Input tokens]]+Table753523[[#This Row], [Output tokens generated]])/Table753523[[#This Row], [Total Latency (ms)]]*1000</f>
      </c>
      <c r="X1533" s="47">
        <f>Table753523[[#This Row], [Total throughput]]/Table753523[[#This Row], [Estimated Max throughput tokens/s]]</f>
      </c>
      <c r="Y1533" s="20">
        <f>2*Table753523[[#This Row], [Active Parameters per GPU (BN)]]*Table753523[[#This Row], [Input tokens]]*10^9/Table753523[[#This Row], [Prefill Latency (ms)]]/10^12*1000</f>
      </c>
      <c r="Z153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3" s="47">
        <f>Table753523[[#This Row], [Expected Prefill latency (ms)]]/Table753523[[#This Row], [Prefill Latency (ms)]]</f>
      </c>
      <c r="AB1533" s="30">
        <f>Table753523[[#This Row], [Expected TPOT (ms)]]/Table753523[[#This Row], [TPOT (ms)]]</f>
      </c>
      <c r="AC1533" s="50">
        <f>Table753523[[#This Row], [Prefill TFLOPS]]/989.5</f>
      </c>
      <c r="AD1533" s="32">
        <f>Table753523[[#This Row], [Decode TFLOPS]]/1979</f>
      </c>
      <c r="AE15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4" customHeight="1" ht="17.25">
      <c r="A1534" s="20">
        <v>8</v>
      </c>
      <c r="B1534" s="34">
        <v>70</v>
      </c>
      <c r="C1534" s="35">
        <f>Table753523[[#This Row], [Active Parameters (BN)]]/8</f>
      </c>
      <c r="D1534" s="20">
        <v>120192</v>
      </c>
      <c r="E1534" s="20">
        <v>128</v>
      </c>
      <c r="F1534" s="23">
        <v>16</v>
      </c>
      <c r="G1534" s="23">
        <v>16</v>
      </c>
      <c r="H1534" s="23">
        <v>1923072</v>
      </c>
      <c r="I1534" s="43">
        <v>1939</v>
      </c>
      <c r="J1534" s="24">
        <v>113556.9015</v>
      </c>
      <c r="K1534" s="24">
        <v>213.5301012</v>
      </c>
      <c r="L1534" s="24">
        <v>0.074930888</v>
      </c>
      <c r="M1534" s="24">
        <v>9.080686934</v>
      </c>
      <c r="N1534" s="24">
        <v>9015.173922</v>
      </c>
      <c r="O1534" s="44">
        <v>479.6534729</v>
      </c>
      <c r="P1534" s="44">
        <v>467.0748525</v>
      </c>
      <c r="Q1534" s="25">
        <f>Table753523[[#This Row], [Total Latency (sec)]]*1000</f>
      </c>
      <c r="R1534" s="25">
        <f>Table753523[[#This Row], [Total Latency (ms)]]-Table753523[[#This Row], [Prefill Latency (ms)]]</f>
      </c>
      <c r="S1534" s="26">
        <f>Table753523[[#This Row], [Output tokens generated]]*1000/Table753523[[#This Row], [Total Latency (ms)]]/Table753523[[#This Row], [No. H200 GPU on single server]]</f>
      </c>
      <c r="T1534" s="26">
        <f>Table753523[[#This Row], [Input tokens]]*1000/(989.5*10^12)*(2*10^9*Table753523[[#This Row], [Active Parameters per GPU (BN)]])</f>
      </c>
      <c r="U1534" s="27">
        <f>Table753523[[#This Row], [Active Parameters per GPU (BN)]]*10^9*2/4800/1024^3*1000</f>
      </c>
      <c r="V1534" s="27">
        <f>1979/2*10^12*Table753523[[#This Row], [No. H200 GPU on single server]]/2/70/10^9</f>
      </c>
      <c r="W1534" s="46">
        <f>(Table753523[[#This Row], [Input tokens]]+Table753523[[#This Row], [Output tokens generated]])/Table753523[[#This Row], [Total Latency (ms)]]*1000</f>
      </c>
      <c r="X1534" s="47">
        <f>Table753523[[#This Row], [Total throughput]]/Table753523[[#This Row], [Estimated Max throughput tokens/s]]</f>
      </c>
      <c r="Y1534" s="20">
        <f>2*Table753523[[#This Row], [Active Parameters per GPU (BN)]]*Table753523[[#This Row], [Input tokens]]*10^9/Table753523[[#This Row], [Prefill Latency (ms)]]/10^12*1000</f>
      </c>
      <c r="Z153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4" s="47">
        <f>Table753523[[#This Row], [Expected Prefill latency (ms)]]/Table753523[[#This Row], [Prefill Latency (ms)]]</f>
      </c>
      <c r="AB1534" s="30">
        <f>Table753523[[#This Row], [Expected TPOT (ms)]]/Table753523[[#This Row], [TPOT (ms)]]</f>
      </c>
      <c r="AC1534" s="50">
        <f>Table753523[[#This Row], [Prefill TFLOPS]]/989.5</f>
      </c>
      <c r="AD1534" s="32">
        <f>Table753523[[#This Row], [Decode TFLOPS]]/1979</f>
      </c>
      <c r="AE15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5" customHeight="1" ht="17.25">
      <c r="A1535" s="20">
        <v>8</v>
      </c>
      <c r="B1535" s="34">
        <v>70</v>
      </c>
      <c r="C1535" s="35">
        <f>Table753523[[#This Row], [Active Parameters (BN)]]/8</f>
      </c>
      <c r="D1535" s="20">
        <v>120192</v>
      </c>
      <c r="E1535" s="20">
        <v>256</v>
      </c>
      <c r="F1535" s="23">
        <v>1</v>
      </c>
      <c r="G1535" s="23">
        <v>1</v>
      </c>
      <c r="H1535" s="23">
        <v>120192</v>
      </c>
      <c r="I1535" s="43">
        <v>256</v>
      </c>
      <c r="J1535" s="24">
        <v>13459.25267</v>
      </c>
      <c r="K1535" s="24">
        <v>16.73153199</v>
      </c>
      <c r="L1535" s="24">
        <v>0.05976739</v>
      </c>
      <c r="M1535" s="24">
        <v>15.30045188</v>
      </c>
      <c r="N1535" s="24">
        <v>7198.862608</v>
      </c>
      <c r="O1535" s="44">
        <v>12.83014552</v>
      </c>
      <c r="P1535" s="44">
        <v>12.82976117</v>
      </c>
      <c r="Q1535" s="25">
        <f>Table753523[[#This Row], [Total Latency (sec)]]*1000</f>
      </c>
      <c r="R1535" s="25">
        <f>Table753523[[#This Row], [Total Latency (ms)]]-Table753523[[#This Row], [Prefill Latency (ms)]]</f>
      </c>
      <c r="S1535" s="26">
        <f>Table753523[[#This Row], [Output tokens generated]]*1000/Table753523[[#This Row], [Total Latency (ms)]]/Table753523[[#This Row], [No. H200 GPU on single server]]</f>
      </c>
      <c r="T1535" s="26">
        <f>Table753523[[#This Row], [Input tokens]]*1000/(989.5*10^12)*(2*10^9*Table753523[[#This Row], [Active Parameters per GPU (BN)]])</f>
      </c>
      <c r="U1535" s="27">
        <f>Table753523[[#This Row], [Active Parameters per GPU (BN)]]*10^9*2/4800/1024^3*1000</f>
      </c>
      <c r="V1535" s="27">
        <f>1979/2*10^12*Table753523[[#This Row], [No. H200 GPU on single server]]/2/70/10^9</f>
      </c>
      <c r="W1535" s="46">
        <f>(Table753523[[#This Row], [Input tokens]]+Table753523[[#This Row], [Output tokens generated]])/Table753523[[#This Row], [Total Latency (ms)]]*1000</f>
      </c>
      <c r="X1535" s="47">
        <f>Table753523[[#This Row], [Total throughput]]/Table753523[[#This Row], [Estimated Max throughput tokens/s]]</f>
      </c>
      <c r="Y1535" s="20">
        <f>2*Table753523[[#This Row], [Active Parameters per GPU (BN)]]*Table753523[[#This Row], [Input tokens]]*10^9/Table753523[[#This Row], [Prefill Latency (ms)]]/10^12*1000</f>
      </c>
      <c r="Z153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5" s="47">
        <f>Table753523[[#This Row], [Expected Prefill latency (ms)]]/Table753523[[#This Row], [Prefill Latency (ms)]]</f>
      </c>
      <c r="AB1535" s="30">
        <f>Table753523[[#This Row], [Expected TPOT (ms)]]/Table753523[[#This Row], [TPOT (ms)]]</f>
      </c>
      <c r="AC1535" s="50">
        <f>Table753523[[#This Row], [Prefill TFLOPS]]/989.5</f>
      </c>
      <c r="AD1535" s="32">
        <f>Table753523[[#This Row], [Decode TFLOPS]]/1979</f>
      </c>
      <c r="AE15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6" customHeight="1" ht="17.25">
      <c r="A1536" s="20">
        <v>8</v>
      </c>
      <c r="B1536" s="34">
        <v>70</v>
      </c>
      <c r="C1536" s="35">
        <f>Table753523[[#This Row], [Active Parameters (BN)]]/8</f>
      </c>
      <c r="D1536" s="20">
        <v>120192</v>
      </c>
      <c r="E1536" s="20">
        <v>256</v>
      </c>
      <c r="F1536" s="23">
        <v>2</v>
      </c>
      <c r="G1536" s="23">
        <v>2</v>
      </c>
      <c r="H1536" s="23">
        <v>240384</v>
      </c>
      <c r="I1536" s="43">
        <v>512</v>
      </c>
      <c r="J1536" s="24">
        <v>21197.42082</v>
      </c>
      <c r="K1536" s="24">
        <v>29.86887608</v>
      </c>
      <c r="L1536" s="24">
        <v>0.066959332</v>
      </c>
      <c r="M1536" s="24">
        <v>17.14158908</v>
      </c>
      <c r="N1536" s="24">
        <v>8065.117662</v>
      </c>
      <c r="O1536" s="44">
        <v>33.74260901</v>
      </c>
      <c r="P1536" s="44">
        <v>33.74189531</v>
      </c>
      <c r="Q1536" s="25">
        <f>Table753523[[#This Row], [Total Latency (sec)]]*1000</f>
      </c>
      <c r="R1536" s="25">
        <f>Table753523[[#This Row], [Total Latency (ms)]]-Table753523[[#This Row], [Prefill Latency (ms)]]</f>
      </c>
      <c r="S1536" s="26">
        <f>Table753523[[#This Row], [Output tokens generated]]*1000/Table753523[[#This Row], [Total Latency (ms)]]/Table753523[[#This Row], [No. H200 GPU on single server]]</f>
      </c>
      <c r="T1536" s="26">
        <f>Table753523[[#This Row], [Input tokens]]*1000/(989.5*10^12)*(2*10^9*Table753523[[#This Row], [Active Parameters per GPU (BN)]])</f>
      </c>
      <c r="U1536" s="27">
        <f>Table753523[[#This Row], [Active Parameters per GPU (BN)]]*10^9*2/4800/1024^3*1000</f>
      </c>
      <c r="V1536" s="27">
        <f>1979/2*10^12*Table753523[[#This Row], [No. H200 GPU on single server]]/2/70/10^9</f>
      </c>
      <c r="W1536" s="46">
        <f>(Table753523[[#This Row], [Input tokens]]+Table753523[[#This Row], [Output tokens generated]])/Table753523[[#This Row], [Total Latency (ms)]]*1000</f>
      </c>
      <c r="X1536" s="47">
        <f>Table753523[[#This Row], [Total throughput]]/Table753523[[#This Row], [Estimated Max throughput tokens/s]]</f>
      </c>
      <c r="Y1536" s="20">
        <f>2*Table753523[[#This Row], [Active Parameters per GPU (BN)]]*Table753523[[#This Row], [Input tokens]]*10^9/Table753523[[#This Row], [Prefill Latency (ms)]]/10^12*1000</f>
      </c>
      <c r="Z153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6" s="47">
        <f>Table753523[[#This Row], [Expected Prefill latency (ms)]]/Table753523[[#This Row], [Prefill Latency (ms)]]</f>
      </c>
      <c r="AB1536" s="30">
        <f>Table753523[[#This Row], [Expected TPOT (ms)]]/Table753523[[#This Row], [TPOT (ms)]]</f>
      </c>
      <c r="AC1536" s="50">
        <f>Table753523[[#This Row], [Prefill TFLOPS]]/989.5</f>
      </c>
      <c r="AD1536" s="32">
        <f>Table753523[[#This Row], [Decode TFLOPS]]/1979</f>
      </c>
      <c r="AE15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7" customHeight="1" ht="17.25">
      <c r="A1537" s="20">
        <v>8</v>
      </c>
      <c r="B1537" s="34">
        <v>70</v>
      </c>
      <c r="C1537" s="35">
        <f>Table753523[[#This Row], [Active Parameters (BN)]]/8</f>
      </c>
      <c r="D1537" s="20">
        <v>120192</v>
      </c>
      <c r="E1537" s="20">
        <v>256</v>
      </c>
      <c r="F1537" s="23">
        <v>4</v>
      </c>
      <c r="G1537" s="23">
        <v>4</v>
      </c>
      <c r="H1537" s="23">
        <v>480768</v>
      </c>
      <c r="I1537" s="43">
        <v>1024</v>
      </c>
      <c r="J1537" s="24">
        <v>35035.75728</v>
      </c>
      <c r="K1537" s="24">
        <v>56.81755923</v>
      </c>
      <c r="L1537" s="24">
        <v>0.070400771</v>
      </c>
      <c r="M1537" s="24">
        <v>18.02259748</v>
      </c>
      <c r="N1537" s="24">
        <v>8479.632117</v>
      </c>
      <c r="O1537" s="44">
        <v>84.92043333</v>
      </c>
      <c r="P1537" s="44">
        <v>84.91935327</v>
      </c>
      <c r="Q1537" s="25">
        <f>Table753523[[#This Row], [Total Latency (sec)]]*1000</f>
      </c>
      <c r="R1537" s="25">
        <f>Table753523[[#This Row], [Total Latency (ms)]]-Table753523[[#This Row], [Prefill Latency (ms)]]</f>
      </c>
      <c r="S1537" s="26">
        <f>Table753523[[#This Row], [Output tokens generated]]*1000/Table753523[[#This Row], [Total Latency (ms)]]/Table753523[[#This Row], [No. H200 GPU on single server]]</f>
      </c>
      <c r="T1537" s="26">
        <f>Table753523[[#This Row], [Input tokens]]*1000/(989.5*10^12)*(2*10^9*Table753523[[#This Row], [Active Parameters per GPU (BN)]])</f>
      </c>
      <c r="U1537" s="27">
        <f>Table753523[[#This Row], [Active Parameters per GPU (BN)]]*10^9*2/4800/1024^3*1000</f>
      </c>
      <c r="V1537" s="27">
        <f>1979/2*10^12*Table753523[[#This Row], [No. H200 GPU on single server]]/2/70/10^9</f>
      </c>
      <c r="W1537" s="46">
        <f>(Table753523[[#This Row], [Input tokens]]+Table753523[[#This Row], [Output tokens generated]])/Table753523[[#This Row], [Total Latency (ms)]]*1000</f>
      </c>
      <c r="X1537" s="47">
        <f>Table753523[[#This Row], [Total throughput]]/Table753523[[#This Row], [Estimated Max throughput tokens/s]]</f>
      </c>
      <c r="Y1537" s="20">
        <f>2*Table753523[[#This Row], [Active Parameters per GPU (BN)]]*Table753523[[#This Row], [Input tokens]]*10^9/Table753523[[#This Row], [Prefill Latency (ms)]]/10^12*1000</f>
      </c>
      <c r="Z153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7" s="47">
        <f>Table753523[[#This Row], [Expected Prefill latency (ms)]]/Table753523[[#This Row], [Prefill Latency (ms)]]</f>
      </c>
      <c r="AB1537" s="30">
        <f>Table753523[[#This Row], [Expected TPOT (ms)]]/Table753523[[#This Row], [TPOT (ms)]]</f>
      </c>
      <c r="AC1537" s="50">
        <f>Table753523[[#This Row], [Prefill TFLOPS]]/989.5</f>
      </c>
      <c r="AD1537" s="32">
        <f>Table753523[[#This Row], [Decode TFLOPS]]/1979</f>
      </c>
      <c r="AE15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8" customHeight="1" ht="17.25">
      <c r="A1538" s="20">
        <v>8</v>
      </c>
      <c r="B1538" s="34">
        <v>70</v>
      </c>
      <c r="C1538" s="35">
        <f>Table753523[[#This Row], [Active Parameters (BN)]]/8</f>
      </c>
      <c r="D1538" s="20">
        <v>120192</v>
      </c>
      <c r="E1538" s="20">
        <v>256</v>
      </c>
      <c r="F1538" s="23">
        <v>8</v>
      </c>
      <c r="G1538" s="23">
        <v>8</v>
      </c>
      <c r="H1538" s="23">
        <v>961536</v>
      </c>
      <c r="I1538" s="43">
        <v>1877</v>
      </c>
      <c r="J1538" s="24">
        <v>60889.22647</v>
      </c>
      <c r="K1538" s="24">
        <v>109.2049068</v>
      </c>
      <c r="L1538" s="24">
        <v>0.073256782</v>
      </c>
      <c r="M1538" s="24">
        <v>17.18787237</v>
      </c>
      <c r="N1538" s="24">
        <v>8822.066959</v>
      </c>
      <c r="O1538" s="44">
        <v>204.2729377</v>
      </c>
      <c r="P1538" s="44">
        <v>188.9399254</v>
      </c>
      <c r="Q1538" s="25">
        <f>Table753523[[#This Row], [Total Latency (sec)]]*1000</f>
      </c>
      <c r="R1538" s="25">
        <f>Table753523[[#This Row], [Total Latency (ms)]]-Table753523[[#This Row], [Prefill Latency (ms)]]</f>
      </c>
      <c r="S1538" s="26">
        <f>Table753523[[#This Row], [Output tokens generated]]*1000/Table753523[[#This Row], [Total Latency (ms)]]/Table753523[[#This Row], [No. H200 GPU on single server]]</f>
      </c>
      <c r="T1538" s="26">
        <f>Table753523[[#This Row], [Input tokens]]*1000/(989.5*10^12)*(2*10^9*Table753523[[#This Row], [Active Parameters per GPU (BN)]])</f>
      </c>
      <c r="U1538" s="27">
        <f>Table753523[[#This Row], [Active Parameters per GPU (BN)]]*10^9*2/4800/1024^3*1000</f>
      </c>
      <c r="V1538" s="27">
        <f>1979/2*10^12*Table753523[[#This Row], [No. H200 GPU on single server]]/2/70/10^9</f>
      </c>
      <c r="W1538" s="46">
        <f>(Table753523[[#This Row], [Input tokens]]+Table753523[[#This Row], [Output tokens generated]])/Table753523[[#This Row], [Total Latency (ms)]]*1000</f>
      </c>
      <c r="X1538" s="47">
        <f>Table753523[[#This Row], [Total throughput]]/Table753523[[#This Row], [Estimated Max throughput tokens/s]]</f>
      </c>
      <c r="Y1538" s="20">
        <f>2*Table753523[[#This Row], [Active Parameters per GPU (BN)]]*Table753523[[#This Row], [Input tokens]]*10^9/Table753523[[#This Row], [Prefill Latency (ms)]]/10^12*1000</f>
      </c>
      <c r="Z153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8" s="47">
        <f>Table753523[[#This Row], [Expected Prefill latency (ms)]]/Table753523[[#This Row], [Prefill Latency (ms)]]</f>
      </c>
      <c r="AB1538" s="30">
        <f>Table753523[[#This Row], [Expected TPOT (ms)]]/Table753523[[#This Row], [TPOT (ms)]]</f>
      </c>
      <c r="AC1538" s="50">
        <f>Table753523[[#This Row], [Prefill TFLOPS]]/989.5</f>
      </c>
      <c r="AD1538" s="32">
        <f>Table753523[[#This Row], [Decode TFLOPS]]/1979</f>
      </c>
      <c r="AE15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39" customHeight="1" ht="17.25">
      <c r="A1539" s="20">
        <v>8</v>
      </c>
      <c r="B1539" s="34">
        <v>70</v>
      </c>
      <c r="C1539" s="35">
        <f>Table753523[[#This Row], [Active Parameters (BN)]]/8</f>
      </c>
      <c r="D1539" s="20">
        <v>120192</v>
      </c>
      <c r="E1539" s="20">
        <v>256</v>
      </c>
      <c r="F1539" s="23">
        <v>16</v>
      </c>
      <c r="G1539" s="23">
        <v>16</v>
      </c>
      <c r="H1539" s="23">
        <v>1923072</v>
      </c>
      <c r="I1539" s="43">
        <v>3912</v>
      </c>
      <c r="J1539" s="24">
        <v>114576.2955</v>
      </c>
      <c r="K1539" s="24">
        <v>219.4008103</v>
      </c>
      <c r="L1539" s="24">
        <v>0.072925893</v>
      </c>
      <c r="M1539" s="24">
        <v>17.83038082</v>
      </c>
      <c r="N1539" s="24">
        <v>8782.939304</v>
      </c>
      <c r="O1539" s="44">
        <v>264.7273762</v>
      </c>
      <c r="P1539" s="44">
        <v>245.6698028</v>
      </c>
      <c r="Q1539" s="25">
        <f>Table753523[[#This Row], [Total Latency (sec)]]*1000</f>
      </c>
      <c r="R1539" s="25">
        <f>Table753523[[#This Row], [Total Latency (ms)]]-Table753523[[#This Row], [Prefill Latency (ms)]]</f>
      </c>
      <c r="S1539" s="26">
        <f>Table753523[[#This Row], [Output tokens generated]]*1000/Table753523[[#This Row], [Total Latency (ms)]]/Table753523[[#This Row], [No. H200 GPU on single server]]</f>
      </c>
      <c r="T1539" s="26">
        <f>Table753523[[#This Row], [Input tokens]]*1000/(989.5*10^12)*(2*10^9*Table753523[[#This Row], [Active Parameters per GPU (BN)]])</f>
      </c>
      <c r="U1539" s="27">
        <f>Table753523[[#This Row], [Active Parameters per GPU (BN)]]*10^9*2/4800/1024^3*1000</f>
      </c>
      <c r="V1539" s="27">
        <f>1979/2*10^12*Table753523[[#This Row], [No. H200 GPU on single server]]/2/70/10^9</f>
      </c>
      <c r="W1539" s="46">
        <f>(Table753523[[#This Row], [Input tokens]]+Table753523[[#This Row], [Output tokens generated]])/Table753523[[#This Row], [Total Latency (ms)]]*1000</f>
      </c>
      <c r="X1539" s="47">
        <f>Table753523[[#This Row], [Total throughput]]/Table753523[[#This Row], [Estimated Max throughput tokens/s]]</f>
      </c>
      <c r="Y1539" s="20">
        <f>2*Table753523[[#This Row], [Active Parameters per GPU (BN)]]*Table753523[[#This Row], [Input tokens]]*10^9/Table753523[[#This Row], [Prefill Latency (ms)]]/10^12*1000</f>
      </c>
      <c r="Z153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39" s="47">
        <f>Table753523[[#This Row], [Expected Prefill latency (ms)]]/Table753523[[#This Row], [Prefill Latency (ms)]]</f>
      </c>
      <c r="AB1539" s="30">
        <f>Table753523[[#This Row], [Expected TPOT (ms)]]/Table753523[[#This Row], [TPOT (ms)]]</f>
      </c>
      <c r="AC1539" s="50">
        <f>Table753523[[#This Row], [Prefill TFLOPS]]/989.5</f>
      </c>
      <c r="AD1539" s="32">
        <f>Table753523[[#This Row], [Decode TFLOPS]]/1979</f>
      </c>
      <c r="AE15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0" customHeight="1" ht="17.25">
      <c r="A1540" s="20">
        <v>8</v>
      </c>
      <c r="B1540" s="34">
        <v>70</v>
      </c>
      <c r="C1540" s="35">
        <f>Table753523[[#This Row], [Active Parameters (BN)]]/8</f>
      </c>
      <c r="D1540" s="20">
        <v>120192</v>
      </c>
      <c r="E1540" s="20">
        <v>512</v>
      </c>
      <c r="F1540" s="23">
        <v>1</v>
      </c>
      <c r="G1540" s="23">
        <v>1</v>
      </c>
      <c r="H1540" s="23">
        <v>120192</v>
      </c>
      <c r="I1540" s="43">
        <v>512</v>
      </c>
      <c r="J1540" s="24">
        <v>13273.42735</v>
      </c>
      <c r="K1540" s="24">
        <v>19.82499629</v>
      </c>
      <c r="L1540" s="24">
        <v>0.050441371</v>
      </c>
      <c r="M1540" s="24">
        <v>25.82598213</v>
      </c>
      <c r="N1540" s="24">
        <v>6088.475287</v>
      </c>
      <c r="O1540" s="44">
        <v>12.82004953</v>
      </c>
      <c r="P1540" s="44">
        <v>12.81984297</v>
      </c>
      <c r="Q1540" s="25">
        <f>Table753523[[#This Row], [Total Latency (sec)]]*1000</f>
      </c>
      <c r="R1540" s="25">
        <f>Table753523[[#This Row], [Total Latency (ms)]]-Table753523[[#This Row], [Prefill Latency (ms)]]</f>
      </c>
      <c r="S1540" s="26">
        <f>Table753523[[#This Row], [Output tokens generated]]*1000/Table753523[[#This Row], [Total Latency (ms)]]/Table753523[[#This Row], [No. H200 GPU on single server]]</f>
      </c>
      <c r="T1540" s="26">
        <f>Table753523[[#This Row], [Input tokens]]*1000/(989.5*10^12)*(2*10^9*Table753523[[#This Row], [Active Parameters per GPU (BN)]])</f>
      </c>
      <c r="U1540" s="27">
        <f>Table753523[[#This Row], [Active Parameters per GPU (BN)]]*10^9*2/4800/1024^3*1000</f>
      </c>
      <c r="V1540" s="27">
        <f>1979/2*10^12*Table753523[[#This Row], [No. H200 GPU on single server]]/2/70/10^9</f>
      </c>
      <c r="W1540" s="46">
        <f>(Table753523[[#This Row], [Input tokens]]+Table753523[[#This Row], [Output tokens generated]])/Table753523[[#This Row], [Total Latency (ms)]]*1000</f>
      </c>
      <c r="X1540" s="47">
        <f>Table753523[[#This Row], [Total throughput]]/Table753523[[#This Row], [Estimated Max throughput tokens/s]]</f>
      </c>
      <c r="Y1540" s="20">
        <f>2*Table753523[[#This Row], [Active Parameters per GPU (BN)]]*Table753523[[#This Row], [Input tokens]]*10^9/Table753523[[#This Row], [Prefill Latency (ms)]]/10^12*1000</f>
      </c>
      <c r="Z154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0" s="47">
        <f>Table753523[[#This Row], [Expected Prefill latency (ms)]]/Table753523[[#This Row], [Prefill Latency (ms)]]</f>
      </c>
      <c r="AB1540" s="30">
        <f>Table753523[[#This Row], [Expected TPOT (ms)]]/Table753523[[#This Row], [TPOT (ms)]]</f>
      </c>
      <c r="AC1540" s="50">
        <f>Table753523[[#This Row], [Prefill TFLOPS]]/989.5</f>
      </c>
      <c r="AD1540" s="32">
        <f>Table753523[[#This Row], [Decode TFLOPS]]/1979</f>
      </c>
      <c r="AE15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1" customHeight="1" ht="17.25">
      <c r="A1541" s="20">
        <v>8</v>
      </c>
      <c r="B1541" s="34">
        <v>70</v>
      </c>
      <c r="C1541" s="35">
        <f>Table753523[[#This Row], [Active Parameters (BN)]]/8</f>
      </c>
      <c r="D1541" s="20">
        <v>120192</v>
      </c>
      <c r="E1541" s="20">
        <v>512</v>
      </c>
      <c r="F1541" s="23">
        <v>2</v>
      </c>
      <c r="G1541" s="23">
        <v>2</v>
      </c>
      <c r="H1541" s="23">
        <v>240384</v>
      </c>
      <c r="I1541" s="43">
        <v>1024</v>
      </c>
      <c r="J1541" s="24">
        <v>21065.79589</v>
      </c>
      <c r="K1541" s="24">
        <v>33.27724718</v>
      </c>
      <c r="L1541" s="24">
        <v>0.060101125</v>
      </c>
      <c r="M1541" s="24">
        <v>30.77177611</v>
      </c>
      <c r="N1541" s="24">
        <v>7254.446219</v>
      </c>
      <c r="O1541" s="44">
        <v>23.78699398</v>
      </c>
      <c r="P1541" s="44">
        <v>23.78668409</v>
      </c>
      <c r="Q1541" s="25">
        <f>Table753523[[#This Row], [Total Latency (sec)]]*1000</f>
      </c>
      <c r="R1541" s="25">
        <f>Table753523[[#This Row], [Total Latency (ms)]]-Table753523[[#This Row], [Prefill Latency (ms)]]</f>
      </c>
      <c r="S1541" s="26">
        <f>Table753523[[#This Row], [Output tokens generated]]*1000/Table753523[[#This Row], [Total Latency (ms)]]/Table753523[[#This Row], [No. H200 GPU on single server]]</f>
      </c>
      <c r="T1541" s="26">
        <f>Table753523[[#This Row], [Input tokens]]*1000/(989.5*10^12)*(2*10^9*Table753523[[#This Row], [Active Parameters per GPU (BN)]])</f>
      </c>
      <c r="U1541" s="27">
        <f>Table753523[[#This Row], [Active Parameters per GPU (BN)]]*10^9*2/4800/1024^3*1000</f>
      </c>
      <c r="V1541" s="27">
        <f>1979/2*10^12*Table753523[[#This Row], [No. H200 GPU on single server]]/2/70/10^9</f>
      </c>
      <c r="W1541" s="46">
        <f>(Table753523[[#This Row], [Input tokens]]+Table753523[[#This Row], [Output tokens generated]])/Table753523[[#This Row], [Total Latency (ms)]]*1000</f>
      </c>
      <c r="X1541" s="47">
        <f>Table753523[[#This Row], [Total throughput]]/Table753523[[#This Row], [Estimated Max throughput tokens/s]]</f>
      </c>
      <c r="Y1541" s="20">
        <f>2*Table753523[[#This Row], [Active Parameters per GPU (BN)]]*Table753523[[#This Row], [Input tokens]]*10^9/Table753523[[#This Row], [Prefill Latency (ms)]]/10^12*1000</f>
      </c>
      <c r="Z154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1" s="47">
        <f>Table753523[[#This Row], [Expected Prefill latency (ms)]]/Table753523[[#This Row], [Prefill Latency (ms)]]</f>
      </c>
      <c r="AB1541" s="30">
        <f>Table753523[[#This Row], [Expected TPOT (ms)]]/Table753523[[#This Row], [TPOT (ms)]]</f>
      </c>
      <c r="AC1541" s="50">
        <f>Table753523[[#This Row], [Prefill TFLOPS]]/989.5</f>
      </c>
      <c r="AD1541" s="32">
        <f>Table753523[[#This Row], [Decode TFLOPS]]/1979</f>
      </c>
      <c r="AE15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2" customHeight="1" ht="17.25">
      <c r="A1542" s="20">
        <v>8</v>
      </c>
      <c r="B1542" s="34">
        <v>70</v>
      </c>
      <c r="C1542" s="35">
        <f>Table753523[[#This Row], [Active Parameters (BN)]]/8</f>
      </c>
      <c r="D1542" s="20">
        <v>120192</v>
      </c>
      <c r="E1542" s="20">
        <v>512</v>
      </c>
      <c r="F1542" s="23">
        <v>4</v>
      </c>
      <c r="G1542" s="23">
        <v>4</v>
      </c>
      <c r="H1542" s="23">
        <v>480768</v>
      </c>
      <c r="I1542" s="43">
        <v>2048</v>
      </c>
      <c r="J1542" s="24">
        <v>34621.0106</v>
      </c>
      <c r="K1542" s="24">
        <v>60.26991626</v>
      </c>
      <c r="L1542" s="24">
        <v>0.066368103</v>
      </c>
      <c r="M1542" s="24">
        <v>33.98046865</v>
      </c>
      <c r="N1542" s="24">
        <v>8010.895484</v>
      </c>
      <c r="O1542" s="44">
        <v>49.92144008</v>
      </c>
      <c r="P1542" s="44">
        <v>49.92091906</v>
      </c>
      <c r="Q1542" s="25">
        <f>Table753523[[#This Row], [Total Latency (sec)]]*1000</f>
      </c>
      <c r="R1542" s="25">
        <f>Table753523[[#This Row], [Total Latency (ms)]]-Table753523[[#This Row], [Prefill Latency (ms)]]</f>
      </c>
      <c r="S1542" s="26">
        <f>Table753523[[#This Row], [Output tokens generated]]*1000/Table753523[[#This Row], [Total Latency (ms)]]/Table753523[[#This Row], [No. H200 GPU on single server]]</f>
      </c>
      <c r="T1542" s="26">
        <f>Table753523[[#This Row], [Input tokens]]*1000/(989.5*10^12)*(2*10^9*Table753523[[#This Row], [Active Parameters per GPU (BN)]])</f>
      </c>
      <c r="U1542" s="27">
        <f>Table753523[[#This Row], [Active Parameters per GPU (BN)]]*10^9*2/4800/1024^3*1000</f>
      </c>
      <c r="V1542" s="27">
        <f>1979/2*10^12*Table753523[[#This Row], [No. H200 GPU on single server]]/2/70/10^9</f>
      </c>
      <c r="W1542" s="46">
        <f>(Table753523[[#This Row], [Input tokens]]+Table753523[[#This Row], [Output tokens generated]])/Table753523[[#This Row], [Total Latency (ms)]]*1000</f>
      </c>
      <c r="X1542" s="47">
        <f>Table753523[[#This Row], [Total throughput]]/Table753523[[#This Row], [Estimated Max throughput tokens/s]]</f>
      </c>
      <c r="Y1542" s="20">
        <f>2*Table753523[[#This Row], [Active Parameters per GPU (BN)]]*Table753523[[#This Row], [Input tokens]]*10^9/Table753523[[#This Row], [Prefill Latency (ms)]]/10^12*1000</f>
      </c>
      <c r="Z154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2" s="47">
        <f>Table753523[[#This Row], [Expected Prefill latency (ms)]]/Table753523[[#This Row], [Prefill Latency (ms)]]</f>
      </c>
      <c r="AB1542" s="30">
        <f>Table753523[[#This Row], [Expected TPOT (ms)]]/Table753523[[#This Row], [TPOT (ms)]]</f>
      </c>
      <c r="AC1542" s="50">
        <f>Table753523[[#This Row], [Prefill TFLOPS]]/989.5</f>
      </c>
      <c r="AD1542" s="32">
        <f>Table753523[[#This Row], [Decode TFLOPS]]/1979</f>
      </c>
      <c r="AE15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3" customHeight="1" ht="17.25">
      <c r="A1543" s="20">
        <v>8</v>
      </c>
      <c r="B1543" s="34">
        <v>70</v>
      </c>
      <c r="C1543" s="35">
        <f>Table753523[[#This Row], [Active Parameters (BN)]]/8</f>
      </c>
      <c r="D1543" s="20">
        <v>120192</v>
      </c>
      <c r="E1543" s="20">
        <v>512</v>
      </c>
      <c r="F1543" s="23">
        <v>8</v>
      </c>
      <c r="G1543" s="23">
        <v>8</v>
      </c>
      <c r="H1543" s="23">
        <v>961536</v>
      </c>
      <c r="I1543" s="43">
        <v>3754</v>
      </c>
      <c r="J1543" s="24">
        <v>60753.49148</v>
      </c>
      <c r="K1543" s="24">
        <v>114.5575658</v>
      </c>
      <c r="L1543" s="24">
        <v>0.069833886</v>
      </c>
      <c r="M1543" s="24">
        <v>32.76955104</v>
      </c>
      <c r="N1543" s="24">
        <v>8426.243986</v>
      </c>
      <c r="O1543" s="44">
        <v>113.7991958</v>
      </c>
      <c r="P1543" s="44">
        <v>105.003356</v>
      </c>
      <c r="Q1543" s="25">
        <f>Table753523[[#This Row], [Total Latency (sec)]]*1000</f>
      </c>
      <c r="R1543" s="25">
        <f>Table753523[[#This Row], [Total Latency (ms)]]-Table753523[[#This Row], [Prefill Latency (ms)]]</f>
      </c>
      <c r="S1543" s="26">
        <f>Table753523[[#This Row], [Output tokens generated]]*1000/Table753523[[#This Row], [Total Latency (ms)]]/Table753523[[#This Row], [No. H200 GPU on single server]]</f>
      </c>
      <c r="T1543" s="26">
        <f>Table753523[[#This Row], [Input tokens]]*1000/(989.5*10^12)*(2*10^9*Table753523[[#This Row], [Active Parameters per GPU (BN)]])</f>
      </c>
      <c r="U1543" s="27">
        <f>Table753523[[#This Row], [Active Parameters per GPU (BN)]]*10^9*2/4800/1024^3*1000</f>
      </c>
      <c r="V1543" s="27">
        <f>1979/2*10^12*Table753523[[#This Row], [No. H200 GPU on single server]]/2/70/10^9</f>
      </c>
      <c r="W1543" s="46">
        <f>(Table753523[[#This Row], [Input tokens]]+Table753523[[#This Row], [Output tokens generated]])/Table753523[[#This Row], [Total Latency (ms)]]*1000</f>
      </c>
      <c r="X1543" s="47">
        <f>Table753523[[#This Row], [Total throughput]]/Table753523[[#This Row], [Estimated Max throughput tokens/s]]</f>
      </c>
      <c r="Y1543" s="20">
        <f>2*Table753523[[#This Row], [Active Parameters per GPU (BN)]]*Table753523[[#This Row], [Input tokens]]*10^9/Table753523[[#This Row], [Prefill Latency (ms)]]/10^12*1000</f>
      </c>
      <c r="Z154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3" s="47">
        <f>Table753523[[#This Row], [Expected Prefill latency (ms)]]/Table753523[[#This Row], [Prefill Latency (ms)]]</f>
      </c>
      <c r="AB1543" s="30">
        <f>Table753523[[#This Row], [Expected TPOT (ms)]]/Table753523[[#This Row], [TPOT (ms)]]</f>
      </c>
      <c r="AC1543" s="50">
        <f>Table753523[[#This Row], [Prefill TFLOPS]]/989.5</f>
      </c>
      <c r="AD1543" s="32">
        <f>Table753523[[#This Row], [Decode TFLOPS]]/1979</f>
      </c>
      <c r="AE15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4" customHeight="1" ht="17.25">
      <c r="A1544" s="20">
        <v>8</v>
      </c>
      <c r="B1544" s="34">
        <v>70</v>
      </c>
      <c r="C1544" s="35">
        <f>Table753523[[#This Row], [Active Parameters (BN)]]/8</f>
      </c>
      <c r="D1544" s="20">
        <v>120192</v>
      </c>
      <c r="E1544" s="20">
        <v>512</v>
      </c>
      <c r="F1544" s="23">
        <v>16</v>
      </c>
      <c r="G1544" s="23">
        <v>16</v>
      </c>
      <c r="H1544" s="23">
        <v>1923072</v>
      </c>
      <c r="I1544" s="43">
        <v>7828</v>
      </c>
      <c r="J1544" s="24">
        <v>116522.6966</v>
      </c>
      <c r="K1544" s="24">
        <v>231.7273639</v>
      </c>
      <c r="L1544" s="24">
        <v>0.069046658</v>
      </c>
      <c r="M1544" s="24">
        <v>33.78107734</v>
      </c>
      <c r="N1544" s="24">
        <v>8332.636974</v>
      </c>
      <c r="O1544" s="44">
        <v>144.66501</v>
      </c>
      <c r="P1544" s="44">
        <v>137.104123</v>
      </c>
      <c r="Q1544" s="25">
        <f>Table753523[[#This Row], [Total Latency (sec)]]*1000</f>
      </c>
      <c r="R1544" s="25">
        <f>Table753523[[#This Row], [Total Latency (ms)]]-Table753523[[#This Row], [Prefill Latency (ms)]]</f>
      </c>
      <c r="S1544" s="26">
        <f>Table753523[[#This Row], [Output tokens generated]]*1000/Table753523[[#This Row], [Total Latency (ms)]]/Table753523[[#This Row], [No. H200 GPU on single server]]</f>
      </c>
      <c r="T1544" s="26">
        <f>Table753523[[#This Row], [Input tokens]]*1000/(989.5*10^12)*(2*10^9*Table753523[[#This Row], [Active Parameters per GPU (BN)]])</f>
      </c>
      <c r="U1544" s="27">
        <f>Table753523[[#This Row], [Active Parameters per GPU (BN)]]*10^9*2/4800/1024^3*1000</f>
      </c>
      <c r="V1544" s="27">
        <f>1979/2*10^12*Table753523[[#This Row], [No. H200 GPU on single server]]/2/70/10^9</f>
      </c>
      <c r="W1544" s="46">
        <f>(Table753523[[#This Row], [Input tokens]]+Table753523[[#This Row], [Output tokens generated]])/Table753523[[#This Row], [Total Latency (ms)]]*1000</f>
      </c>
      <c r="X1544" s="47">
        <f>Table753523[[#This Row], [Total throughput]]/Table753523[[#This Row], [Estimated Max throughput tokens/s]]</f>
      </c>
      <c r="Y1544" s="20">
        <f>2*Table753523[[#This Row], [Active Parameters per GPU (BN)]]*Table753523[[#This Row], [Input tokens]]*10^9/Table753523[[#This Row], [Prefill Latency (ms)]]/10^12*1000</f>
      </c>
      <c r="Z154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4" s="47">
        <f>Table753523[[#This Row], [Expected Prefill latency (ms)]]/Table753523[[#This Row], [Prefill Latency (ms)]]</f>
      </c>
      <c r="AB1544" s="30">
        <f>Table753523[[#This Row], [Expected TPOT (ms)]]/Table753523[[#This Row], [TPOT (ms)]]</f>
      </c>
      <c r="AC1544" s="50">
        <f>Table753523[[#This Row], [Prefill TFLOPS]]/989.5</f>
      </c>
      <c r="AD1544" s="32">
        <f>Table753523[[#This Row], [Decode TFLOPS]]/1979</f>
      </c>
      <c r="AE15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5" customHeight="1" ht="17.25">
      <c r="A1545" s="20">
        <v>8</v>
      </c>
      <c r="B1545" s="34">
        <v>70</v>
      </c>
      <c r="C1545" s="35">
        <f>Table753523[[#This Row], [Active Parameters (BN)]]/8</f>
      </c>
      <c r="D1545" s="20">
        <v>120192</v>
      </c>
      <c r="E1545" s="20">
        <v>1024</v>
      </c>
      <c r="F1545" s="23">
        <v>1</v>
      </c>
      <c r="G1545" s="23">
        <v>1</v>
      </c>
      <c r="H1545" s="23">
        <v>120192</v>
      </c>
      <c r="I1545" s="43">
        <v>1024</v>
      </c>
      <c r="J1545" s="24">
        <v>13250.12252</v>
      </c>
      <c r="K1545" s="24">
        <v>26.36050125</v>
      </c>
      <c r="L1545" s="24">
        <v>0.037935546</v>
      </c>
      <c r="M1545" s="24">
        <v>38.8459988</v>
      </c>
      <c r="N1545" s="24">
        <v>4598.395108</v>
      </c>
      <c r="O1545" s="44">
        <v>12.81502852</v>
      </c>
      <c r="P1545" s="44">
        <v>12.81492447</v>
      </c>
      <c r="Q1545" s="25">
        <f>Table753523[[#This Row], [Total Latency (sec)]]*1000</f>
      </c>
      <c r="R1545" s="25">
        <f>Table753523[[#This Row], [Total Latency (ms)]]-Table753523[[#This Row], [Prefill Latency (ms)]]</f>
      </c>
      <c r="S1545" s="26">
        <f>Table753523[[#This Row], [Output tokens generated]]*1000/Table753523[[#This Row], [Total Latency (ms)]]/Table753523[[#This Row], [No. H200 GPU on single server]]</f>
      </c>
      <c r="T1545" s="26">
        <f>Table753523[[#This Row], [Input tokens]]*1000/(989.5*10^12)*(2*10^9*Table753523[[#This Row], [Active Parameters per GPU (BN)]])</f>
      </c>
      <c r="U1545" s="27">
        <f>Table753523[[#This Row], [Active Parameters per GPU (BN)]]*10^9*2/4800/1024^3*1000</f>
      </c>
      <c r="V1545" s="27">
        <f>1979/2*10^12*Table753523[[#This Row], [No. H200 GPU on single server]]/2/70/10^9</f>
      </c>
      <c r="W1545" s="46">
        <f>(Table753523[[#This Row], [Input tokens]]+Table753523[[#This Row], [Output tokens generated]])/Table753523[[#This Row], [Total Latency (ms)]]*1000</f>
      </c>
      <c r="X1545" s="47">
        <f>Table753523[[#This Row], [Total throughput]]/Table753523[[#This Row], [Estimated Max throughput tokens/s]]</f>
      </c>
      <c r="Y1545" s="20">
        <f>2*Table753523[[#This Row], [Active Parameters per GPU (BN)]]*Table753523[[#This Row], [Input tokens]]*10^9/Table753523[[#This Row], [Prefill Latency (ms)]]/10^12*1000</f>
      </c>
      <c r="Z154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5" s="47">
        <f>Table753523[[#This Row], [Expected Prefill latency (ms)]]/Table753523[[#This Row], [Prefill Latency (ms)]]</f>
      </c>
      <c r="AB1545" s="30">
        <f>Table753523[[#This Row], [Expected TPOT (ms)]]/Table753523[[#This Row], [TPOT (ms)]]</f>
      </c>
      <c r="AC1545" s="50">
        <f>Table753523[[#This Row], [Prefill TFLOPS]]/989.5</f>
      </c>
      <c r="AD1545" s="32">
        <f>Table753523[[#This Row], [Decode TFLOPS]]/1979</f>
      </c>
      <c r="AE15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6" customHeight="1" ht="17.25">
      <c r="A1546" s="20">
        <v>8</v>
      </c>
      <c r="B1546" s="34">
        <v>70</v>
      </c>
      <c r="C1546" s="35">
        <f>Table753523[[#This Row], [Active Parameters (BN)]]/8</f>
      </c>
      <c r="D1546" s="20">
        <v>120192</v>
      </c>
      <c r="E1546" s="20">
        <v>1024</v>
      </c>
      <c r="F1546" s="23">
        <v>2</v>
      </c>
      <c r="G1546" s="23">
        <v>2</v>
      </c>
      <c r="H1546" s="23">
        <v>240384</v>
      </c>
      <c r="I1546" s="43">
        <v>2048</v>
      </c>
      <c r="J1546" s="24">
        <v>21115.03997</v>
      </c>
      <c r="K1546" s="24">
        <v>40.42265175</v>
      </c>
      <c r="L1546" s="24">
        <v>0.049477209</v>
      </c>
      <c r="M1546" s="24">
        <v>50.66466229</v>
      </c>
      <c r="N1546" s="24">
        <v>5997.429399</v>
      </c>
      <c r="O1546" s="44">
        <v>18.81426683</v>
      </c>
      <c r="P1546" s="44">
        <v>18.81410115</v>
      </c>
      <c r="Q1546" s="25">
        <f>Table753523[[#This Row], [Total Latency (sec)]]*1000</f>
      </c>
      <c r="R1546" s="25">
        <f>Table753523[[#This Row], [Total Latency (ms)]]-Table753523[[#This Row], [Prefill Latency (ms)]]</f>
      </c>
      <c r="S1546" s="26">
        <f>Table753523[[#This Row], [Output tokens generated]]*1000/Table753523[[#This Row], [Total Latency (ms)]]/Table753523[[#This Row], [No. H200 GPU on single server]]</f>
      </c>
      <c r="T1546" s="26">
        <f>Table753523[[#This Row], [Input tokens]]*1000/(989.5*10^12)*(2*10^9*Table753523[[#This Row], [Active Parameters per GPU (BN)]])</f>
      </c>
      <c r="U1546" s="27">
        <f>Table753523[[#This Row], [Active Parameters per GPU (BN)]]*10^9*2/4800/1024^3*1000</f>
      </c>
      <c r="V1546" s="27">
        <f>1979/2*10^12*Table753523[[#This Row], [No. H200 GPU on single server]]/2/70/10^9</f>
      </c>
      <c r="W1546" s="46">
        <f>(Table753523[[#This Row], [Input tokens]]+Table753523[[#This Row], [Output tokens generated]])/Table753523[[#This Row], [Total Latency (ms)]]*1000</f>
      </c>
      <c r="X1546" s="47">
        <f>Table753523[[#This Row], [Total throughput]]/Table753523[[#This Row], [Estimated Max throughput tokens/s]]</f>
      </c>
      <c r="Y1546" s="20">
        <f>2*Table753523[[#This Row], [Active Parameters per GPU (BN)]]*Table753523[[#This Row], [Input tokens]]*10^9/Table753523[[#This Row], [Prefill Latency (ms)]]/10^12*1000</f>
      </c>
      <c r="Z154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6" s="47">
        <f>Table753523[[#This Row], [Expected Prefill latency (ms)]]/Table753523[[#This Row], [Prefill Latency (ms)]]</f>
      </c>
      <c r="AB1546" s="30">
        <f>Table753523[[#This Row], [Expected TPOT (ms)]]/Table753523[[#This Row], [TPOT (ms)]]</f>
      </c>
      <c r="AC1546" s="50">
        <f>Table753523[[#This Row], [Prefill TFLOPS]]/989.5</f>
      </c>
      <c r="AD1546" s="32">
        <f>Table753523[[#This Row], [Decode TFLOPS]]/1979</f>
      </c>
      <c r="AE15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7" customHeight="1" ht="17.25">
      <c r="A1547" s="20">
        <v>8</v>
      </c>
      <c r="B1547" s="34">
        <v>70</v>
      </c>
      <c r="C1547" s="35">
        <f>Table753523[[#This Row], [Active Parameters (BN)]]/8</f>
      </c>
      <c r="D1547" s="20">
        <v>120192</v>
      </c>
      <c r="E1547" s="20">
        <v>1024</v>
      </c>
      <c r="F1547" s="23">
        <v>4</v>
      </c>
      <c r="G1547" s="23">
        <v>4</v>
      </c>
      <c r="H1547" s="23">
        <v>480768</v>
      </c>
      <c r="I1547" s="43">
        <v>4095</v>
      </c>
      <c r="J1547" s="24">
        <v>34851.82566</v>
      </c>
      <c r="K1547" s="24">
        <v>68.86877206</v>
      </c>
      <c r="L1547" s="24">
        <v>0.058081477</v>
      </c>
      <c r="M1547" s="24">
        <v>59.46091207</v>
      </c>
      <c r="N1547" s="24">
        <v>7040.389795</v>
      </c>
      <c r="O1547" s="44">
        <v>33.11892599</v>
      </c>
      <c r="P1547" s="44">
        <v>33.10915867</v>
      </c>
      <c r="Q1547" s="25">
        <f>Table753523[[#This Row], [Total Latency (sec)]]*1000</f>
      </c>
      <c r="R1547" s="25">
        <f>Table753523[[#This Row], [Total Latency (ms)]]-Table753523[[#This Row], [Prefill Latency (ms)]]</f>
      </c>
      <c r="S1547" s="26">
        <f>Table753523[[#This Row], [Output tokens generated]]*1000/Table753523[[#This Row], [Total Latency (ms)]]/Table753523[[#This Row], [No. H200 GPU on single server]]</f>
      </c>
      <c r="T1547" s="26">
        <f>Table753523[[#This Row], [Input tokens]]*1000/(989.5*10^12)*(2*10^9*Table753523[[#This Row], [Active Parameters per GPU (BN)]])</f>
      </c>
      <c r="U1547" s="27">
        <f>Table753523[[#This Row], [Active Parameters per GPU (BN)]]*10^9*2/4800/1024^3*1000</f>
      </c>
      <c r="V1547" s="27">
        <f>1979/2*10^12*Table753523[[#This Row], [No. H200 GPU on single server]]/2/70/10^9</f>
      </c>
      <c r="W1547" s="46">
        <f>(Table753523[[#This Row], [Input tokens]]+Table753523[[#This Row], [Output tokens generated]])/Table753523[[#This Row], [Total Latency (ms)]]*1000</f>
      </c>
      <c r="X1547" s="47">
        <f>Table753523[[#This Row], [Total throughput]]/Table753523[[#This Row], [Estimated Max throughput tokens/s]]</f>
      </c>
      <c r="Y1547" s="20">
        <f>2*Table753523[[#This Row], [Active Parameters per GPU (BN)]]*Table753523[[#This Row], [Input tokens]]*10^9/Table753523[[#This Row], [Prefill Latency (ms)]]/10^12*1000</f>
      </c>
      <c r="Z154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7" s="47">
        <f>Table753523[[#This Row], [Expected Prefill latency (ms)]]/Table753523[[#This Row], [Prefill Latency (ms)]]</f>
      </c>
      <c r="AB1547" s="30">
        <f>Table753523[[#This Row], [Expected TPOT (ms)]]/Table753523[[#This Row], [TPOT (ms)]]</f>
      </c>
      <c r="AC1547" s="50">
        <f>Table753523[[#This Row], [Prefill TFLOPS]]/989.5</f>
      </c>
      <c r="AD1547" s="32">
        <f>Table753523[[#This Row], [Decode TFLOPS]]/1979</f>
      </c>
      <c r="AE15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8" customHeight="1" ht="17.25">
      <c r="A1548" s="20">
        <v>8</v>
      </c>
      <c r="B1548" s="34">
        <v>70</v>
      </c>
      <c r="C1548" s="35">
        <f>Table753523[[#This Row], [Active Parameters (BN)]]/8</f>
      </c>
      <c r="D1548" s="20">
        <v>120192</v>
      </c>
      <c r="E1548" s="20">
        <v>1024</v>
      </c>
      <c r="F1548" s="23">
        <v>8</v>
      </c>
      <c r="G1548" s="23">
        <v>8</v>
      </c>
      <c r="H1548" s="23">
        <v>961536</v>
      </c>
      <c r="I1548" s="43">
        <v>7845</v>
      </c>
      <c r="J1548" s="24">
        <v>60965.41214</v>
      </c>
      <c r="K1548" s="24">
        <v>125.9657475</v>
      </c>
      <c r="L1548" s="24">
        <v>0.063509328</v>
      </c>
      <c r="M1548" s="24">
        <v>62.27883496</v>
      </c>
      <c r="N1548" s="24">
        <v>7695.592009</v>
      </c>
      <c r="O1548" s="44">
        <v>64.79118683</v>
      </c>
      <c r="P1548" s="44">
        <v>63.39105099</v>
      </c>
      <c r="Q1548" s="25">
        <f>Table753523[[#This Row], [Total Latency (sec)]]*1000</f>
      </c>
      <c r="R1548" s="25">
        <f>Table753523[[#This Row], [Total Latency (ms)]]-Table753523[[#This Row], [Prefill Latency (ms)]]</f>
      </c>
      <c r="S1548" s="26">
        <f>Table753523[[#This Row], [Output tokens generated]]*1000/Table753523[[#This Row], [Total Latency (ms)]]/Table753523[[#This Row], [No. H200 GPU on single server]]</f>
      </c>
      <c r="T1548" s="26">
        <f>Table753523[[#This Row], [Input tokens]]*1000/(989.5*10^12)*(2*10^9*Table753523[[#This Row], [Active Parameters per GPU (BN)]])</f>
      </c>
      <c r="U1548" s="27">
        <f>Table753523[[#This Row], [Active Parameters per GPU (BN)]]*10^9*2/4800/1024^3*1000</f>
      </c>
      <c r="V1548" s="27">
        <f>1979/2*10^12*Table753523[[#This Row], [No. H200 GPU on single server]]/2/70/10^9</f>
      </c>
      <c r="W1548" s="46">
        <f>(Table753523[[#This Row], [Input tokens]]+Table753523[[#This Row], [Output tokens generated]])/Table753523[[#This Row], [Total Latency (ms)]]*1000</f>
      </c>
      <c r="X1548" s="47">
        <f>Table753523[[#This Row], [Total throughput]]/Table753523[[#This Row], [Estimated Max throughput tokens/s]]</f>
      </c>
      <c r="Y1548" s="20">
        <f>2*Table753523[[#This Row], [Active Parameters per GPU (BN)]]*Table753523[[#This Row], [Input tokens]]*10^9/Table753523[[#This Row], [Prefill Latency (ms)]]/10^12*1000</f>
      </c>
      <c r="Z154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8" s="47">
        <f>Table753523[[#This Row], [Expected Prefill latency (ms)]]/Table753523[[#This Row], [Prefill Latency (ms)]]</f>
      </c>
      <c r="AB1548" s="30">
        <f>Table753523[[#This Row], [Expected TPOT (ms)]]/Table753523[[#This Row], [TPOT (ms)]]</f>
      </c>
      <c r="AC1548" s="50">
        <f>Table753523[[#This Row], [Prefill TFLOPS]]/989.5</f>
      </c>
      <c r="AD1548" s="32">
        <f>Table753523[[#This Row], [Decode TFLOPS]]/1979</f>
      </c>
      <c r="AE15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49" customHeight="1" ht="17.25">
      <c r="A1549" s="20">
        <v>8</v>
      </c>
      <c r="B1549" s="34">
        <v>70</v>
      </c>
      <c r="C1549" s="35">
        <f>Table753523[[#This Row], [Active Parameters (BN)]]/8</f>
      </c>
      <c r="D1549" s="20">
        <v>120192</v>
      </c>
      <c r="E1549" s="20">
        <v>1024</v>
      </c>
      <c r="F1549" s="23">
        <v>16</v>
      </c>
      <c r="G1549" s="23">
        <v>16</v>
      </c>
      <c r="H1549" s="23">
        <v>1923072</v>
      </c>
      <c r="I1549" s="43">
        <v>15688</v>
      </c>
      <c r="J1549" s="24">
        <v>120437.6318</v>
      </c>
      <c r="K1549" s="24">
        <v>255.6043855</v>
      </c>
      <c r="L1549" s="24">
        <v>0.062596735</v>
      </c>
      <c r="M1549" s="24">
        <v>61.37609873</v>
      </c>
      <c r="N1549" s="24">
        <v>7585.002879</v>
      </c>
      <c r="O1549" s="44">
        <v>86.53815712</v>
      </c>
      <c r="P1549" s="44">
        <v>81.95255504</v>
      </c>
      <c r="Q1549" s="25">
        <f>Table753523[[#This Row], [Total Latency (sec)]]*1000</f>
      </c>
      <c r="R1549" s="25">
        <f>Table753523[[#This Row], [Total Latency (ms)]]-Table753523[[#This Row], [Prefill Latency (ms)]]</f>
      </c>
      <c r="S1549" s="26">
        <f>Table753523[[#This Row], [Output tokens generated]]*1000/Table753523[[#This Row], [Total Latency (ms)]]/Table753523[[#This Row], [No. H200 GPU on single server]]</f>
      </c>
      <c r="T1549" s="26">
        <f>Table753523[[#This Row], [Input tokens]]*1000/(989.5*10^12)*(2*10^9*Table753523[[#This Row], [Active Parameters per GPU (BN)]])</f>
      </c>
      <c r="U1549" s="27">
        <f>Table753523[[#This Row], [Active Parameters per GPU (BN)]]*10^9*2/4800/1024^3*1000</f>
      </c>
      <c r="V1549" s="27">
        <f>1979/2*10^12*Table753523[[#This Row], [No. H200 GPU on single server]]/2/70/10^9</f>
      </c>
      <c r="W1549" s="46">
        <f>(Table753523[[#This Row], [Input tokens]]+Table753523[[#This Row], [Output tokens generated]])/Table753523[[#This Row], [Total Latency (ms)]]*1000</f>
      </c>
      <c r="X1549" s="47">
        <f>Table753523[[#This Row], [Total throughput]]/Table753523[[#This Row], [Estimated Max throughput tokens/s]]</f>
      </c>
      <c r="Y1549" s="20">
        <f>2*Table753523[[#This Row], [Active Parameters per GPU (BN)]]*Table753523[[#This Row], [Input tokens]]*10^9/Table753523[[#This Row], [Prefill Latency (ms)]]/10^12*1000</f>
      </c>
      <c r="Z154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49" s="47">
        <f>Table753523[[#This Row], [Expected Prefill latency (ms)]]/Table753523[[#This Row], [Prefill Latency (ms)]]</f>
      </c>
      <c r="AB1549" s="30">
        <f>Table753523[[#This Row], [Expected TPOT (ms)]]/Table753523[[#This Row], [TPOT (ms)]]</f>
      </c>
      <c r="AC1549" s="50">
        <f>Table753523[[#This Row], [Prefill TFLOPS]]/989.5</f>
      </c>
      <c r="AD1549" s="32">
        <f>Table753523[[#This Row], [Decode TFLOPS]]/1979</f>
      </c>
      <c r="AE15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0" customHeight="1" ht="17.25">
      <c r="A1550" s="20">
        <v>8</v>
      </c>
      <c r="B1550" s="34">
        <v>70</v>
      </c>
      <c r="C1550" s="35">
        <f>Table753523[[#This Row], [Active Parameters (BN)]]/8</f>
      </c>
      <c r="D1550" s="20">
        <v>120192</v>
      </c>
      <c r="E1550" s="20">
        <v>2048</v>
      </c>
      <c r="F1550" s="23">
        <v>1</v>
      </c>
      <c r="G1550" s="23">
        <v>1</v>
      </c>
      <c r="H1550" s="23">
        <v>120192</v>
      </c>
      <c r="I1550" s="43">
        <v>2048</v>
      </c>
      <c r="J1550" s="24">
        <v>13281.93709</v>
      </c>
      <c r="K1550" s="24">
        <v>39.47720077</v>
      </c>
      <c r="L1550" s="24">
        <v>0.025331077</v>
      </c>
      <c r="M1550" s="24">
        <v>51.87804506</v>
      </c>
      <c r="N1550" s="24">
        <v>3096.470814</v>
      </c>
      <c r="O1550" s="44">
        <v>12.796577</v>
      </c>
      <c r="P1550" s="44">
        <v>12.79649305</v>
      </c>
      <c r="Q1550" s="25">
        <f>Table753523[[#This Row], [Total Latency (sec)]]*1000</f>
      </c>
      <c r="R1550" s="25">
        <f>Table753523[[#This Row], [Total Latency (ms)]]-Table753523[[#This Row], [Prefill Latency (ms)]]</f>
      </c>
      <c r="S1550" s="26">
        <f>Table753523[[#This Row], [Output tokens generated]]*1000/Table753523[[#This Row], [Total Latency (ms)]]/Table753523[[#This Row], [No. H200 GPU on single server]]</f>
      </c>
      <c r="T1550" s="26">
        <f>Table753523[[#This Row], [Input tokens]]*1000/(989.5*10^12)*(2*10^9*Table753523[[#This Row], [Active Parameters per GPU (BN)]])</f>
      </c>
      <c r="U1550" s="27">
        <f>Table753523[[#This Row], [Active Parameters per GPU (BN)]]*10^9*2/4800/1024^3*1000</f>
      </c>
      <c r="V1550" s="27">
        <f>1979/2*10^12*Table753523[[#This Row], [No. H200 GPU on single server]]/2/70/10^9</f>
      </c>
      <c r="W1550" s="46">
        <f>(Table753523[[#This Row], [Input tokens]]+Table753523[[#This Row], [Output tokens generated]])/Table753523[[#This Row], [Total Latency (ms)]]*1000</f>
      </c>
      <c r="X1550" s="47">
        <f>Table753523[[#This Row], [Total throughput]]/Table753523[[#This Row], [Estimated Max throughput tokens/s]]</f>
      </c>
      <c r="Y1550" s="20">
        <f>2*Table753523[[#This Row], [Active Parameters per GPU (BN)]]*Table753523[[#This Row], [Input tokens]]*10^9/Table753523[[#This Row], [Prefill Latency (ms)]]/10^12*1000</f>
      </c>
      <c r="Z155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50" s="47">
        <f>Table753523[[#This Row], [Expected Prefill latency (ms)]]/Table753523[[#This Row], [Prefill Latency (ms)]]</f>
      </c>
      <c r="AB1550" s="30">
        <f>Table753523[[#This Row], [Expected TPOT (ms)]]/Table753523[[#This Row], [TPOT (ms)]]</f>
      </c>
      <c r="AC1550" s="50">
        <f>Table753523[[#This Row], [Prefill TFLOPS]]/989.5</f>
      </c>
      <c r="AD1550" s="32">
        <f>Table753523[[#This Row], [Decode TFLOPS]]/1979</f>
      </c>
      <c r="AE15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1" customHeight="1" ht="17.25">
      <c r="A1551" s="20">
        <v>8</v>
      </c>
      <c r="B1551" s="34">
        <v>70</v>
      </c>
      <c r="C1551" s="35">
        <f>Table753523[[#This Row], [Active Parameters (BN)]]/8</f>
      </c>
      <c r="D1551" s="20">
        <v>120192</v>
      </c>
      <c r="E1551" s="20">
        <v>2048</v>
      </c>
      <c r="F1551" s="23">
        <v>2</v>
      </c>
      <c r="G1551" s="23">
        <v>2</v>
      </c>
      <c r="H1551" s="23">
        <v>240384</v>
      </c>
      <c r="I1551" s="43">
        <v>4096</v>
      </c>
      <c r="J1551" s="24">
        <v>21168.47547</v>
      </c>
      <c r="K1551" s="24">
        <v>54.6053172</v>
      </c>
      <c r="L1551" s="24">
        <v>0.03662647</v>
      </c>
      <c r="M1551" s="24">
        <v>75.01101011</v>
      </c>
      <c r="N1551" s="24">
        <v>4477.219666</v>
      </c>
      <c r="O1551" s="44">
        <v>16.30559498</v>
      </c>
      <c r="P1551" s="44">
        <v>16.30551248</v>
      </c>
      <c r="Q1551" s="25">
        <f>Table753523[[#This Row], [Total Latency (sec)]]*1000</f>
      </c>
      <c r="R1551" s="25">
        <f>Table753523[[#This Row], [Total Latency (ms)]]-Table753523[[#This Row], [Prefill Latency (ms)]]</f>
      </c>
      <c r="S1551" s="26">
        <f>Table753523[[#This Row], [Output tokens generated]]*1000/Table753523[[#This Row], [Total Latency (ms)]]/Table753523[[#This Row], [No. H200 GPU on single server]]</f>
      </c>
      <c r="T1551" s="26">
        <f>Table753523[[#This Row], [Input tokens]]*1000/(989.5*10^12)*(2*10^9*Table753523[[#This Row], [Active Parameters per GPU (BN)]])</f>
      </c>
      <c r="U1551" s="27">
        <f>Table753523[[#This Row], [Active Parameters per GPU (BN)]]*10^9*2/4800/1024^3*1000</f>
      </c>
      <c r="V1551" s="27">
        <f>1979/2*10^12*Table753523[[#This Row], [No. H200 GPU on single server]]/2/70/10^9</f>
      </c>
      <c r="W1551" s="46">
        <f>(Table753523[[#This Row], [Input tokens]]+Table753523[[#This Row], [Output tokens generated]])/Table753523[[#This Row], [Total Latency (ms)]]*1000</f>
      </c>
      <c r="X1551" s="47">
        <f>Table753523[[#This Row], [Total throughput]]/Table753523[[#This Row], [Estimated Max throughput tokens/s]]</f>
      </c>
      <c r="Y1551" s="20">
        <f>2*Table753523[[#This Row], [Active Parameters per GPU (BN)]]*Table753523[[#This Row], [Input tokens]]*10^9/Table753523[[#This Row], [Prefill Latency (ms)]]/10^12*1000</f>
      </c>
      <c r="Z155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51" s="47">
        <f>Table753523[[#This Row], [Expected Prefill latency (ms)]]/Table753523[[#This Row], [Prefill Latency (ms)]]</f>
      </c>
      <c r="AB1551" s="30">
        <f>Table753523[[#This Row], [Expected TPOT (ms)]]/Table753523[[#This Row], [TPOT (ms)]]</f>
      </c>
      <c r="AC1551" s="50">
        <f>Table753523[[#This Row], [Prefill TFLOPS]]/989.5</f>
      </c>
      <c r="AD1551" s="32">
        <f>Table753523[[#This Row], [Decode TFLOPS]]/1979</f>
      </c>
      <c r="AE15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2" customHeight="1" ht="17.25">
      <c r="A1552" s="20">
        <v>8</v>
      </c>
      <c r="B1552" s="34">
        <v>70</v>
      </c>
      <c r="C1552" s="35">
        <f>Table753523[[#This Row], [Active Parameters (BN)]]/8</f>
      </c>
      <c r="D1552" s="20">
        <v>120192</v>
      </c>
      <c r="E1552" s="20">
        <v>2048</v>
      </c>
      <c r="F1552" s="23">
        <v>4</v>
      </c>
      <c r="G1552" s="23">
        <v>4</v>
      </c>
      <c r="H1552" s="23">
        <v>480768</v>
      </c>
      <c r="I1552" s="43">
        <v>8145</v>
      </c>
      <c r="J1552" s="24">
        <v>34881.00571</v>
      </c>
      <c r="K1552" s="24">
        <v>85.38369404</v>
      </c>
      <c r="L1552" s="24">
        <v>0.046847352</v>
      </c>
      <c r="M1552" s="24">
        <v>95.39292123</v>
      </c>
      <c r="N1552" s="24">
        <v>5726.069895</v>
      </c>
      <c r="O1552" s="44">
        <v>24.7985639</v>
      </c>
      <c r="P1552" s="44">
        <v>24.59993717</v>
      </c>
      <c r="Q1552" s="25">
        <f>Table753523[[#This Row], [Total Latency (sec)]]*1000</f>
      </c>
      <c r="R1552" s="25">
        <f>Table753523[[#This Row], [Total Latency (ms)]]-Table753523[[#This Row], [Prefill Latency (ms)]]</f>
      </c>
      <c r="S1552" s="26">
        <f>Table753523[[#This Row], [Output tokens generated]]*1000/Table753523[[#This Row], [Total Latency (ms)]]/Table753523[[#This Row], [No. H200 GPU on single server]]</f>
      </c>
      <c r="T1552" s="26">
        <f>Table753523[[#This Row], [Input tokens]]*1000/(989.5*10^12)*(2*10^9*Table753523[[#This Row], [Active Parameters per GPU (BN)]])</f>
      </c>
      <c r="U1552" s="27">
        <f>Table753523[[#This Row], [Active Parameters per GPU (BN)]]*10^9*2/4800/1024^3*1000</f>
      </c>
      <c r="V1552" s="27">
        <f>1979/2*10^12*Table753523[[#This Row], [No. H200 GPU on single server]]/2/70/10^9</f>
      </c>
      <c r="W1552" s="46">
        <f>(Table753523[[#This Row], [Input tokens]]+Table753523[[#This Row], [Output tokens generated]])/Table753523[[#This Row], [Total Latency (ms)]]*1000</f>
      </c>
      <c r="X1552" s="47">
        <f>Table753523[[#This Row], [Total throughput]]/Table753523[[#This Row], [Estimated Max throughput tokens/s]]</f>
      </c>
      <c r="Y1552" s="20">
        <f>2*Table753523[[#This Row], [Active Parameters per GPU (BN)]]*Table753523[[#This Row], [Input tokens]]*10^9/Table753523[[#This Row], [Prefill Latency (ms)]]/10^12*1000</f>
      </c>
      <c r="Z155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52" s="47">
        <f>Table753523[[#This Row], [Expected Prefill latency (ms)]]/Table753523[[#This Row], [Prefill Latency (ms)]]</f>
      </c>
      <c r="AB1552" s="30">
        <f>Table753523[[#This Row], [Expected TPOT (ms)]]/Table753523[[#This Row], [TPOT (ms)]]</f>
      </c>
      <c r="AC1552" s="50">
        <f>Table753523[[#This Row], [Prefill TFLOPS]]/989.5</f>
      </c>
      <c r="AD1552" s="32">
        <f>Table753523[[#This Row], [Decode TFLOPS]]/1979</f>
      </c>
      <c r="AE15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3" customHeight="1" ht="17.25">
      <c r="A1553" s="20">
        <v>8</v>
      </c>
      <c r="B1553" s="34">
        <v>70</v>
      </c>
      <c r="C1553" s="35">
        <f>Table753523[[#This Row], [Active Parameters (BN)]]/8</f>
      </c>
      <c r="D1553" s="20">
        <v>120192</v>
      </c>
      <c r="E1553" s="20">
        <v>2048</v>
      </c>
      <c r="F1553" s="23">
        <v>8</v>
      </c>
      <c r="G1553" s="23">
        <v>8</v>
      </c>
      <c r="H1553" s="23">
        <v>961536</v>
      </c>
      <c r="I1553" s="43">
        <v>14963</v>
      </c>
      <c r="J1553" s="24">
        <v>61279.40074</v>
      </c>
      <c r="K1553" s="24">
        <v>148.3834948</v>
      </c>
      <c r="L1553" s="24">
        <v>0.053914352</v>
      </c>
      <c r="M1553" s="24">
        <v>100.8400565</v>
      </c>
      <c r="N1553" s="24">
        <v>6580.913875</v>
      </c>
      <c r="O1553" s="44">
        <v>45.62178142</v>
      </c>
      <c r="P1553" s="44">
        <v>42.47460687</v>
      </c>
      <c r="Q1553" s="25">
        <f>Table753523[[#This Row], [Total Latency (sec)]]*1000</f>
      </c>
      <c r="R1553" s="25">
        <f>Table753523[[#This Row], [Total Latency (ms)]]-Table753523[[#This Row], [Prefill Latency (ms)]]</f>
      </c>
      <c r="S1553" s="26">
        <f>Table753523[[#This Row], [Output tokens generated]]*1000/Table753523[[#This Row], [Total Latency (ms)]]/Table753523[[#This Row], [No. H200 GPU on single server]]</f>
      </c>
      <c r="T1553" s="26">
        <f>Table753523[[#This Row], [Input tokens]]*1000/(989.5*10^12)*(2*10^9*Table753523[[#This Row], [Active Parameters per GPU (BN)]])</f>
      </c>
      <c r="U1553" s="27">
        <f>Table753523[[#This Row], [Active Parameters per GPU (BN)]]*10^9*2/4800/1024^3*1000</f>
      </c>
      <c r="V1553" s="27">
        <f>1979/2*10^12*Table753523[[#This Row], [No. H200 GPU on single server]]/2/70/10^9</f>
      </c>
      <c r="W1553" s="46">
        <f>(Table753523[[#This Row], [Input tokens]]+Table753523[[#This Row], [Output tokens generated]])/Table753523[[#This Row], [Total Latency (ms)]]*1000</f>
      </c>
      <c r="X1553" s="47">
        <f>Table753523[[#This Row], [Total throughput]]/Table753523[[#This Row], [Estimated Max throughput tokens/s]]</f>
      </c>
      <c r="Y1553" s="20">
        <f>2*Table753523[[#This Row], [Active Parameters per GPU (BN)]]*Table753523[[#This Row], [Input tokens]]*10^9/Table753523[[#This Row], [Prefill Latency (ms)]]/10^12*1000</f>
      </c>
      <c r="Z155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53" s="47">
        <f>Table753523[[#This Row], [Expected Prefill latency (ms)]]/Table753523[[#This Row], [Prefill Latency (ms)]]</f>
      </c>
      <c r="AB1553" s="30">
        <f>Table753523[[#This Row], [Expected TPOT (ms)]]/Table753523[[#This Row], [TPOT (ms)]]</f>
      </c>
      <c r="AC1553" s="50">
        <f>Table753523[[#This Row], [Prefill TFLOPS]]/989.5</f>
      </c>
      <c r="AD1553" s="32">
        <f>Table753523[[#This Row], [Decode TFLOPS]]/1979</f>
      </c>
      <c r="AE15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4" customHeight="1" ht="17.25">
      <c r="A1554" s="20">
        <v>8</v>
      </c>
      <c r="B1554" s="34">
        <v>70</v>
      </c>
      <c r="C1554" s="35">
        <f>Table753523[[#This Row], [Active Parameters (BN)]]/8</f>
      </c>
      <c r="D1554" s="34">
        <v>120192</v>
      </c>
      <c r="E1554" s="34">
        <v>2048</v>
      </c>
      <c r="F1554" s="36">
        <v>16</v>
      </c>
      <c r="G1554" s="36">
        <v>16</v>
      </c>
      <c r="H1554" s="36">
        <v>1923072</v>
      </c>
      <c r="I1554" s="43">
        <v>31344</v>
      </c>
      <c r="J1554" s="37">
        <v>128578.7985</v>
      </c>
      <c r="K1554" s="37">
        <v>304.3214049</v>
      </c>
      <c r="L1554" s="37">
        <v>0.052575993</v>
      </c>
      <c r="M1554" s="37">
        <v>102.99637</v>
      </c>
      <c r="N1554" s="37">
        <v>6422.2101</v>
      </c>
      <c r="O1554" s="45">
        <v>58.27913325</v>
      </c>
      <c r="P1554" s="45">
        <v>54.80260633</v>
      </c>
      <c r="Q1554" s="38">
        <f>Table753523[[#This Row], [Total Latency (sec)]]*1000</f>
      </c>
      <c r="R1554" s="38">
        <f>Table753523[[#This Row], [Total Latency (ms)]]-Table753523[[#This Row], [Prefill Latency (ms)]]</f>
      </c>
      <c r="S1554" s="48">
        <f>Table753523[[#This Row], [Output tokens generated]]*1000/Table753523[[#This Row], [Total Latency (ms)]]/Table753523[[#This Row], [No. H200 GPU on single server]]</f>
      </c>
      <c r="T1554" s="48">
        <f>Table753523[[#This Row], [Input tokens]]*1000/(989.5*10^12)*(2*10^9*Table753523[[#This Row], [Active Parameters per GPU (BN)]])</f>
      </c>
      <c r="U1554" s="39">
        <f>Table753523[[#This Row], [Active Parameters per GPU (BN)]]*10^9*2/4800/1024^3*1000</f>
      </c>
      <c r="V1554" s="39">
        <f>1979/2*10^12*Table753523[[#This Row], [No. H200 GPU on single server]]/2/70/10^9</f>
      </c>
      <c r="W1554" s="49">
        <f>(Table753523[[#This Row], [Input tokens]]+Table753523[[#This Row], [Output tokens generated]])/Table753523[[#This Row], [Total Latency (ms)]]*1000</f>
      </c>
      <c r="X1554" s="35">
        <f>Table753523[[#This Row], [Total throughput]]/Table753523[[#This Row], [Estimated Max throughput tokens/s]]</f>
      </c>
      <c r="Y1554" s="34">
        <f>2*Table753523[[#This Row], [Active Parameters per GPU (BN)]]*Table753523[[#This Row], [Input tokens]]*10^9/Table753523[[#This Row], [Prefill Latency (ms)]]/10^12*1000</f>
      </c>
      <c r="Z1554" s="48">
        <f>2*Table753523[[#This Row], [Active Parameters per GPU (BN)]]*Table753523[[#This Row], [Output tokens generated]]*10^9/(Table753523[[#This Row], [Total Latency (ms)]]-Table753523[[#This Row], [Prefill Latency (ms)]])/10^12*1000</f>
      </c>
      <c r="AA1554" s="35">
        <f>Table753523[[#This Row], [Expected Prefill latency (ms)]]/Table753523[[#This Row], [Prefill Latency (ms)]]</f>
      </c>
      <c r="AB1554" s="41">
        <f>Table753523[[#This Row], [Expected TPOT (ms)]]/Table753523[[#This Row], [TPOT (ms)]]</f>
      </c>
      <c r="AC1554" s="50">
        <f>Table753523[[#This Row], [Prefill TFLOPS]]/989.5</f>
      </c>
      <c r="AD1554" s="29">
        <f>Table753523[[#This Row], [Decode TFLOPS]]/1979</f>
      </c>
      <c r="AE1554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5" customHeight="1" ht="17.25">
      <c r="A1555" s="20">
        <v>8</v>
      </c>
      <c r="B1555" s="34">
        <v>70</v>
      </c>
      <c r="C1555" s="35">
        <f>Table753523[[#This Row], [Active Parameters (BN)]]/8</f>
      </c>
      <c r="D1555" s="20">
        <v>120192</v>
      </c>
      <c r="E1555" s="20">
        <v>1</v>
      </c>
      <c r="F1555" s="23">
        <v>1</v>
      </c>
      <c r="G1555" s="23">
        <v>1</v>
      </c>
      <c r="H1555" s="23">
        <v>120192</v>
      </c>
      <c r="I1555" s="36">
        <v>1</v>
      </c>
      <c r="J1555" s="24">
        <v>13464.74846</v>
      </c>
      <c r="K1555" s="24">
        <v>13.46544435</v>
      </c>
      <c r="L1555" s="24">
        <v>0.074264166</v>
      </c>
      <c r="M1555" s="24">
        <v>0.074264166</v>
      </c>
      <c r="N1555" s="24">
        <v>8926.032951</v>
      </c>
      <c r="O1555" s="23">
        <v>0</v>
      </c>
      <c r="P1555" s="23">
        <v>0</v>
      </c>
      <c r="Q1555" s="25">
        <f>Table753523[[#This Row], [Total Latency (sec)]]*1000</f>
      </c>
      <c r="R1555" s="25">
        <f>Table753523[[#This Row], [Total Latency (ms)]]-Table753523[[#This Row], [Prefill Latency (ms)]]</f>
      </c>
      <c r="S1555" s="26">
        <f>Table753523[[#This Row], [Output tokens generated]]*1000/Table753523[[#This Row], [Total Latency (ms)]]/Table753523[[#This Row], [No. H200 GPU on single server]]</f>
      </c>
      <c r="T1555" s="26">
        <f>Table753523[[#This Row], [Input tokens]]*1000/(989.5*10^12)*(2*10^9*Table753523[[#This Row], [Active Parameters per GPU (BN)]])</f>
      </c>
      <c r="U1555" s="27">
        <f>Table753523[[#This Row], [Active Parameters per GPU (BN)]]*10^9*2/4800/1024^3*1000</f>
      </c>
      <c r="V1555" s="27">
        <f>1979/2*10^12*Table753523[[#This Row], [No. H200 GPU on single server]]/2/70/10^9</f>
      </c>
      <c r="W1555" s="46">
        <f>(Table753523[[#This Row], [Input tokens]]+Table753523[[#This Row], [Output tokens generated]])/Table753523[[#This Row], [Total Latency (ms)]]*1000</f>
      </c>
      <c r="X1555" s="47">
        <f>Table753523[[#This Row], [Total throughput]]/Table753523[[#This Row], [Estimated Max throughput tokens/s]]</f>
      </c>
      <c r="Y1555" s="26">
        <f>2*Table753523[[#This Row], [Active Parameters per GPU (BN)]]*Table753523[[#This Row], [Input tokens]]*10^9/Table753523[[#This Row], [Prefill Latency (ms)]]/10^12*1000</f>
      </c>
      <c r="Z155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55" s="32">
        <f>Table753523[[#This Row], [Expected Prefill latency (ms)]]/Table753523[[#This Row], [Prefill Latency (ms)]]</f>
      </c>
      <c r="AB1555" s="30">
        <f>Table753523[[#This Row], [Expected TPOT (ms)]]/Table753523[[#This Row], [TPOT (ms)]]</f>
      </c>
      <c r="AC1555" s="31">
        <f>Table753523[[#This Row], [Prefill TFLOPS]]/989.5</f>
      </c>
      <c r="AD1555" s="32">
        <f>Table753523[[#This Row], [Decode TFLOPS]]/1979</f>
      </c>
      <c r="AE15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6" customHeight="1" ht="17.25">
      <c r="A1556" s="20">
        <v>8</v>
      </c>
      <c r="B1556" s="34">
        <v>70</v>
      </c>
      <c r="C1556" s="35">
        <f>Table753523[[#This Row], [Active Parameters (BN)]]/8</f>
      </c>
      <c r="D1556" s="20">
        <v>120192</v>
      </c>
      <c r="E1556" s="20">
        <v>1</v>
      </c>
      <c r="F1556" s="23">
        <v>64</v>
      </c>
      <c r="G1556" s="23">
        <v>64</v>
      </c>
      <c r="H1556" s="23">
        <v>7692288</v>
      </c>
      <c r="I1556" s="43">
        <v>64</v>
      </c>
      <c r="J1556" s="24">
        <v>422760.033</v>
      </c>
      <c r="K1556" s="24">
        <v>828.4718504</v>
      </c>
      <c r="L1556" s="24">
        <v>0.077250663</v>
      </c>
      <c r="M1556" s="24">
        <v>0.077250663</v>
      </c>
      <c r="N1556" s="24">
        <v>9284.988979</v>
      </c>
      <c r="O1556" s="23">
        <v>0</v>
      </c>
      <c r="P1556" s="23">
        <v>0</v>
      </c>
      <c r="Q1556" s="25">
        <f>Table753523[[#This Row], [Total Latency (sec)]]*1000</f>
      </c>
      <c r="R1556" s="25">
        <f>Table753523[[#This Row], [Total Latency (ms)]]-Table753523[[#This Row], [Prefill Latency (ms)]]</f>
      </c>
      <c r="S1556" s="26">
        <f>Table753523[[#This Row], [Output tokens generated]]*1000/Table753523[[#This Row], [Total Latency (ms)]]/Table753523[[#This Row], [No. H200 GPU on single server]]</f>
      </c>
      <c r="T1556" s="26">
        <f>Table753523[[#This Row], [Input tokens]]*1000/(989.5*10^12)*(2*10^9*Table753523[[#This Row], [Active Parameters per GPU (BN)]])</f>
      </c>
      <c r="U1556" s="27">
        <f>Table753523[[#This Row], [Active Parameters per GPU (BN)]]*10^9*2/4800/1024^3*1000</f>
      </c>
      <c r="V1556" s="27">
        <f>1979/2*10^12*Table753523[[#This Row], [No. H200 GPU on single server]]/2/70/10^9</f>
      </c>
      <c r="W1556" s="46">
        <f>(Table753523[[#This Row], [Input tokens]]+Table753523[[#This Row], [Output tokens generated]])/Table753523[[#This Row], [Total Latency (ms)]]*1000</f>
      </c>
      <c r="X1556" s="47">
        <f>Table753523[[#This Row], [Total throughput]]/Table753523[[#This Row], [Estimated Max throughput tokens/s]]</f>
      </c>
      <c r="Y1556" s="20">
        <f>2*Table753523[[#This Row], [Active Parameters per GPU (BN)]]*Table753523[[#This Row], [Input tokens]]*10^9/Table753523[[#This Row], [Prefill Latency (ms)]]/10^12*1000</f>
      </c>
      <c r="Z155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56" s="47">
        <f>Table753523[[#This Row], [Expected Prefill latency (ms)]]/Table753523[[#This Row], [Prefill Latency (ms)]]</f>
      </c>
      <c r="AB1556" s="30">
        <f>Table753523[[#This Row], [Expected TPOT (ms)]]/Table753523[[#This Row], [TPOT (ms)]]</f>
      </c>
      <c r="AC1556" s="31">
        <f>Table753523[[#This Row], [Prefill TFLOPS]]/989.5</f>
      </c>
      <c r="AD1556" s="32">
        <f>Table753523[[#This Row], [Decode TFLOPS]]/1979</f>
      </c>
      <c r="AE15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7" customHeight="1" ht="17.25">
      <c r="A1557" s="20">
        <v>8</v>
      </c>
      <c r="B1557" s="34">
        <v>70</v>
      </c>
      <c r="C1557" s="35">
        <f>Table753523[[#This Row], [Active Parameters (BN)]]/8</f>
      </c>
      <c r="D1557" s="20">
        <v>124096</v>
      </c>
      <c r="E1557" s="20">
        <v>1</v>
      </c>
      <c r="F1557" s="23">
        <v>1</v>
      </c>
      <c r="G1557" s="23">
        <v>1</v>
      </c>
      <c r="H1557" s="23">
        <v>124096</v>
      </c>
      <c r="I1557" s="43">
        <v>1</v>
      </c>
      <c r="J1557" s="24">
        <v>14302.43787</v>
      </c>
      <c r="K1557" s="24">
        <v>14.30311957</v>
      </c>
      <c r="L1557" s="24">
        <v>0.069914818</v>
      </c>
      <c r="M1557" s="24">
        <v>0.069914818</v>
      </c>
      <c r="N1557" s="24">
        <v>8676.219156</v>
      </c>
      <c r="O1557" s="23">
        <v>0</v>
      </c>
      <c r="P1557" s="23">
        <v>0</v>
      </c>
      <c r="Q1557" s="25">
        <f>Table753523[[#This Row], [Total Latency (sec)]]*1000</f>
      </c>
      <c r="R1557" s="25">
        <f>Table753523[[#This Row], [Total Latency (ms)]]-Table753523[[#This Row], [Prefill Latency (ms)]]</f>
      </c>
      <c r="S1557" s="26">
        <f>Table753523[[#This Row], [Output tokens generated]]*1000/Table753523[[#This Row], [Total Latency (ms)]]/Table753523[[#This Row], [No. H200 GPU on single server]]</f>
      </c>
      <c r="T1557" s="26">
        <f>Table753523[[#This Row], [Input tokens]]*1000/(989.5*10^12)*(2*10^9*Table753523[[#This Row], [Active Parameters per GPU (BN)]])</f>
      </c>
      <c r="U1557" s="27">
        <f>Table753523[[#This Row], [Active Parameters per GPU (BN)]]*10^9*2/4800/1024^3*1000</f>
      </c>
      <c r="V1557" s="27">
        <f>1979/2*10^12*Table753523[[#This Row], [No. H200 GPU on single server]]/2/70/10^9</f>
      </c>
      <c r="W1557" s="46">
        <f>(Table753523[[#This Row], [Input tokens]]+Table753523[[#This Row], [Output tokens generated]])/Table753523[[#This Row], [Total Latency (ms)]]*1000</f>
      </c>
      <c r="X1557" s="47">
        <f>Table753523[[#This Row], [Total throughput]]/Table753523[[#This Row], [Estimated Max throughput tokens/s]]</f>
      </c>
      <c r="Y1557" s="26">
        <f>2*Table753523[[#This Row], [Active Parameters per GPU (BN)]]*Table753523[[#This Row], [Input tokens]]*10^9/Table753523[[#This Row], [Prefill Latency (ms)]]/10^12*1000</f>
      </c>
      <c r="Z155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57" s="32">
        <f>Table753523[[#This Row], [Expected Prefill latency (ms)]]/Table753523[[#This Row], [Prefill Latency (ms)]]</f>
      </c>
      <c r="AB1557" s="30">
        <f>Table753523[[#This Row], [Expected TPOT (ms)]]/Table753523[[#This Row], [TPOT (ms)]]</f>
      </c>
      <c r="AC1557" s="31">
        <f>Table753523[[#This Row], [Prefill TFLOPS]]/989.5</f>
      </c>
      <c r="AD1557" s="32">
        <f>Table753523[[#This Row], [Decode TFLOPS]]/1979</f>
      </c>
      <c r="AE15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8" customHeight="1" ht="17.25">
      <c r="A1558" s="20">
        <v>8</v>
      </c>
      <c r="B1558" s="34">
        <v>70</v>
      </c>
      <c r="C1558" s="35">
        <f>Table753523[[#This Row], [Active Parameters (BN)]]/8</f>
      </c>
      <c r="D1558" s="20">
        <v>125072</v>
      </c>
      <c r="E1558" s="20">
        <v>1</v>
      </c>
      <c r="F1558" s="23">
        <v>1</v>
      </c>
      <c r="G1558" s="23">
        <v>1</v>
      </c>
      <c r="H1558" s="23">
        <v>125072</v>
      </c>
      <c r="I1558" s="43">
        <v>1</v>
      </c>
      <c r="J1558" s="24">
        <v>14530.99034</v>
      </c>
      <c r="K1558" s="24">
        <v>14.53163953</v>
      </c>
      <c r="L1558" s="24">
        <v>0.06881536</v>
      </c>
      <c r="M1558" s="24">
        <v>0.06881536</v>
      </c>
      <c r="N1558" s="24">
        <v>8606.943474</v>
      </c>
      <c r="O1558" s="23">
        <v>0</v>
      </c>
      <c r="P1558" s="23">
        <v>0</v>
      </c>
      <c r="Q1558" s="25">
        <f>Table753523[[#This Row], [Total Latency (sec)]]*1000</f>
      </c>
      <c r="R1558" s="25">
        <f>Table753523[[#This Row], [Total Latency (ms)]]-Table753523[[#This Row], [Prefill Latency (ms)]]</f>
      </c>
      <c r="S1558" s="26">
        <f>Table753523[[#This Row], [Output tokens generated]]*1000/Table753523[[#This Row], [Total Latency (ms)]]/Table753523[[#This Row], [No. H200 GPU on single server]]</f>
      </c>
      <c r="T1558" s="26">
        <f>Table753523[[#This Row], [Input tokens]]*1000/(989.5*10^12)*(2*10^9*Table753523[[#This Row], [Active Parameters per GPU (BN)]])</f>
      </c>
      <c r="U1558" s="27">
        <f>Table753523[[#This Row], [Active Parameters per GPU (BN)]]*10^9*2/4800/1024^3*1000</f>
      </c>
      <c r="V1558" s="27">
        <f>1979/2*10^12*Table753523[[#This Row], [No. H200 GPU on single server]]/2/70/10^9</f>
      </c>
      <c r="W1558" s="46">
        <f>(Table753523[[#This Row], [Input tokens]]+Table753523[[#This Row], [Output tokens generated]])/Table753523[[#This Row], [Total Latency (ms)]]*1000</f>
      </c>
      <c r="X1558" s="47">
        <f>Table753523[[#This Row], [Total throughput]]/Table753523[[#This Row], [Estimated Max throughput tokens/s]]</f>
      </c>
      <c r="Y1558" s="26">
        <f>2*Table753523[[#This Row], [Active Parameters per GPU (BN)]]*Table753523[[#This Row], [Input tokens]]*10^9/Table753523[[#This Row], [Prefill Latency (ms)]]/10^12*1000</f>
      </c>
      <c r="Z155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58" s="32">
        <f>Table753523[[#This Row], [Expected Prefill latency (ms)]]/Table753523[[#This Row], [Prefill Latency (ms)]]</f>
      </c>
      <c r="AB1558" s="30">
        <f>Table753523[[#This Row], [Expected TPOT (ms)]]/Table753523[[#This Row], [TPOT (ms)]]</f>
      </c>
      <c r="AC1558" s="31">
        <f>Table753523[[#This Row], [Prefill TFLOPS]]/989.5</f>
      </c>
      <c r="AD1558" s="32">
        <f>Table753523[[#This Row], [Decode TFLOPS]]/1979</f>
      </c>
      <c r="AE15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59" customHeight="1" ht="17.25">
      <c r="A1559" s="20">
        <v>8</v>
      </c>
      <c r="B1559" s="34">
        <v>70</v>
      </c>
      <c r="C1559" s="35">
        <f>Table753523[[#This Row], [Active Parameters (BN)]]/8</f>
      </c>
      <c r="D1559" s="34">
        <v>125316</v>
      </c>
      <c r="E1559" s="34">
        <v>1</v>
      </c>
      <c r="F1559" s="36">
        <v>1</v>
      </c>
      <c r="G1559" s="36">
        <v>1</v>
      </c>
      <c r="H1559" s="36">
        <v>125316</v>
      </c>
      <c r="I1559" s="43">
        <v>1</v>
      </c>
      <c r="J1559" s="37">
        <v>14575.41734</v>
      </c>
      <c r="K1559" s="37">
        <v>14.57674977</v>
      </c>
      <c r="L1559" s="37">
        <v>0.068602399</v>
      </c>
      <c r="M1559" s="37">
        <v>0.068602399</v>
      </c>
      <c r="N1559" s="37">
        <v>8597.0468</v>
      </c>
      <c r="O1559" s="36">
        <v>0</v>
      </c>
      <c r="P1559" s="36">
        <v>0</v>
      </c>
      <c r="Q1559" s="38">
        <f>Table753523[[#This Row], [Total Latency (sec)]]*1000</f>
      </c>
      <c r="R1559" s="38">
        <f>Table753523[[#This Row], [Total Latency (ms)]]-Table753523[[#This Row], [Prefill Latency (ms)]]</f>
      </c>
      <c r="S1559" s="48">
        <f>Table753523[[#This Row], [Output tokens generated]]*1000/Table753523[[#This Row], [Total Latency (ms)]]/Table753523[[#This Row], [No. H200 GPU on single server]]</f>
      </c>
      <c r="T1559" s="48">
        <f>Table753523[[#This Row], [Input tokens]]*1000/(989.5*10^12)*(2*10^9*Table753523[[#This Row], [Active Parameters per GPU (BN)]])</f>
      </c>
      <c r="U1559" s="39">
        <f>Table753523[[#This Row], [Active Parameters per GPU (BN)]]*10^9*2/4800/1024^3*1000</f>
      </c>
      <c r="V1559" s="39">
        <f>1979/2*10^12*Table753523[[#This Row], [No. H200 GPU on single server]]/2/70/10^9</f>
      </c>
      <c r="W1559" s="49">
        <f>(Table753523[[#This Row], [Input tokens]]+Table753523[[#This Row], [Output tokens generated]])/Table753523[[#This Row], [Total Latency (ms)]]*1000</f>
      </c>
      <c r="X1559" s="35">
        <f>Table753523[[#This Row], [Total throughput]]/Table753523[[#This Row], [Estimated Max throughput tokens/s]]</f>
      </c>
      <c r="Y1559" s="26">
        <f>2*Table753523[[#This Row], [Active Parameters per GPU (BN)]]*Table753523[[#This Row], [Input tokens]]*10^9/Table753523[[#This Row], [Prefill Latency (ms)]]/10^12*1000</f>
      </c>
      <c r="Z1559" s="48">
        <f>2*Table753523[[#This Row], [Active Parameters per GPU (BN)]]*Table753523[[#This Row], [Output tokens generated]]*10^9/(Table753523[[#This Row], [Total Latency (ms)]]-Table753523[[#This Row], [Prefill Latency (ms)]])/10^12*1000</f>
      </c>
      <c r="AA1559" s="32">
        <f>Table753523[[#This Row], [Expected Prefill latency (ms)]]/Table753523[[#This Row], [Prefill Latency (ms)]]</f>
      </c>
      <c r="AB1559" s="41">
        <f>Table753523[[#This Row], [Expected TPOT (ms)]]/Table753523[[#This Row], [TPOT (ms)]]</f>
      </c>
      <c r="AC1559" s="31">
        <f>Table753523[[#This Row], [Prefill TFLOPS]]/989.5</f>
      </c>
      <c r="AD1559" s="29">
        <f>Table753523[[#This Row], [Decode TFLOPS]]/1979</f>
      </c>
      <c r="AE1559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0" customHeight="1" ht="17.25">
      <c r="A1560" s="20">
        <v>8</v>
      </c>
      <c r="B1560" s="34">
        <v>70</v>
      </c>
      <c r="C1560" s="35">
        <f>Table753523[[#This Row], [Active Parameters (BN)]]/8</f>
      </c>
      <c r="D1560" s="20">
        <v>1</v>
      </c>
      <c r="E1560" s="20">
        <v>1</v>
      </c>
      <c r="F1560" s="23">
        <v>32</v>
      </c>
      <c r="G1560" s="23">
        <v>32</v>
      </c>
      <c r="H1560" s="23">
        <v>32</v>
      </c>
      <c r="I1560" s="36">
        <v>32</v>
      </c>
      <c r="J1560" s="24">
        <v>210.6200443</v>
      </c>
      <c r="K1560" s="24">
        <v>0.307673727</v>
      </c>
      <c r="L1560" s="24">
        <v>104.0062806</v>
      </c>
      <c r="M1560" s="24">
        <v>104.0062806</v>
      </c>
      <c r="N1560" s="24">
        <v>208.0125613</v>
      </c>
      <c r="O1560" s="23">
        <v>0</v>
      </c>
      <c r="P1560" s="23">
        <v>0</v>
      </c>
      <c r="Q1560" s="25">
        <f>Table753523[[#This Row], [Total Latency (sec)]]*1000</f>
      </c>
      <c r="R1560" s="25">
        <f>Table753523[[#This Row], [Total Latency (ms)]]-Table753523[[#This Row], [Prefill Latency (ms)]]</f>
      </c>
      <c r="S1560" s="26">
        <f>Table753523[[#This Row], [Output tokens generated]]*1000/Table753523[[#This Row], [Total Latency (ms)]]/Table753523[[#This Row], [No. H200 GPU on single server]]</f>
      </c>
      <c r="T1560" s="26">
        <f>Table753523[[#This Row], [Input tokens]]*1000/(989.5*10^12)*(2*10^9*Table753523[[#This Row], [Active Parameters per GPU (BN)]])</f>
      </c>
      <c r="U1560" s="27">
        <f>Table753523[[#This Row], [Active Parameters per GPU (BN)]]*10^9*2/4800/1024^3*1000</f>
      </c>
      <c r="V1560" s="27">
        <f>1979/2*10^12*Table753523[[#This Row], [No. H200 GPU on single server]]/2/70/10^9</f>
      </c>
      <c r="W1560" s="46">
        <f>(Table753523[[#This Row], [Input tokens]]+Table753523[[#This Row], [Output tokens generated]])/Table753523[[#This Row], [Total Latency (ms)]]*1000</f>
      </c>
      <c r="X1560" s="47">
        <f>Table753523[[#This Row], [Total throughput]]/Table753523[[#This Row], [Estimated Max throughput tokens/s]]</f>
      </c>
      <c r="Y1560" s="20">
        <f>2*Table753523[[#This Row], [Active Parameters per GPU (BN)]]*Table753523[[#This Row], [Input tokens]]*10^9/Table753523[[#This Row], [Prefill Latency (ms)]]/10^12*1000</f>
      </c>
      <c r="Z156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0" s="47">
        <f>Table753523[[#This Row], [Expected Prefill latency (ms)]]/Table753523[[#This Row], [Prefill Latency (ms)]]</f>
      </c>
      <c r="AB1560" s="30">
        <f>Table753523[[#This Row], [Expected TPOT (ms)]]/Table753523[[#This Row], [TPOT (ms)]]</f>
      </c>
      <c r="AC1560" s="31">
        <f>Table753523[[#This Row], [Prefill TFLOPS]]/989.5</f>
      </c>
      <c r="AD1560" s="32">
        <f>Table753523[[#This Row], [Decode TFLOPS]]/1979</f>
      </c>
      <c r="AE15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1" customHeight="1" ht="17.25">
      <c r="A1561" s="20">
        <v>8</v>
      </c>
      <c r="B1561" s="34">
        <v>70</v>
      </c>
      <c r="C1561" s="35">
        <f>Table753523[[#This Row], [Active Parameters (BN)]]/8</f>
      </c>
      <c r="D1561" s="20">
        <v>1</v>
      </c>
      <c r="E1561" s="20">
        <v>1</v>
      </c>
      <c r="F1561" s="23">
        <v>64</v>
      </c>
      <c r="G1561" s="23">
        <v>64</v>
      </c>
      <c r="H1561" s="23">
        <v>64</v>
      </c>
      <c r="I1561" s="43">
        <v>64</v>
      </c>
      <c r="J1561" s="24">
        <v>230.0913103</v>
      </c>
      <c r="K1561" s="24">
        <v>0.242330513</v>
      </c>
      <c r="L1561" s="24">
        <v>264.1021109</v>
      </c>
      <c r="M1561" s="24">
        <v>264.1021109</v>
      </c>
      <c r="N1561" s="24">
        <v>528.2042217</v>
      </c>
      <c r="O1561" s="23">
        <v>0</v>
      </c>
      <c r="P1561" s="23">
        <v>0</v>
      </c>
      <c r="Q1561" s="25">
        <f>Table753523[[#This Row], [Total Latency (sec)]]*1000</f>
      </c>
      <c r="R1561" s="25">
        <f>Table753523[[#This Row], [Total Latency (ms)]]-Table753523[[#This Row], [Prefill Latency (ms)]]</f>
      </c>
      <c r="S1561" s="26">
        <f>Table753523[[#This Row], [Output tokens generated]]*1000/Table753523[[#This Row], [Total Latency (ms)]]/Table753523[[#This Row], [No. H200 GPU on single server]]</f>
      </c>
      <c r="T1561" s="26">
        <f>Table753523[[#This Row], [Input tokens]]*1000/(989.5*10^12)*(2*10^9*Table753523[[#This Row], [Active Parameters per GPU (BN)]])</f>
      </c>
      <c r="U1561" s="27">
        <f>Table753523[[#This Row], [Active Parameters per GPU (BN)]]*10^9*2/4800/1024^3*1000</f>
      </c>
      <c r="V1561" s="27">
        <f>1979/2*10^12*Table753523[[#This Row], [No. H200 GPU on single server]]/2/70/10^9</f>
      </c>
      <c r="W1561" s="46">
        <f>(Table753523[[#This Row], [Input tokens]]+Table753523[[#This Row], [Output tokens generated]])/Table753523[[#This Row], [Total Latency (ms)]]*1000</f>
      </c>
      <c r="X1561" s="47">
        <f>Table753523[[#This Row], [Total throughput]]/Table753523[[#This Row], [Estimated Max throughput tokens/s]]</f>
      </c>
      <c r="Y1561" s="20">
        <f>2*Table753523[[#This Row], [Active Parameters per GPU (BN)]]*Table753523[[#This Row], [Input tokens]]*10^9/Table753523[[#This Row], [Prefill Latency (ms)]]/10^12*1000</f>
      </c>
      <c r="Z156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1" s="47">
        <f>Table753523[[#This Row], [Expected Prefill latency (ms)]]/Table753523[[#This Row], [Prefill Latency (ms)]]</f>
      </c>
      <c r="AB1561" s="30">
        <f>Table753523[[#This Row], [Expected TPOT (ms)]]/Table753523[[#This Row], [TPOT (ms)]]</f>
      </c>
      <c r="AC1561" s="31">
        <f>Table753523[[#This Row], [Prefill TFLOPS]]/989.5</f>
      </c>
      <c r="AD1561" s="32">
        <f>Table753523[[#This Row], [Decode TFLOPS]]/1979</f>
      </c>
      <c r="AE15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2" customHeight="1" ht="17.25">
      <c r="A1562" s="20">
        <v>8</v>
      </c>
      <c r="B1562" s="34">
        <v>70</v>
      </c>
      <c r="C1562" s="35">
        <f>Table753523[[#This Row], [Active Parameters (BN)]]/8</f>
      </c>
      <c r="D1562" s="20">
        <v>2</v>
      </c>
      <c r="E1562" s="20">
        <v>2</v>
      </c>
      <c r="F1562" s="23">
        <v>32</v>
      </c>
      <c r="G1562" s="23">
        <v>32</v>
      </c>
      <c r="H1562" s="23">
        <v>64</v>
      </c>
      <c r="I1562" s="43">
        <v>64</v>
      </c>
      <c r="J1562" s="24">
        <v>119.2231946</v>
      </c>
      <c r="K1562" s="24">
        <v>0.228274888</v>
      </c>
      <c r="L1562" s="24">
        <v>140.181867</v>
      </c>
      <c r="M1562" s="24">
        <v>280.3637341</v>
      </c>
      <c r="N1562" s="24">
        <v>560.7274682</v>
      </c>
      <c r="O1562" s="44">
        <v>13.23422463</v>
      </c>
      <c r="P1562" s="44">
        <v>11.72402747</v>
      </c>
      <c r="Q1562" s="25">
        <f>Table753523[[#This Row], [Total Latency (sec)]]*1000</f>
      </c>
      <c r="R1562" s="25">
        <f>Table753523[[#This Row], [Total Latency (ms)]]-Table753523[[#This Row], [Prefill Latency (ms)]]</f>
      </c>
      <c r="S1562" s="26">
        <f>Table753523[[#This Row], [Output tokens generated]]*1000/Table753523[[#This Row], [Total Latency (ms)]]/Table753523[[#This Row], [No. H200 GPU on single server]]</f>
      </c>
      <c r="T1562" s="26">
        <f>Table753523[[#This Row], [Input tokens]]*1000/(989.5*10^12)*(2*10^9*Table753523[[#This Row], [Active Parameters per GPU (BN)]])</f>
      </c>
      <c r="U1562" s="27">
        <f>Table753523[[#This Row], [Active Parameters per GPU (BN)]]*10^9*2/4800/1024^3*1000</f>
      </c>
      <c r="V1562" s="27">
        <f>1979/2*10^12*Table753523[[#This Row], [No. H200 GPU on single server]]/2/70/10^9</f>
      </c>
      <c r="W1562" s="46">
        <f>(Table753523[[#This Row], [Input tokens]]+Table753523[[#This Row], [Output tokens generated]])/Table753523[[#This Row], [Total Latency (ms)]]*1000</f>
      </c>
      <c r="X1562" s="47">
        <f>Table753523[[#This Row], [Total throughput]]/Table753523[[#This Row], [Estimated Max throughput tokens/s]]</f>
      </c>
      <c r="Y1562" s="20">
        <f>2*Table753523[[#This Row], [Active Parameters per GPU (BN)]]*Table753523[[#This Row], [Input tokens]]*10^9/Table753523[[#This Row], [Prefill Latency (ms)]]/10^12*1000</f>
      </c>
      <c r="Z156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2" s="47">
        <f>Table753523[[#This Row], [Expected Prefill latency (ms)]]/Table753523[[#This Row], [Prefill Latency (ms)]]</f>
      </c>
      <c r="AB1562" s="30">
        <f>Table753523[[#This Row], [Expected TPOT (ms)]]/Table753523[[#This Row], [TPOT (ms)]]</f>
      </c>
      <c r="AC1562" s="50">
        <f>Table753523[[#This Row], [Prefill TFLOPS]]/989.5</f>
      </c>
      <c r="AD1562" s="32">
        <f>Table753523[[#This Row], [Decode TFLOPS]]/1979</f>
      </c>
      <c r="AE15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3" customHeight="1" ht="17.25">
      <c r="A1563" s="20">
        <v>8</v>
      </c>
      <c r="B1563" s="34">
        <v>70</v>
      </c>
      <c r="C1563" s="35">
        <f>Table753523[[#This Row], [Active Parameters (BN)]]/8</f>
      </c>
      <c r="D1563" s="20">
        <v>2</v>
      </c>
      <c r="E1563" s="20">
        <v>2</v>
      </c>
      <c r="F1563" s="23">
        <v>64</v>
      </c>
      <c r="G1563" s="23">
        <v>64</v>
      </c>
      <c r="H1563" s="23">
        <v>128</v>
      </c>
      <c r="I1563" s="43">
        <v>128</v>
      </c>
      <c r="J1563" s="24">
        <v>138.0820755</v>
      </c>
      <c r="K1563" s="24">
        <v>0.30203521</v>
      </c>
      <c r="L1563" s="24">
        <v>211.8958249</v>
      </c>
      <c r="M1563" s="24">
        <v>423.7916499</v>
      </c>
      <c r="N1563" s="24">
        <v>847.5832998</v>
      </c>
      <c r="O1563" s="44">
        <v>154.8168761</v>
      </c>
      <c r="P1563" s="44">
        <v>13.58886759</v>
      </c>
      <c r="Q1563" s="25">
        <f>Table753523[[#This Row], [Total Latency (sec)]]*1000</f>
      </c>
      <c r="R1563" s="25">
        <f>Table753523[[#This Row], [Total Latency (ms)]]-Table753523[[#This Row], [Prefill Latency (ms)]]</f>
      </c>
      <c r="S1563" s="26">
        <f>Table753523[[#This Row], [Output tokens generated]]*1000/Table753523[[#This Row], [Total Latency (ms)]]/Table753523[[#This Row], [No. H200 GPU on single server]]</f>
      </c>
      <c r="T1563" s="26">
        <f>Table753523[[#This Row], [Input tokens]]*1000/(989.5*10^12)*(2*10^9*Table753523[[#This Row], [Active Parameters per GPU (BN)]])</f>
      </c>
      <c r="U1563" s="27">
        <f>Table753523[[#This Row], [Active Parameters per GPU (BN)]]*10^9*2/4800/1024^3*1000</f>
      </c>
      <c r="V1563" s="27">
        <f>1979/2*10^12*Table753523[[#This Row], [No. H200 GPU on single server]]/2/70/10^9</f>
      </c>
      <c r="W1563" s="46">
        <f>(Table753523[[#This Row], [Input tokens]]+Table753523[[#This Row], [Output tokens generated]])/Table753523[[#This Row], [Total Latency (ms)]]*1000</f>
      </c>
      <c r="X1563" s="47">
        <f>Table753523[[#This Row], [Total throughput]]/Table753523[[#This Row], [Estimated Max throughput tokens/s]]</f>
      </c>
      <c r="Y1563" s="20">
        <f>2*Table753523[[#This Row], [Active Parameters per GPU (BN)]]*Table753523[[#This Row], [Input tokens]]*10^9/Table753523[[#This Row], [Prefill Latency (ms)]]/10^12*1000</f>
      </c>
      <c r="Z156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3" s="47">
        <f>Table753523[[#This Row], [Expected Prefill latency (ms)]]/Table753523[[#This Row], [Prefill Latency (ms)]]</f>
      </c>
      <c r="AB1563" s="30">
        <f>Table753523[[#This Row], [Expected TPOT (ms)]]/Table753523[[#This Row], [TPOT (ms)]]</f>
      </c>
      <c r="AC1563" s="50">
        <f>Table753523[[#This Row], [Prefill TFLOPS]]/989.5</f>
      </c>
      <c r="AD1563" s="32">
        <f>Table753523[[#This Row], [Decode TFLOPS]]/1979</f>
      </c>
      <c r="AE15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4" customHeight="1" ht="17.25">
      <c r="A1564" s="20">
        <v>8</v>
      </c>
      <c r="B1564" s="34">
        <v>70</v>
      </c>
      <c r="C1564" s="35">
        <f>Table753523[[#This Row], [Active Parameters (BN)]]/8</f>
      </c>
      <c r="D1564" s="20">
        <v>2</v>
      </c>
      <c r="E1564" s="20">
        <v>4</v>
      </c>
      <c r="F1564" s="23">
        <v>32</v>
      </c>
      <c r="G1564" s="23">
        <v>32</v>
      </c>
      <c r="H1564" s="23">
        <v>64</v>
      </c>
      <c r="I1564" s="43">
        <v>128</v>
      </c>
      <c r="J1564" s="24">
        <v>210.570166</v>
      </c>
      <c r="K1564" s="24">
        <v>0.346530489</v>
      </c>
      <c r="L1564" s="24">
        <v>92.34396687</v>
      </c>
      <c r="M1564" s="24">
        <v>369.3758675</v>
      </c>
      <c r="N1564" s="24">
        <v>554.0638012</v>
      </c>
      <c r="O1564" s="44">
        <v>13.43623965</v>
      </c>
      <c r="P1564" s="44">
        <v>12.93373287</v>
      </c>
      <c r="Q1564" s="25">
        <f>Table753523[[#This Row], [Total Latency (sec)]]*1000</f>
      </c>
      <c r="R1564" s="25">
        <f>Table753523[[#This Row], [Total Latency (ms)]]-Table753523[[#This Row], [Prefill Latency (ms)]]</f>
      </c>
      <c r="S1564" s="26">
        <f>Table753523[[#This Row], [Output tokens generated]]*1000/Table753523[[#This Row], [Total Latency (ms)]]/Table753523[[#This Row], [No. H200 GPU on single server]]</f>
      </c>
      <c r="T1564" s="26">
        <f>Table753523[[#This Row], [Input tokens]]*1000/(989.5*10^12)*(2*10^9*Table753523[[#This Row], [Active Parameters per GPU (BN)]])</f>
      </c>
      <c r="U1564" s="27">
        <f>Table753523[[#This Row], [Active Parameters per GPU (BN)]]*10^9*2/4800/1024^3*1000</f>
      </c>
      <c r="V1564" s="27">
        <f>1979/2*10^12*Table753523[[#This Row], [No. H200 GPU on single server]]/2/70/10^9</f>
      </c>
      <c r="W1564" s="46">
        <f>(Table753523[[#This Row], [Input tokens]]+Table753523[[#This Row], [Output tokens generated]])/Table753523[[#This Row], [Total Latency (ms)]]*1000</f>
      </c>
      <c r="X1564" s="47">
        <f>Table753523[[#This Row], [Total throughput]]/Table753523[[#This Row], [Estimated Max throughput tokens/s]]</f>
      </c>
      <c r="Y1564" s="20">
        <f>2*Table753523[[#This Row], [Active Parameters per GPU (BN)]]*Table753523[[#This Row], [Input tokens]]*10^9/Table753523[[#This Row], [Prefill Latency (ms)]]/10^12*1000</f>
      </c>
      <c r="Z156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4" s="47">
        <f>Table753523[[#This Row], [Expected Prefill latency (ms)]]/Table753523[[#This Row], [Prefill Latency (ms)]]</f>
      </c>
      <c r="AB1564" s="30">
        <f>Table753523[[#This Row], [Expected TPOT (ms)]]/Table753523[[#This Row], [TPOT (ms)]]</f>
      </c>
      <c r="AC1564" s="50">
        <f>Table753523[[#This Row], [Prefill TFLOPS]]/989.5</f>
      </c>
      <c r="AD1564" s="32">
        <f>Table753523[[#This Row], [Decode TFLOPS]]/1979</f>
      </c>
      <c r="AE15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5" customHeight="1" ht="17.25">
      <c r="A1565" s="20">
        <v>8</v>
      </c>
      <c r="B1565" s="34">
        <v>70</v>
      </c>
      <c r="C1565" s="35">
        <f>Table753523[[#This Row], [Active Parameters (BN)]]/8</f>
      </c>
      <c r="D1565" s="20">
        <v>2</v>
      </c>
      <c r="E1565" s="20">
        <v>4</v>
      </c>
      <c r="F1565" s="23">
        <v>64</v>
      </c>
      <c r="G1565" s="23">
        <v>64</v>
      </c>
      <c r="H1565" s="23">
        <v>128</v>
      </c>
      <c r="I1565" s="43">
        <v>256</v>
      </c>
      <c r="J1565" s="24">
        <v>194.2432264</v>
      </c>
      <c r="K1565" s="24">
        <v>0.250639092</v>
      </c>
      <c r="L1565" s="24">
        <v>255.3472385</v>
      </c>
      <c r="M1565" s="24">
        <v>1021.388954</v>
      </c>
      <c r="N1565" s="24">
        <v>1532.083431</v>
      </c>
      <c r="O1565" s="44">
        <v>15.99939426</v>
      </c>
      <c r="P1565" s="44">
        <v>14.8771042</v>
      </c>
      <c r="Q1565" s="25">
        <f>Table753523[[#This Row], [Total Latency (sec)]]*1000</f>
      </c>
      <c r="R1565" s="25">
        <f>Table753523[[#This Row], [Total Latency (ms)]]-Table753523[[#This Row], [Prefill Latency (ms)]]</f>
      </c>
      <c r="S1565" s="26">
        <f>Table753523[[#This Row], [Output tokens generated]]*1000/Table753523[[#This Row], [Total Latency (ms)]]/Table753523[[#This Row], [No. H200 GPU on single server]]</f>
      </c>
      <c r="T1565" s="26">
        <f>Table753523[[#This Row], [Input tokens]]*1000/(989.5*10^12)*(2*10^9*Table753523[[#This Row], [Active Parameters per GPU (BN)]])</f>
      </c>
      <c r="U1565" s="27">
        <f>Table753523[[#This Row], [Active Parameters per GPU (BN)]]*10^9*2/4800/1024^3*1000</f>
      </c>
      <c r="V1565" s="27">
        <f>1979/2*10^12*Table753523[[#This Row], [No. H200 GPU on single server]]/2/70/10^9</f>
      </c>
      <c r="W1565" s="46">
        <f>(Table753523[[#This Row], [Input tokens]]+Table753523[[#This Row], [Output tokens generated]])/Table753523[[#This Row], [Total Latency (ms)]]*1000</f>
      </c>
      <c r="X1565" s="47">
        <f>Table753523[[#This Row], [Total throughput]]/Table753523[[#This Row], [Estimated Max throughput tokens/s]]</f>
      </c>
      <c r="Y1565" s="20">
        <f>2*Table753523[[#This Row], [Active Parameters per GPU (BN)]]*Table753523[[#This Row], [Input tokens]]*10^9/Table753523[[#This Row], [Prefill Latency (ms)]]/10^12*1000</f>
      </c>
      <c r="Z156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5" s="47">
        <f>Table753523[[#This Row], [Expected Prefill latency (ms)]]/Table753523[[#This Row], [Prefill Latency (ms)]]</f>
      </c>
      <c r="AB1565" s="30">
        <f>Table753523[[#This Row], [Expected TPOT (ms)]]/Table753523[[#This Row], [TPOT (ms)]]</f>
      </c>
      <c r="AC1565" s="50">
        <f>Table753523[[#This Row], [Prefill TFLOPS]]/989.5</f>
      </c>
      <c r="AD1565" s="32">
        <f>Table753523[[#This Row], [Decode TFLOPS]]/1979</f>
      </c>
      <c r="AE15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6" customHeight="1" ht="17.25">
      <c r="A1566" s="20">
        <v>8</v>
      </c>
      <c r="B1566" s="34">
        <v>70</v>
      </c>
      <c r="C1566" s="35">
        <f>Table753523[[#This Row], [Active Parameters (BN)]]/8</f>
      </c>
      <c r="D1566" s="20">
        <v>2</v>
      </c>
      <c r="E1566" s="20">
        <v>8</v>
      </c>
      <c r="F1566" s="23">
        <v>32</v>
      </c>
      <c r="G1566" s="23">
        <v>32</v>
      </c>
      <c r="H1566" s="23">
        <v>64</v>
      </c>
      <c r="I1566" s="43">
        <v>256</v>
      </c>
      <c r="J1566" s="24">
        <v>149.4788877</v>
      </c>
      <c r="K1566" s="24">
        <v>0.330850518</v>
      </c>
      <c r="L1566" s="24">
        <v>96.72041681</v>
      </c>
      <c r="M1566" s="24">
        <v>773.7633345</v>
      </c>
      <c r="N1566" s="24">
        <v>967.2041681</v>
      </c>
      <c r="O1566" s="44">
        <v>11.84831705</v>
      </c>
      <c r="P1566" s="44">
        <v>11.63274838</v>
      </c>
      <c r="Q1566" s="25">
        <f>Table753523[[#This Row], [Total Latency (sec)]]*1000</f>
      </c>
      <c r="R1566" s="25">
        <f>Table753523[[#This Row], [Total Latency (ms)]]-Table753523[[#This Row], [Prefill Latency (ms)]]</f>
      </c>
      <c r="S1566" s="26">
        <f>Table753523[[#This Row], [Output tokens generated]]*1000/Table753523[[#This Row], [Total Latency (ms)]]/Table753523[[#This Row], [No. H200 GPU on single server]]</f>
      </c>
      <c r="T1566" s="26">
        <f>Table753523[[#This Row], [Input tokens]]*1000/(989.5*10^12)*(2*10^9*Table753523[[#This Row], [Active Parameters per GPU (BN)]])</f>
      </c>
      <c r="U1566" s="27">
        <f>Table753523[[#This Row], [Active Parameters per GPU (BN)]]*10^9*2/4800/1024^3*1000</f>
      </c>
      <c r="V1566" s="27">
        <f>1979/2*10^12*Table753523[[#This Row], [No. H200 GPU on single server]]/2/70/10^9</f>
      </c>
      <c r="W1566" s="46">
        <f>(Table753523[[#This Row], [Input tokens]]+Table753523[[#This Row], [Output tokens generated]])/Table753523[[#This Row], [Total Latency (ms)]]*1000</f>
      </c>
      <c r="X1566" s="47">
        <f>Table753523[[#This Row], [Total throughput]]/Table753523[[#This Row], [Estimated Max throughput tokens/s]]</f>
      </c>
      <c r="Y1566" s="20">
        <f>2*Table753523[[#This Row], [Active Parameters per GPU (BN)]]*Table753523[[#This Row], [Input tokens]]*10^9/Table753523[[#This Row], [Prefill Latency (ms)]]/10^12*1000</f>
      </c>
      <c r="Z156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6" s="47">
        <f>Table753523[[#This Row], [Expected Prefill latency (ms)]]/Table753523[[#This Row], [Prefill Latency (ms)]]</f>
      </c>
      <c r="AB1566" s="30">
        <f>Table753523[[#This Row], [Expected TPOT (ms)]]/Table753523[[#This Row], [TPOT (ms)]]</f>
      </c>
      <c r="AC1566" s="50">
        <f>Table753523[[#This Row], [Prefill TFLOPS]]/989.5</f>
      </c>
      <c r="AD1566" s="32">
        <f>Table753523[[#This Row], [Decode TFLOPS]]/1979</f>
      </c>
      <c r="AE15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7" customHeight="1" ht="17.25">
      <c r="A1567" s="20">
        <v>8</v>
      </c>
      <c r="B1567" s="34">
        <v>70</v>
      </c>
      <c r="C1567" s="35">
        <f>Table753523[[#This Row], [Active Parameters (BN)]]/8</f>
      </c>
      <c r="D1567" s="20">
        <v>2</v>
      </c>
      <c r="E1567" s="20">
        <v>8</v>
      </c>
      <c r="F1567" s="23">
        <v>64</v>
      </c>
      <c r="G1567" s="23">
        <v>64</v>
      </c>
      <c r="H1567" s="23">
        <v>128</v>
      </c>
      <c r="I1567" s="43">
        <v>512</v>
      </c>
      <c r="J1567" s="24">
        <v>382.9440059</v>
      </c>
      <c r="K1567" s="24">
        <v>0.480261802</v>
      </c>
      <c r="L1567" s="24">
        <v>133.2606502</v>
      </c>
      <c r="M1567" s="24">
        <v>1066.085202</v>
      </c>
      <c r="N1567" s="24">
        <v>1332.606502</v>
      </c>
      <c r="O1567" s="44">
        <v>12.63717902</v>
      </c>
      <c r="P1567" s="44">
        <v>12.15920852</v>
      </c>
      <c r="Q1567" s="25">
        <f>Table753523[[#This Row], [Total Latency (sec)]]*1000</f>
      </c>
      <c r="R1567" s="25">
        <f>Table753523[[#This Row], [Total Latency (ms)]]-Table753523[[#This Row], [Prefill Latency (ms)]]</f>
      </c>
      <c r="S1567" s="26">
        <f>Table753523[[#This Row], [Output tokens generated]]*1000/Table753523[[#This Row], [Total Latency (ms)]]/Table753523[[#This Row], [No. H200 GPU on single server]]</f>
      </c>
      <c r="T1567" s="26">
        <f>Table753523[[#This Row], [Input tokens]]*1000/(989.5*10^12)*(2*10^9*Table753523[[#This Row], [Active Parameters per GPU (BN)]])</f>
      </c>
      <c r="U1567" s="27">
        <f>Table753523[[#This Row], [Active Parameters per GPU (BN)]]*10^9*2/4800/1024^3*1000</f>
      </c>
      <c r="V1567" s="27">
        <f>1979/2*10^12*Table753523[[#This Row], [No. H200 GPU on single server]]/2/70/10^9</f>
      </c>
      <c r="W1567" s="46">
        <f>(Table753523[[#This Row], [Input tokens]]+Table753523[[#This Row], [Output tokens generated]])/Table753523[[#This Row], [Total Latency (ms)]]*1000</f>
      </c>
      <c r="X1567" s="47">
        <f>Table753523[[#This Row], [Total throughput]]/Table753523[[#This Row], [Estimated Max throughput tokens/s]]</f>
      </c>
      <c r="Y1567" s="20">
        <f>2*Table753523[[#This Row], [Active Parameters per GPU (BN)]]*Table753523[[#This Row], [Input tokens]]*10^9/Table753523[[#This Row], [Prefill Latency (ms)]]/10^12*1000</f>
      </c>
      <c r="Z156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7" s="47">
        <f>Table753523[[#This Row], [Expected Prefill latency (ms)]]/Table753523[[#This Row], [Prefill Latency (ms)]]</f>
      </c>
      <c r="AB1567" s="30">
        <f>Table753523[[#This Row], [Expected TPOT (ms)]]/Table753523[[#This Row], [TPOT (ms)]]</f>
      </c>
      <c r="AC1567" s="50">
        <f>Table753523[[#This Row], [Prefill TFLOPS]]/989.5</f>
      </c>
      <c r="AD1567" s="32">
        <f>Table753523[[#This Row], [Decode TFLOPS]]/1979</f>
      </c>
      <c r="AE15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8" customHeight="1" ht="17.25">
      <c r="A1568" s="20">
        <v>8</v>
      </c>
      <c r="B1568" s="34">
        <v>70</v>
      </c>
      <c r="C1568" s="35">
        <f>Table753523[[#This Row], [Active Parameters (BN)]]/8</f>
      </c>
      <c r="D1568" s="20">
        <v>2</v>
      </c>
      <c r="E1568" s="20">
        <v>16</v>
      </c>
      <c r="F1568" s="23">
        <v>32</v>
      </c>
      <c r="G1568" s="23">
        <v>32</v>
      </c>
      <c r="H1568" s="23">
        <v>64</v>
      </c>
      <c r="I1568" s="43">
        <v>512</v>
      </c>
      <c r="J1568" s="24">
        <v>546.4185521</v>
      </c>
      <c r="K1568" s="24">
        <v>0.87912042</v>
      </c>
      <c r="L1568" s="24">
        <v>36.40001901</v>
      </c>
      <c r="M1568" s="24">
        <v>582.4003041</v>
      </c>
      <c r="N1568" s="24">
        <v>655.2003421</v>
      </c>
      <c r="O1568" s="44">
        <v>15.75513707</v>
      </c>
      <c r="P1568" s="44">
        <v>15.64724969</v>
      </c>
      <c r="Q1568" s="25">
        <f>Table753523[[#This Row], [Total Latency (sec)]]*1000</f>
      </c>
      <c r="R1568" s="25">
        <f>Table753523[[#This Row], [Total Latency (ms)]]-Table753523[[#This Row], [Prefill Latency (ms)]]</f>
      </c>
      <c r="S1568" s="26">
        <f>Table753523[[#This Row], [Output tokens generated]]*1000/Table753523[[#This Row], [Total Latency (ms)]]/Table753523[[#This Row], [No. H200 GPU on single server]]</f>
      </c>
      <c r="T1568" s="26">
        <f>Table753523[[#This Row], [Input tokens]]*1000/(989.5*10^12)*(2*10^9*Table753523[[#This Row], [Active Parameters per GPU (BN)]])</f>
      </c>
      <c r="U1568" s="27">
        <f>Table753523[[#This Row], [Active Parameters per GPU (BN)]]*10^9*2/4800/1024^3*1000</f>
      </c>
      <c r="V1568" s="27">
        <f>1979/2*10^12*Table753523[[#This Row], [No. H200 GPU on single server]]/2/70/10^9</f>
      </c>
      <c r="W1568" s="46">
        <f>(Table753523[[#This Row], [Input tokens]]+Table753523[[#This Row], [Output tokens generated]])/Table753523[[#This Row], [Total Latency (ms)]]*1000</f>
      </c>
      <c r="X1568" s="47">
        <f>Table753523[[#This Row], [Total throughput]]/Table753523[[#This Row], [Estimated Max throughput tokens/s]]</f>
      </c>
      <c r="Y1568" s="20">
        <f>2*Table753523[[#This Row], [Active Parameters per GPU (BN)]]*Table753523[[#This Row], [Input tokens]]*10^9/Table753523[[#This Row], [Prefill Latency (ms)]]/10^12*1000</f>
      </c>
      <c r="Z156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8" s="47">
        <f>Table753523[[#This Row], [Expected Prefill latency (ms)]]/Table753523[[#This Row], [Prefill Latency (ms)]]</f>
      </c>
      <c r="AB1568" s="30">
        <f>Table753523[[#This Row], [Expected TPOT (ms)]]/Table753523[[#This Row], [TPOT (ms)]]</f>
      </c>
      <c r="AC1568" s="50">
        <f>Table753523[[#This Row], [Prefill TFLOPS]]/989.5</f>
      </c>
      <c r="AD1568" s="32">
        <f>Table753523[[#This Row], [Decode TFLOPS]]/1979</f>
      </c>
      <c r="AE15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69" customHeight="1" ht="17.25">
      <c r="A1569" s="20">
        <v>8</v>
      </c>
      <c r="B1569" s="34">
        <v>70</v>
      </c>
      <c r="C1569" s="35">
        <f>Table753523[[#This Row], [Active Parameters (BN)]]/8</f>
      </c>
      <c r="D1569" s="20">
        <v>2</v>
      </c>
      <c r="E1569" s="20">
        <v>16</v>
      </c>
      <c r="F1569" s="23">
        <v>64</v>
      </c>
      <c r="G1569" s="23">
        <v>64</v>
      </c>
      <c r="H1569" s="23">
        <v>128</v>
      </c>
      <c r="I1569" s="43">
        <v>1024</v>
      </c>
      <c r="J1569" s="24">
        <v>265.9074201</v>
      </c>
      <c r="K1569" s="24">
        <v>0.474197165</v>
      </c>
      <c r="L1569" s="24">
        <v>134.964957</v>
      </c>
      <c r="M1569" s="24">
        <v>2159.439313</v>
      </c>
      <c r="N1569" s="24">
        <v>2429.369227</v>
      </c>
      <c r="O1569" s="44">
        <v>13.30132574</v>
      </c>
      <c r="P1569" s="44">
        <v>13.06721635</v>
      </c>
      <c r="Q1569" s="25">
        <f>Table753523[[#This Row], [Total Latency (sec)]]*1000</f>
      </c>
      <c r="R1569" s="25">
        <f>Table753523[[#This Row], [Total Latency (ms)]]-Table753523[[#This Row], [Prefill Latency (ms)]]</f>
      </c>
      <c r="S1569" s="26">
        <f>Table753523[[#This Row], [Output tokens generated]]*1000/Table753523[[#This Row], [Total Latency (ms)]]/Table753523[[#This Row], [No. H200 GPU on single server]]</f>
      </c>
      <c r="T1569" s="26">
        <f>Table753523[[#This Row], [Input tokens]]*1000/(989.5*10^12)*(2*10^9*Table753523[[#This Row], [Active Parameters per GPU (BN)]])</f>
      </c>
      <c r="U1569" s="27">
        <f>Table753523[[#This Row], [Active Parameters per GPU (BN)]]*10^9*2/4800/1024^3*1000</f>
      </c>
      <c r="V1569" s="27">
        <f>1979/2*10^12*Table753523[[#This Row], [No. H200 GPU on single server]]/2/70/10^9</f>
      </c>
      <c r="W1569" s="46">
        <f>(Table753523[[#This Row], [Input tokens]]+Table753523[[#This Row], [Output tokens generated]])/Table753523[[#This Row], [Total Latency (ms)]]*1000</f>
      </c>
      <c r="X1569" s="47">
        <f>Table753523[[#This Row], [Total throughput]]/Table753523[[#This Row], [Estimated Max throughput tokens/s]]</f>
      </c>
      <c r="Y1569" s="20">
        <f>2*Table753523[[#This Row], [Active Parameters per GPU (BN)]]*Table753523[[#This Row], [Input tokens]]*10^9/Table753523[[#This Row], [Prefill Latency (ms)]]/10^12*1000</f>
      </c>
      <c r="Z156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69" s="47">
        <f>Table753523[[#This Row], [Expected Prefill latency (ms)]]/Table753523[[#This Row], [Prefill Latency (ms)]]</f>
      </c>
      <c r="AB1569" s="30">
        <f>Table753523[[#This Row], [Expected TPOT (ms)]]/Table753523[[#This Row], [TPOT (ms)]]</f>
      </c>
      <c r="AC1569" s="50">
        <f>Table753523[[#This Row], [Prefill TFLOPS]]/989.5</f>
      </c>
      <c r="AD1569" s="32">
        <f>Table753523[[#This Row], [Decode TFLOPS]]/1979</f>
      </c>
      <c r="AE15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0" customHeight="1" ht="17.25">
      <c r="A1570" s="20">
        <v>8</v>
      </c>
      <c r="B1570" s="34">
        <v>70</v>
      </c>
      <c r="C1570" s="35">
        <f>Table753523[[#This Row], [Active Parameters (BN)]]/8</f>
      </c>
      <c r="D1570" s="20">
        <v>2</v>
      </c>
      <c r="E1570" s="20">
        <v>32</v>
      </c>
      <c r="F1570" s="23">
        <v>32</v>
      </c>
      <c r="G1570" s="23">
        <v>32</v>
      </c>
      <c r="H1570" s="23">
        <v>64</v>
      </c>
      <c r="I1570" s="43">
        <v>1024</v>
      </c>
      <c r="J1570" s="24">
        <v>180.5552936</v>
      </c>
      <c r="K1570" s="24">
        <v>0.795947208</v>
      </c>
      <c r="L1570" s="24">
        <v>40.20367139</v>
      </c>
      <c r="M1570" s="24">
        <v>1286.517485</v>
      </c>
      <c r="N1570" s="24">
        <v>1366.924827</v>
      </c>
      <c r="O1570" s="44">
        <v>16.50610116</v>
      </c>
      <c r="P1570" s="44">
        <v>16.4598911</v>
      </c>
      <c r="Q1570" s="25">
        <f>Table753523[[#This Row], [Total Latency (sec)]]*1000</f>
      </c>
      <c r="R1570" s="25">
        <f>Table753523[[#This Row], [Total Latency (ms)]]-Table753523[[#This Row], [Prefill Latency (ms)]]</f>
      </c>
      <c r="S1570" s="26">
        <f>Table753523[[#This Row], [Output tokens generated]]*1000/Table753523[[#This Row], [Total Latency (ms)]]/Table753523[[#This Row], [No. H200 GPU on single server]]</f>
      </c>
      <c r="T1570" s="26">
        <f>Table753523[[#This Row], [Input tokens]]*1000/(989.5*10^12)*(2*10^9*Table753523[[#This Row], [Active Parameters per GPU (BN)]])</f>
      </c>
      <c r="U1570" s="27">
        <f>Table753523[[#This Row], [Active Parameters per GPU (BN)]]*10^9*2/4800/1024^3*1000</f>
      </c>
      <c r="V1570" s="27">
        <f>1979/2*10^12*Table753523[[#This Row], [No. H200 GPU on single server]]/2/70/10^9</f>
      </c>
      <c r="W1570" s="46">
        <f>(Table753523[[#This Row], [Input tokens]]+Table753523[[#This Row], [Output tokens generated]])/Table753523[[#This Row], [Total Latency (ms)]]*1000</f>
      </c>
      <c r="X1570" s="47">
        <f>Table753523[[#This Row], [Total throughput]]/Table753523[[#This Row], [Estimated Max throughput tokens/s]]</f>
      </c>
      <c r="Y1570" s="20">
        <f>2*Table753523[[#This Row], [Active Parameters per GPU (BN)]]*Table753523[[#This Row], [Input tokens]]*10^9/Table753523[[#This Row], [Prefill Latency (ms)]]/10^12*1000</f>
      </c>
      <c r="Z157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0" s="47">
        <f>Table753523[[#This Row], [Expected Prefill latency (ms)]]/Table753523[[#This Row], [Prefill Latency (ms)]]</f>
      </c>
      <c r="AB1570" s="30">
        <f>Table753523[[#This Row], [Expected TPOT (ms)]]/Table753523[[#This Row], [TPOT (ms)]]</f>
      </c>
      <c r="AC1570" s="50">
        <f>Table753523[[#This Row], [Prefill TFLOPS]]/989.5</f>
      </c>
      <c r="AD1570" s="32">
        <f>Table753523[[#This Row], [Decode TFLOPS]]/1979</f>
      </c>
      <c r="AE15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1" customHeight="1" ht="17.25">
      <c r="A1571" s="20">
        <v>8</v>
      </c>
      <c r="B1571" s="34">
        <v>70</v>
      </c>
      <c r="C1571" s="35">
        <f>Table753523[[#This Row], [Active Parameters (BN)]]/8</f>
      </c>
      <c r="D1571" s="20">
        <v>2</v>
      </c>
      <c r="E1571" s="20">
        <v>32</v>
      </c>
      <c r="F1571" s="23">
        <v>64</v>
      </c>
      <c r="G1571" s="23">
        <v>64</v>
      </c>
      <c r="H1571" s="23">
        <v>128</v>
      </c>
      <c r="I1571" s="43">
        <v>2048</v>
      </c>
      <c r="J1571" s="24">
        <v>172.485271</v>
      </c>
      <c r="K1571" s="24">
        <v>0.606316498</v>
      </c>
      <c r="L1571" s="24">
        <v>105.5554322</v>
      </c>
      <c r="M1571" s="24">
        <v>3377.773831</v>
      </c>
      <c r="N1571" s="24">
        <v>3588.884695</v>
      </c>
      <c r="O1571" s="44">
        <v>13.71295309</v>
      </c>
      <c r="P1571" s="44">
        <v>13.61112151</v>
      </c>
      <c r="Q1571" s="25">
        <f>Table753523[[#This Row], [Total Latency (sec)]]*1000</f>
      </c>
      <c r="R1571" s="25">
        <f>Table753523[[#This Row], [Total Latency (ms)]]-Table753523[[#This Row], [Prefill Latency (ms)]]</f>
      </c>
      <c r="S1571" s="26">
        <f>Table753523[[#This Row], [Output tokens generated]]*1000/Table753523[[#This Row], [Total Latency (ms)]]/Table753523[[#This Row], [No. H200 GPU on single server]]</f>
      </c>
      <c r="T1571" s="26">
        <f>Table753523[[#This Row], [Input tokens]]*1000/(989.5*10^12)*(2*10^9*Table753523[[#This Row], [Active Parameters per GPU (BN)]])</f>
      </c>
      <c r="U1571" s="27">
        <f>Table753523[[#This Row], [Active Parameters per GPU (BN)]]*10^9*2/4800/1024^3*1000</f>
      </c>
      <c r="V1571" s="27">
        <f>1979/2*10^12*Table753523[[#This Row], [No. H200 GPU on single server]]/2/70/10^9</f>
      </c>
      <c r="W1571" s="46">
        <f>(Table753523[[#This Row], [Input tokens]]+Table753523[[#This Row], [Output tokens generated]])/Table753523[[#This Row], [Total Latency (ms)]]*1000</f>
      </c>
      <c r="X1571" s="47">
        <f>Table753523[[#This Row], [Total throughput]]/Table753523[[#This Row], [Estimated Max throughput tokens/s]]</f>
      </c>
      <c r="Y1571" s="20">
        <f>2*Table753523[[#This Row], [Active Parameters per GPU (BN)]]*Table753523[[#This Row], [Input tokens]]*10^9/Table753523[[#This Row], [Prefill Latency (ms)]]/10^12*1000</f>
      </c>
      <c r="Z157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1" s="47">
        <f>Table753523[[#This Row], [Expected Prefill latency (ms)]]/Table753523[[#This Row], [Prefill Latency (ms)]]</f>
      </c>
      <c r="AB1571" s="30">
        <f>Table753523[[#This Row], [Expected TPOT (ms)]]/Table753523[[#This Row], [TPOT (ms)]]</f>
      </c>
      <c r="AC1571" s="50">
        <f>Table753523[[#This Row], [Prefill TFLOPS]]/989.5</f>
      </c>
      <c r="AD1571" s="32">
        <f>Table753523[[#This Row], [Decode TFLOPS]]/1979</f>
      </c>
      <c r="AE15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2" customHeight="1" ht="17.25">
      <c r="A1572" s="20">
        <v>8</v>
      </c>
      <c r="B1572" s="34">
        <v>70</v>
      </c>
      <c r="C1572" s="35">
        <f>Table753523[[#This Row], [Active Parameters (BN)]]/8</f>
      </c>
      <c r="D1572" s="20">
        <v>2</v>
      </c>
      <c r="E1572" s="20">
        <v>64</v>
      </c>
      <c r="F1572" s="23">
        <v>32</v>
      </c>
      <c r="G1572" s="23">
        <v>32</v>
      </c>
      <c r="H1572" s="23">
        <v>64</v>
      </c>
      <c r="I1572" s="43">
        <v>2048</v>
      </c>
      <c r="J1572" s="24">
        <v>69.92255708</v>
      </c>
      <c r="K1572" s="24">
        <v>0.980451251</v>
      </c>
      <c r="L1572" s="24">
        <v>32.63803271</v>
      </c>
      <c r="M1572" s="24">
        <v>2088.834093</v>
      </c>
      <c r="N1572" s="24">
        <v>2154.110159</v>
      </c>
      <c r="O1572" s="44">
        <v>12.83802062</v>
      </c>
      <c r="P1572" s="44">
        <v>12.81453194</v>
      </c>
      <c r="Q1572" s="25">
        <f>Table753523[[#This Row], [Total Latency (sec)]]*1000</f>
      </c>
      <c r="R1572" s="25">
        <f>Table753523[[#This Row], [Total Latency (ms)]]-Table753523[[#This Row], [Prefill Latency (ms)]]</f>
      </c>
      <c r="S1572" s="26">
        <f>Table753523[[#This Row], [Output tokens generated]]*1000/Table753523[[#This Row], [Total Latency (ms)]]/Table753523[[#This Row], [No. H200 GPU on single server]]</f>
      </c>
      <c r="T1572" s="26">
        <f>Table753523[[#This Row], [Input tokens]]*1000/(989.5*10^12)*(2*10^9*Table753523[[#This Row], [Active Parameters per GPU (BN)]])</f>
      </c>
      <c r="U1572" s="27">
        <f>Table753523[[#This Row], [Active Parameters per GPU (BN)]]*10^9*2/4800/1024^3*1000</f>
      </c>
      <c r="V1572" s="27">
        <f>1979/2*10^12*Table753523[[#This Row], [No. H200 GPU on single server]]/2/70/10^9</f>
      </c>
      <c r="W1572" s="46">
        <f>(Table753523[[#This Row], [Input tokens]]+Table753523[[#This Row], [Output tokens generated]])/Table753523[[#This Row], [Total Latency (ms)]]*1000</f>
      </c>
      <c r="X1572" s="47">
        <f>Table753523[[#This Row], [Total throughput]]/Table753523[[#This Row], [Estimated Max throughput tokens/s]]</f>
      </c>
      <c r="Y1572" s="20">
        <f>2*Table753523[[#This Row], [Active Parameters per GPU (BN)]]*Table753523[[#This Row], [Input tokens]]*10^9/Table753523[[#This Row], [Prefill Latency (ms)]]/10^12*1000</f>
      </c>
      <c r="Z157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2" s="47">
        <f>Table753523[[#This Row], [Expected Prefill latency (ms)]]/Table753523[[#This Row], [Prefill Latency (ms)]]</f>
      </c>
      <c r="AB1572" s="30">
        <f>Table753523[[#This Row], [Expected TPOT (ms)]]/Table753523[[#This Row], [TPOT (ms)]]</f>
      </c>
      <c r="AC1572" s="50">
        <f>Table753523[[#This Row], [Prefill TFLOPS]]/989.5</f>
      </c>
      <c r="AD1572" s="32">
        <f>Table753523[[#This Row], [Decode TFLOPS]]/1979</f>
      </c>
      <c r="AE15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3" customHeight="1" ht="17.25">
      <c r="A1573" s="20">
        <v>8</v>
      </c>
      <c r="B1573" s="34">
        <v>70</v>
      </c>
      <c r="C1573" s="35">
        <f>Table753523[[#This Row], [Active Parameters (BN)]]/8</f>
      </c>
      <c r="D1573" s="20">
        <v>2</v>
      </c>
      <c r="E1573" s="20">
        <v>64</v>
      </c>
      <c r="F1573" s="23">
        <v>64</v>
      </c>
      <c r="G1573" s="23">
        <v>64</v>
      </c>
      <c r="H1573" s="23">
        <v>128</v>
      </c>
      <c r="I1573" s="43">
        <v>4096</v>
      </c>
      <c r="J1573" s="24">
        <v>232.901118</v>
      </c>
      <c r="K1573" s="24">
        <v>1.039936646</v>
      </c>
      <c r="L1573" s="24">
        <v>61.54221052</v>
      </c>
      <c r="M1573" s="24">
        <v>3938.701474</v>
      </c>
      <c r="N1573" s="24">
        <v>4061.785895</v>
      </c>
      <c r="O1573" s="44">
        <v>12.66940898</v>
      </c>
      <c r="P1573" s="44">
        <v>12.62473957</v>
      </c>
      <c r="Q1573" s="25">
        <f>Table753523[[#This Row], [Total Latency (sec)]]*1000</f>
      </c>
      <c r="R1573" s="25">
        <f>Table753523[[#This Row], [Total Latency (ms)]]-Table753523[[#This Row], [Prefill Latency (ms)]]</f>
      </c>
      <c r="S1573" s="26">
        <f>Table753523[[#This Row], [Output tokens generated]]*1000/Table753523[[#This Row], [Total Latency (ms)]]/Table753523[[#This Row], [No. H200 GPU on single server]]</f>
      </c>
      <c r="T1573" s="26">
        <f>Table753523[[#This Row], [Input tokens]]*1000/(989.5*10^12)*(2*10^9*Table753523[[#This Row], [Active Parameters per GPU (BN)]])</f>
      </c>
      <c r="U1573" s="27">
        <f>Table753523[[#This Row], [Active Parameters per GPU (BN)]]*10^9*2/4800/1024^3*1000</f>
      </c>
      <c r="V1573" s="27">
        <f>1979/2*10^12*Table753523[[#This Row], [No. H200 GPU on single server]]/2/70/10^9</f>
      </c>
      <c r="W1573" s="46">
        <f>(Table753523[[#This Row], [Input tokens]]+Table753523[[#This Row], [Output tokens generated]])/Table753523[[#This Row], [Total Latency (ms)]]*1000</f>
      </c>
      <c r="X1573" s="47">
        <f>Table753523[[#This Row], [Total throughput]]/Table753523[[#This Row], [Estimated Max throughput tokens/s]]</f>
      </c>
      <c r="Y1573" s="20">
        <f>2*Table753523[[#This Row], [Active Parameters per GPU (BN)]]*Table753523[[#This Row], [Input tokens]]*10^9/Table753523[[#This Row], [Prefill Latency (ms)]]/10^12*1000</f>
      </c>
      <c r="Z157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3" s="47">
        <f>Table753523[[#This Row], [Expected Prefill latency (ms)]]/Table753523[[#This Row], [Prefill Latency (ms)]]</f>
      </c>
      <c r="AB1573" s="30">
        <f>Table753523[[#This Row], [Expected TPOT (ms)]]/Table753523[[#This Row], [TPOT (ms)]]</f>
      </c>
      <c r="AC1573" s="50">
        <f>Table753523[[#This Row], [Prefill TFLOPS]]/989.5</f>
      </c>
      <c r="AD1573" s="32">
        <f>Table753523[[#This Row], [Decode TFLOPS]]/1979</f>
      </c>
      <c r="AE15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4" customHeight="1" ht="17.25">
      <c r="A1574" s="20">
        <v>8</v>
      </c>
      <c r="B1574" s="34">
        <v>70</v>
      </c>
      <c r="C1574" s="35">
        <f>Table753523[[#This Row], [Active Parameters (BN)]]/8</f>
      </c>
      <c r="D1574" s="20">
        <v>4</v>
      </c>
      <c r="E1574" s="20">
        <v>2</v>
      </c>
      <c r="F1574" s="23">
        <v>32</v>
      </c>
      <c r="G1574" s="23">
        <v>32</v>
      </c>
      <c r="H1574" s="23">
        <v>128</v>
      </c>
      <c r="I1574" s="43">
        <v>63</v>
      </c>
      <c r="J1574" s="24">
        <v>117.9120263</v>
      </c>
      <c r="K1574" s="24">
        <v>0.227663912</v>
      </c>
      <c r="L1574" s="24">
        <v>140.5580697</v>
      </c>
      <c r="M1574" s="24">
        <v>276.7236996</v>
      </c>
      <c r="N1574" s="24">
        <v>838.9559782</v>
      </c>
      <c r="O1574" s="44">
        <v>13.06040095</v>
      </c>
      <c r="P1574" s="44">
        <v>11.54728697</v>
      </c>
      <c r="Q1574" s="25">
        <f>Table753523[[#This Row], [Total Latency (sec)]]*1000</f>
      </c>
      <c r="R1574" s="25">
        <f>Table753523[[#This Row], [Total Latency (ms)]]-Table753523[[#This Row], [Prefill Latency (ms)]]</f>
      </c>
      <c r="S1574" s="26">
        <f>Table753523[[#This Row], [Output tokens generated]]*1000/Table753523[[#This Row], [Total Latency (ms)]]/Table753523[[#This Row], [No. H200 GPU on single server]]</f>
      </c>
      <c r="T1574" s="26">
        <f>Table753523[[#This Row], [Input tokens]]*1000/(989.5*10^12)*(2*10^9*Table753523[[#This Row], [Active Parameters per GPU (BN)]])</f>
      </c>
      <c r="U1574" s="27">
        <f>Table753523[[#This Row], [Active Parameters per GPU (BN)]]*10^9*2/4800/1024^3*1000</f>
      </c>
      <c r="V1574" s="27">
        <f>1979/2*10^12*Table753523[[#This Row], [No. H200 GPU on single server]]/2/70/10^9</f>
      </c>
      <c r="W1574" s="46">
        <f>(Table753523[[#This Row], [Input tokens]]+Table753523[[#This Row], [Output tokens generated]])/Table753523[[#This Row], [Total Latency (ms)]]*1000</f>
      </c>
      <c r="X1574" s="47">
        <f>Table753523[[#This Row], [Total throughput]]/Table753523[[#This Row], [Estimated Max throughput tokens/s]]</f>
      </c>
      <c r="Y1574" s="20">
        <f>2*Table753523[[#This Row], [Active Parameters per GPU (BN)]]*Table753523[[#This Row], [Input tokens]]*10^9/Table753523[[#This Row], [Prefill Latency (ms)]]/10^12*1000</f>
      </c>
      <c r="Z157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4" s="47">
        <f>Table753523[[#This Row], [Expected Prefill latency (ms)]]/Table753523[[#This Row], [Prefill Latency (ms)]]</f>
      </c>
      <c r="AB1574" s="30">
        <f>Table753523[[#This Row], [Expected TPOT (ms)]]/Table753523[[#This Row], [TPOT (ms)]]</f>
      </c>
      <c r="AC1574" s="50">
        <f>Table753523[[#This Row], [Prefill TFLOPS]]/989.5</f>
      </c>
      <c r="AD1574" s="32">
        <f>Table753523[[#This Row], [Decode TFLOPS]]/1979</f>
      </c>
      <c r="AE15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5" customHeight="1" ht="17.25">
      <c r="A1575" s="20">
        <v>8</v>
      </c>
      <c r="B1575" s="34">
        <v>70</v>
      </c>
      <c r="C1575" s="35">
        <f>Table753523[[#This Row], [Active Parameters (BN)]]/8</f>
      </c>
      <c r="D1575" s="20">
        <v>4</v>
      </c>
      <c r="E1575" s="20">
        <v>2</v>
      </c>
      <c r="F1575" s="23">
        <v>64</v>
      </c>
      <c r="G1575" s="23">
        <v>64</v>
      </c>
      <c r="H1575" s="23">
        <v>256</v>
      </c>
      <c r="I1575" s="43">
        <v>126</v>
      </c>
      <c r="J1575" s="24">
        <v>143.8728687</v>
      </c>
      <c r="K1575" s="24">
        <v>0.167962719</v>
      </c>
      <c r="L1575" s="24">
        <v>381.0369372</v>
      </c>
      <c r="M1575" s="24">
        <v>750.16647</v>
      </c>
      <c r="N1575" s="24">
        <v>2274.314219</v>
      </c>
      <c r="O1575" s="44">
        <v>15.66765541</v>
      </c>
      <c r="P1575" s="44">
        <v>12.42172346</v>
      </c>
      <c r="Q1575" s="25">
        <f>Table753523[[#This Row], [Total Latency (sec)]]*1000</f>
      </c>
      <c r="R1575" s="25">
        <f>Table753523[[#This Row], [Total Latency (ms)]]-Table753523[[#This Row], [Prefill Latency (ms)]]</f>
      </c>
      <c r="S1575" s="26">
        <f>Table753523[[#This Row], [Output tokens generated]]*1000/Table753523[[#This Row], [Total Latency (ms)]]/Table753523[[#This Row], [No. H200 GPU on single server]]</f>
      </c>
      <c r="T1575" s="26">
        <f>Table753523[[#This Row], [Input tokens]]*1000/(989.5*10^12)*(2*10^9*Table753523[[#This Row], [Active Parameters per GPU (BN)]])</f>
      </c>
      <c r="U1575" s="27">
        <f>Table753523[[#This Row], [Active Parameters per GPU (BN)]]*10^9*2/4800/1024^3*1000</f>
      </c>
      <c r="V1575" s="27">
        <f>1979/2*10^12*Table753523[[#This Row], [No. H200 GPU on single server]]/2/70/10^9</f>
      </c>
      <c r="W1575" s="46">
        <f>(Table753523[[#This Row], [Input tokens]]+Table753523[[#This Row], [Output tokens generated]])/Table753523[[#This Row], [Total Latency (ms)]]*1000</f>
      </c>
      <c r="X1575" s="47">
        <f>Table753523[[#This Row], [Total throughput]]/Table753523[[#This Row], [Estimated Max throughput tokens/s]]</f>
      </c>
      <c r="Y1575" s="20">
        <f>2*Table753523[[#This Row], [Active Parameters per GPU (BN)]]*Table753523[[#This Row], [Input tokens]]*10^9/Table753523[[#This Row], [Prefill Latency (ms)]]/10^12*1000</f>
      </c>
      <c r="Z157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5" s="47">
        <f>Table753523[[#This Row], [Expected Prefill latency (ms)]]/Table753523[[#This Row], [Prefill Latency (ms)]]</f>
      </c>
      <c r="AB1575" s="30">
        <f>Table753523[[#This Row], [Expected TPOT (ms)]]/Table753523[[#This Row], [TPOT (ms)]]</f>
      </c>
      <c r="AC1575" s="50">
        <f>Table753523[[#This Row], [Prefill TFLOPS]]/989.5</f>
      </c>
      <c r="AD1575" s="32">
        <f>Table753523[[#This Row], [Decode TFLOPS]]/1979</f>
      </c>
      <c r="AE15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6" customHeight="1" ht="17.25">
      <c r="A1576" s="20">
        <v>8</v>
      </c>
      <c r="B1576" s="34">
        <v>70</v>
      </c>
      <c r="C1576" s="35">
        <f>Table753523[[#This Row], [Active Parameters (BN)]]/8</f>
      </c>
      <c r="D1576" s="20">
        <v>4</v>
      </c>
      <c r="E1576" s="20">
        <v>4</v>
      </c>
      <c r="F1576" s="23">
        <v>32</v>
      </c>
      <c r="G1576" s="23">
        <v>32</v>
      </c>
      <c r="H1576" s="23">
        <v>128</v>
      </c>
      <c r="I1576" s="43">
        <v>127</v>
      </c>
      <c r="J1576" s="24">
        <v>184.398176</v>
      </c>
      <c r="K1576" s="24">
        <v>0.315139101</v>
      </c>
      <c r="L1576" s="24">
        <v>101.5424614</v>
      </c>
      <c r="M1576" s="24">
        <v>402.9966437</v>
      </c>
      <c r="N1576" s="24">
        <v>809.1664893</v>
      </c>
      <c r="O1576" s="44">
        <v>11.5255469</v>
      </c>
      <c r="P1576" s="44">
        <v>10.87372819</v>
      </c>
      <c r="Q1576" s="25">
        <f>Table753523[[#This Row], [Total Latency (sec)]]*1000</f>
      </c>
      <c r="R1576" s="25">
        <f>Table753523[[#This Row], [Total Latency (ms)]]-Table753523[[#This Row], [Prefill Latency (ms)]]</f>
      </c>
      <c r="S1576" s="26">
        <f>Table753523[[#This Row], [Output tokens generated]]*1000/Table753523[[#This Row], [Total Latency (ms)]]/Table753523[[#This Row], [No. H200 GPU on single server]]</f>
      </c>
      <c r="T1576" s="26">
        <f>Table753523[[#This Row], [Input tokens]]*1000/(989.5*10^12)*(2*10^9*Table753523[[#This Row], [Active Parameters per GPU (BN)]])</f>
      </c>
      <c r="U1576" s="27">
        <f>Table753523[[#This Row], [Active Parameters per GPU (BN)]]*10^9*2/4800/1024^3*1000</f>
      </c>
      <c r="V1576" s="27">
        <f>1979/2*10^12*Table753523[[#This Row], [No. H200 GPU on single server]]/2/70/10^9</f>
      </c>
      <c r="W1576" s="46">
        <f>(Table753523[[#This Row], [Input tokens]]+Table753523[[#This Row], [Output tokens generated]])/Table753523[[#This Row], [Total Latency (ms)]]*1000</f>
      </c>
      <c r="X1576" s="47">
        <f>Table753523[[#This Row], [Total throughput]]/Table753523[[#This Row], [Estimated Max throughput tokens/s]]</f>
      </c>
      <c r="Y1576" s="20">
        <f>2*Table753523[[#This Row], [Active Parameters per GPU (BN)]]*Table753523[[#This Row], [Input tokens]]*10^9/Table753523[[#This Row], [Prefill Latency (ms)]]/10^12*1000</f>
      </c>
      <c r="Z157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6" s="47">
        <f>Table753523[[#This Row], [Expected Prefill latency (ms)]]/Table753523[[#This Row], [Prefill Latency (ms)]]</f>
      </c>
      <c r="AB1576" s="30">
        <f>Table753523[[#This Row], [Expected TPOT (ms)]]/Table753523[[#This Row], [TPOT (ms)]]</f>
      </c>
      <c r="AC1576" s="50">
        <f>Table753523[[#This Row], [Prefill TFLOPS]]/989.5</f>
      </c>
      <c r="AD1576" s="32">
        <f>Table753523[[#This Row], [Decode TFLOPS]]/1979</f>
      </c>
      <c r="AE15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7" customHeight="1" ht="17.25">
      <c r="A1577" s="20">
        <v>8</v>
      </c>
      <c r="B1577" s="34">
        <v>70</v>
      </c>
      <c r="C1577" s="35">
        <f>Table753523[[#This Row], [Active Parameters (BN)]]/8</f>
      </c>
      <c r="D1577" s="20">
        <v>4</v>
      </c>
      <c r="E1577" s="20">
        <v>4</v>
      </c>
      <c r="F1577" s="23">
        <v>64</v>
      </c>
      <c r="G1577" s="23">
        <v>64</v>
      </c>
      <c r="H1577" s="23">
        <v>256</v>
      </c>
      <c r="I1577" s="43">
        <v>254</v>
      </c>
      <c r="J1577" s="24">
        <v>395.1471838</v>
      </c>
      <c r="K1577" s="24">
        <v>0.444304513</v>
      </c>
      <c r="L1577" s="24">
        <v>144.0453521</v>
      </c>
      <c r="M1577" s="24">
        <v>571.6799911</v>
      </c>
      <c r="N1577" s="24">
        <v>1147.861399</v>
      </c>
      <c r="O1577" s="44">
        <v>13.53171236</v>
      </c>
      <c r="P1577" s="44">
        <v>12.2624594</v>
      </c>
      <c r="Q1577" s="25">
        <f>Table753523[[#This Row], [Total Latency (sec)]]*1000</f>
      </c>
      <c r="R1577" s="25">
        <f>Table753523[[#This Row], [Total Latency (ms)]]-Table753523[[#This Row], [Prefill Latency (ms)]]</f>
      </c>
      <c r="S1577" s="26">
        <f>Table753523[[#This Row], [Output tokens generated]]*1000/Table753523[[#This Row], [Total Latency (ms)]]/Table753523[[#This Row], [No. H200 GPU on single server]]</f>
      </c>
      <c r="T1577" s="26">
        <f>Table753523[[#This Row], [Input tokens]]*1000/(989.5*10^12)*(2*10^9*Table753523[[#This Row], [Active Parameters per GPU (BN)]])</f>
      </c>
      <c r="U1577" s="27">
        <f>Table753523[[#This Row], [Active Parameters per GPU (BN)]]*10^9*2/4800/1024^3*1000</f>
      </c>
      <c r="V1577" s="27">
        <f>1979/2*10^12*Table753523[[#This Row], [No. H200 GPU on single server]]/2/70/10^9</f>
      </c>
      <c r="W1577" s="46">
        <f>(Table753523[[#This Row], [Input tokens]]+Table753523[[#This Row], [Output tokens generated]])/Table753523[[#This Row], [Total Latency (ms)]]*1000</f>
      </c>
      <c r="X1577" s="47">
        <f>Table753523[[#This Row], [Total throughput]]/Table753523[[#This Row], [Estimated Max throughput tokens/s]]</f>
      </c>
      <c r="Y1577" s="20">
        <f>2*Table753523[[#This Row], [Active Parameters per GPU (BN)]]*Table753523[[#This Row], [Input tokens]]*10^9/Table753523[[#This Row], [Prefill Latency (ms)]]/10^12*1000</f>
      </c>
      <c r="Z157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7" s="47">
        <f>Table753523[[#This Row], [Expected Prefill latency (ms)]]/Table753523[[#This Row], [Prefill Latency (ms)]]</f>
      </c>
      <c r="AB1577" s="30">
        <f>Table753523[[#This Row], [Expected TPOT (ms)]]/Table753523[[#This Row], [TPOT (ms)]]</f>
      </c>
      <c r="AC1577" s="50">
        <f>Table753523[[#This Row], [Prefill TFLOPS]]/989.5</f>
      </c>
      <c r="AD1577" s="32">
        <f>Table753523[[#This Row], [Decode TFLOPS]]/1979</f>
      </c>
      <c r="AE15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8" customHeight="1" ht="17.25">
      <c r="A1578" s="20">
        <v>8</v>
      </c>
      <c r="B1578" s="34">
        <v>70</v>
      </c>
      <c r="C1578" s="35">
        <f>Table753523[[#This Row], [Active Parameters (BN)]]/8</f>
      </c>
      <c r="D1578" s="20">
        <v>4</v>
      </c>
      <c r="E1578" s="20">
        <v>8</v>
      </c>
      <c r="F1578" s="23">
        <v>32</v>
      </c>
      <c r="G1578" s="23">
        <v>32</v>
      </c>
      <c r="H1578" s="23">
        <v>128</v>
      </c>
      <c r="I1578" s="43">
        <v>255</v>
      </c>
      <c r="J1578" s="24">
        <v>83.17674195</v>
      </c>
      <c r="K1578" s="24">
        <v>0.261204774</v>
      </c>
      <c r="L1578" s="24">
        <v>122.5092463</v>
      </c>
      <c r="M1578" s="24">
        <v>976.2455566</v>
      </c>
      <c r="N1578" s="24">
        <v>1466.282542</v>
      </c>
      <c r="O1578" s="44">
        <v>11.7505539</v>
      </c>
      <c r="P1578" s="44">
        <v>11.47690655</v>
      </c>
      <c r="Q1578" s="25">
        <f>Table753523[[#This Row], [Total Latency (sec)]]*1000</f>
      </c>
      <c r="R1578" s="25">
        <f>Table753523[[#This Row], [Total Latency (ms)]]-Table753523[[#This Row], [Prefill Latency (ms)]]</f>
      </c>
      <c r="S1578" s="26">
        <f>Table753523[[#This Row], [Output tokens generated]]*1000/Table753523[[#This Row], [Total Latency (ms)]]/Table753523[[#This Row], [No. H200 GPU on single server]]</f>
      </c>
      <c r="T1578" s="26">
        <f>Table753523[[#This Row], [Input tokens]]*1000/(989.5*10^12)*(2*10^9*Table753523[[#This Row], [Active Parameters per GPU (BN)]])</f>
      </c>
      <c r="U1578" s="27">
        <f>Table753523[[#This Row], [Active Parameters per GPU (BN)]]*10^9*2/4800/1024^3*1000</f>
      </c>
      <c r="V1578" s="27">
        <f>1979/2*10^12*Table753523[[#This Row], [No. H200 GPU on single server]]/2/70/10^9</f>
      </c>
      <c r="W1578" s="46">
        <f>(Table753523[[#This Row], [Input tokens]]+Table753523[[#This Row], [Output tokens generated]])/Table753523[[#This Row], [Total Latency (ms)]]*1000</f>
      </c>
      <c r="X1578" s="47">
        <f>Table753523[[#This Row], [Total throughput]]/Table753523[[#This Row], [Estimated Max throughput tokens/s]]</f>
      </c>
      <c r="Y1578" s="20">
        <f>2*Table753523[[#This Row], [Active Parameters per GPU (BN)]]*Table753523[[#This Row], [Input tokens]]*10^9/Table753523[[#This Row], [Prefill Latency (ms)]]/10^12*1000</f>
      </c>
      <c r="Z157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8" s="47">
        <f>Table753523[[#This Row], [Expected Prefill latency (ms)]]/Table753523[[#This Row], [Prefill Latency (ms)]]</f>
      </c>
      <c r="AB1578" s="30">
        <f>Table753523[[#This Row], [Expected TPOT (ms)]]/Table753523[[#This Row], [TPOT (ms)]]</f>
      </c>
      <c r="AC1578" s="50">
        <f>Table753523[[#This Row], [Prefill TFLOPS]]/989.5</f>
      </c>
      <c r="AD1578" s="32">
        <f>Table753523[[#This Row], [Decode TFLOPS]]/1979</f>
      </c>
      <c r="AE15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79" customHeight="1" ht="17.25">
      <c r="A1579" s="20">
        <v>8</v>
      </c>
      <c r="B1579" s="34">
        <v>70</v>
      </c>
      <c r="C1579" s="35">
        <f>Table753523[[#This Row], [Active Parameters (BN)]]/8</f>
      </c>
      <c r="D1579" s="20">
        <v>4</v>
      </c>
      <c r="E1579" s="20">
        <v>8</v>
      </c>
      <c r="F1579" s="23">
        <v>64</v>
      </c>
      <c r="G1579" s="23">
        <v>64</v>
      </c>
      <c r="H1579" s="23">
        <v>256</v>
      </c>
      <c r="I1579" s="43">
        <v>510</v>
      </c>
      <c r="J1579" s="24">
        <v>111.2898474</v>
      </c>
      <c r="K1579" s="24">
        <v>0.207001367</v>
      </c>
      <c r="L1579" s="24">
        <v>309.1767022</v>
      </c>
      <c r="M1579" s="24">
        <v>2463.751846</v>
      </c>
      <c r="N1579" s="24">
        <v>3700.458654</v>
      </c>
      <c r="O1579" s="44">
        <v>12.44651924</v>
      </c>
      <c r="P1579" s="44">
        <v>11.93409158</v>
      </c>
      <c r="Q1579" s="25">
        <f>Table753523[[#This Row], [Total Latency (sec)]]*1000</f>
      </c>
      <c r="R1579" s="25">
        <f>Table753523[[#This Row], [Total Latency (ms)]]-Table753523[[#This Row], [Prefill Latency (ms)]]</f>
      </c>
      <c r="S1579" s="26">
        <f>Table753523[[#This Row], [Output tokens generated]]*1000/Table753523[[#This Row], [Total Latency (ms)]]/Table753523[[#This Row], [No. H200 GPU on single server]]</f>
      </c>
      <c r="T1579" s="26">
        <f>Table753523[[#This Row], [Input tokens]]*1000/(989.5*10^12)*(2*10^9*Table753523[[#This Row], [Active Parameters per GPU (BN)]])</f>
      </c>
      <c r="U1579" s="27">
        <f>Table753523[[#This Row], [Active Parameters per GPU (BN)]]*10^9*2/4800/1024^3*1000</f>
      </c>
      <c r="V1579" s="27">
        <f>1979/2*10^12*Table753523[[#This Row], [No. H200 GPU on single server]]/2/70/10^9</f>
      </c>
      <c r="W1579" s="46">
        <f>(Table753523[[#This Row], [Input tokens]]+Table753523[[#This Row], [Output tokens generated]])/Table753523[[#This Row], [Total Latency (ms)]]*1000</f>
      </c>
      <c r="X1579" s="47">
        <f>Table753523[[#This Row], [Total throughput]]/Table753523[[#This Row], [Estimated Max throughput tokens/s]]</f>
      </c>
      <c r="Y1579" s="20">
        <f>2*Table753523[[#This Row], [Active Parameters per GPU (BN)]]*Table753523[[#This Row], [Input tokens]]*10^9/Table753523[[#This Row], [Prefill Latency (ms)]]/10^12*1000</f>
      </c>
      <c r="Z157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79" s="47">
        <f>Table753523[[#This Row], [Expected Prefill latency (ms)]]/Table753523[[#This Row], [Prefill Latency (ms)]]</f>
      </c>
      <c r="AB1579" s="30">
        <f>Table753523[[#This Row], [Expected TPOT (ms)]]/Table753523[[#This Row], [TPOT (ms)]]</f>
      </c>
      <c r="AC1579" s="50">
        <f>Table753523[[#This Row], [Prefill TFLOPS]]/989.5</f>
      </c>
      <c r="AD1579" s="32">
        <f>Table753523[[#This Row], [Decode TFLOPS]]/1979</f>
      </c>
      <c r="AE15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0" customHeight="1" ht="17.25">
      <c r="A1580" s="20">
        <v>8</v>
      </c>
      <c r="B1580" s="34">
        <v>70</v>
      </c>
      <c r="C1580" s="35">
        <f>Table753523[[#This Row], [Active Parameters (BN)]]/8</f>
      </c>
      <c r="D1580" s="20">
        <v>4</v>
      </c>
      <c r="E1580" s="20">
        <v>16</v>
      </c>
      <c r="F1580" s="23">
        <v>32</v>
      </c>
      <c r="G1580" s="23">
        <v>32</v>
      </c>
      <c r="H1580" s="23">
        <v>128</v>
      </c>
      <c r="I1580" s="43">
        <v>511</v>
      </c>
      <c r="J1580" s="24">
        <v>207.4416893</v>
      </c>
      <c r="K1580" s="24">
        <v>0.481779746</v>
      </c>
      <c r="L1580" s="24">
        <v>66.42039286</v>
      </c>
      <c r="M1580" s="24">
        <v>1060.650648</v>
      </c>
      <c r="N1580" s="24">
        <v>1326.33222</v>
      </c>
      <c r="O1580" s="44">
        <v>11.90229207</v>
      </c>
      <c r="P1580" s="44">
        <v>11.77973353</v>
      </c>
      <c r="Q1580" s="25">
        <f>Table753523[[#This Row], [Total Latency (sec)]]*1000</f>
      </c>
      <c r="R1580" s="25">
        <f>Table753523[[#This Row], [Total Latency (ms)]]-Table753523[[#This Row], [Prefill Latency (ms)]]</f>
      </c>
      <c r="S1580" s="26">
        <f>Table753523[[#This Row], [Output tokens generated]]*1000/Table753523[[#This Row], [Total Latency (ms)]]/Table753523[[#This Row], [No. H200 GPU on single server]]</f>
      </c>
      <c r="T1580" s="26">
        <f>Table753523[[#This Row], [Input tokens]]*1000/(989.5*10^12)*(2*10^9*Table753523[[#This Row], [Active Parameters per GPU (BN)]])</f>
      </c>
      <c r="U1580" s="27">
        <f>Table753523[[#This Row], [Active Parameters per GPU (BN)]]*10^9*2/4800/1024^3*1000</f>
      </c>
      <c r="V1580" s="27">
        <f>1979/2*10^12*Table753523[[#This Row], [No. H200 GPU on single server]]/2/70/10^9</f>
      </c>
      <c r="W1580" s="46">
        <f>(Table753523[[#This Row], [Input tokens]]+Table753523[[#This Row], [Output tokens generated]])/Table753523[[#This Row], [Total Latency (ms)]]*1000</f>
      </c>
      <c r="X1580" s="47">
        <f>Table753523[[#This Row], [Total throughput]]/Table753523[[#This Row], [Estimated Max throughput tokens/s]]</f>
      </c>
      <c r="Y1580" s="20">
        <f>2*Table753523[[#This Row], [Active Parameters per GPU (BN)]]*Table753523[[#This Row], [Input tokens]]*10^9/Table753523[[#This Row], [Prefill Latency (ms)]]/10^12*1000</f>
      </c>
      <c r="Z158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0" s="47">
        <f>Table753523[[#This Row], [Expected Prefill latency (ms)]]/Table753523[[#This Row], [Prefill Latency (ms)]]</f>
      </c>
      <c r="AB1580" s="30">
        <f>Table753523[[#This Row], [Expected TPOT (ms)]]/Table753523[[#This Row], [TPOT (ms)]]</f>
      </c>
      <c r="AC1580" s="50">
        <f>Table753523[[#This Row], [Prefill TFLOPS]]/989.5</f>
      </c>
      <c r="AD1580" s="32">
        <f>Table753523[[#This Row], [Decode TFLOPS]]/1979</f>
      </c>
      <c r="AE15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1" customHeight="1" ht="17.25">
      <c r="A1581" s="20">
        <v>8</v>
      </c>
      <c r="B1581" s="34">
        <v>70</v>
      </c>
      <c r="C1581" s="35">
        <f>Table753523[[#This Row], [Active Parameters (BN)]]/8</f>
      </c>
      <c r="D1581" s="20">
        <v>4</v>
      </c>
      <c r="E1581" s="20">
        <v>16</v>
      </c>
      <c r="F1581" s="23">
        <v>64</v>
      </c>
      <c r="G1581" s="23">
        <v>64</v>
      </c>
      <c r="H1581" s="23">
        <v>256</v>
      </c>
      <c r="I1581" s="43">
        <v>1022</v>
      </c>
      <c r="J1581" s="24">
        <v>338.7256535</v>
      </c>
      <c r="K1581" s="24">
        <v>0.53439532</v>
      </c>
      <c r="L1581" s="24">
        <v>119.7615279</v>
      </c>
      <c r="M1581" s="24">
        <v>1912.441898</v>
      </c>
      <c r="N1581" s="24">
        <v>2391.488009</v>
      </c>
      <c r="O1581" s="44">
        <v>12.4732011</v>
      </c>
      <c r="P1581" s="44">
        <v>12.23918928</v>
      </c>
      <c r="Q1581" s="25">
        <f>Table753523[[#This Row], [Total Latency (sec)]]*1000</f>
      </c>
      <c r="R1581" s="25">
        <f>Table753523[[#This Row], [Total Latency (ms)]]-Table753523[[#This Row], [Prefill Latency (ms)]]</f>
      </c>
      <c r="S1581" s="26">
        <f>Table753523[[#This Row], [Output tokens generated]]*1000/Table753523[[#This Row], [Total Latency (ms)]]/Table753523[[#This Row], [No. H200 GPU on single server]]</f>
      </c>
      <c r="T1581" s="26">
        <f>Table753523[[#This Row], [Input tokens]]*1000/(989.5*10^12)*(2*10^9*Table753523[[#This Row], [Active Parameters per GPU (BN)]])</f>
      </c>
      <c r="U1581" s="27">
        <f>Table753523[[#This Row], [Active Parameters per GPU (BN)]]*10^9*2/4800/1024^3*1000</f>
      </c>
      <c r="V1581" s="27">
        <f>1979/2*10^12*Table753523[[#This Row], [No. H200 GPU on single server]]/2/70/10^9</f>
      </c>
      <c r="W1581" s="46">
        <f>(Table753523[[#This Row], [Input tokens]]+Table753523[[#This Row], [Output tokens generated]])/Table753523[[#This Row], [Total Latency (ms)]]*1000</f>
      </c>
      <c r="X1581" s="47">
        <f>Table753523[[#This Row], [Total throughput]]/Table753523[[#This Row], [Estimated Max throughput tokens/s]]</f>
      </c>
      <c r="Y1581" s="20">
        <f>2*Table753523[[#This Row], [Active Parameters per GPU (BN)]]*Table753523[[#This Row], [Input tokens]]*10^9/Table753523[[#This Row], [Prefill Latency (ms)]]/10^12*1000</f>
      </c>
      <c r="Z158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1" s="47">
        <f>Table753523[[#This Row], [Expected Prefill latency (ms)]]/Table753523[[#This Row], [Prefill Latency (ms)]]</f>
      </c>
      <c r="AB1581" s="30">
        <f>Table753523[[#This Row], [Expected TPOT (ms)]]/Table753523[[#This Row], [TPOT (ms)]]</f>
      </c>
      <c r="AC1581" s="50">
        <f>Table753523[[#This Row], [Prefill TFLOPS]]/989.5</f>
      </c>
      <c r="AD1581" s="32">
        <f>Table753523[[#This Row], [Decode TFLOPS]]/1979</f>
      </c>
      <c r="AE15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2" customHeight="1" ht="17.25">
      <c r="A1582" s="20">
        <v>8</v>
      </c>
      <c r="B1582" s="34">
        <v>70</v>
      </c>
      <c r="C1582" s="35">
        <f>Table753523[[#This Row], [Active Parameters (BN)]]/8</f>
      </c>
      <c r="D1582" s="20">
        <v>4</v>
      </c>
      <c r="E1582" s="20">
        <v>32</v>
      </c>
      <c r="F1582" s="23">
        <v>32</v>
      </c>
      <c r="G1582" s="23">
        <v>32</v>
      </c>
      <c r="H1582" s="23">
        <v>128</v>
      </c>
      <c r="I1582" s="43">
        <v>1023</v>
      </c>
      <c r="J1582" s="24">
        <v>120.9660703</v>
      </c>
      <c r="K1582" s="24">
        <v>0.583288437</v>
      </c>
      <c r="L1582" s="24">
        <v>54.86136526</v>
      </c>
      <c r="M1582" s="24">
        <v>1753.849271</v>
      </c>
      <c r="N1582" s="24">
        <v>1973.294732</v>
      </c>
      <c r="O1582" s="44">
        <v>11.86693262</v>
      </c>
      <c r="P1582" s="44">
        <v>11.80733518</v>
      </c>
      <c r="Q1582" s="25">
        <f>Table753523[[#This Row], [Total Latency (sec)]]*1000</f>
      </c>
      <c r="R1582" s="25">
        <f>Table753523[[#This Row], [Total Latency (ms)]]-Table753523[[#This Row], [Prefill Latency (ms)]]</f>
      </c>
      <c r="S1582" s="26">
        <f>Table753523[[#This Row], [Output tokens generated]]*1000/Table753523[[#This Row], [Total Latency (ms)]]/Table753523[[#This Row], [No. H200 GPU on single server]]</f>
      </c>
      <c r="T1582" s="26">
        <f>Table753523[[#This Row], [Input tokens]]*1000/(989.5*10^12)*(2*10^9*Table753523[[#This Row], [Active Parameters per GPU (BN)]])</f>
      </c>
      <c r="U1582" s="27">
        <f>Table753523[[#This Row], [Active Parameters per GPU (BN)]]*10^9*2/4800/1024^3*1000</f>
      </c>
      <c r="V1582" s="27">
        <f>1979/2*10^12*Table753523[[#This Row], [No. H200 GPU on single server]]/2/70/10^9</f>
      </c>
      <c r="W1582" s="46">
        <f>(Table753523[[#This Row], [Input tokens]]+Table753523[[#This Row], [Output tokens generated]])/Table753523[[#This Row], [Total Latency (ms)]]*1000</f>
      </c>
      <c r="X1582" s="47">
        <f>Table753523[[#This Row], [Total throughput]]/Table753523[[#This Row], [Estimated Max throughput tokens/s]]</f>
      </c>
      <c r="Y1582" s="20">
        <f>2*Table753523[[#This Row], [Active Parameters per GPU (BN)]]*Table753523[[#This Row], [Input tokens]]*10^9/Table753523[[#This Row], [Prefill Latency (ms)]]/10^12*1000</f>
      </c>
      <c r="Z158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2" s="47">
        <f>Table753523[[#This Row], [Expected Prefill latency (ms)]]/Table753523[[#This Row], [Prefill Latency (ms)]]</f>
      </c>
      <c r="AB1582" s="30">
        <f>Table753523[[#This Row], [Expected TPOT (ms)]]/Table753523[[#This Row], [TPOT (ms)]]</f>
      </c>
      <c r="AC1582" s="50">
        <f>Table753523[[#This Row], [Prefill TFLOPS]]/989.5</f>
      </c>
      <c r="AD1582" s="32">
        <f>Table753523[[#This Row], [Decode TFLOPS]]/1979</f>
      </c>
      <c r="AE15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3" customHeight="1" ht="17.25">
      <c r="A1583" s="20">
        <v>8</v>
      </c>
      <c r="B1583" s="34">
        <v>70</v>
      </c>
      <c r="C1583" s="35">
        <f>Table753523[[#This Row], [Active Parameters (BN)]]/8</f>
      </c>
      <c r="D1583" s="20">
        <v>4</v>
      </c>
      <c r="E1583" s="20">
        <v>32</v>
      </c>
      <c r="F1583" s="23">
        <v>64</v>
      </c>
      <c r="G1583" s="23">
        <v>64</v>
      </c>
      <c r="H1583" s="23">
        <v>256</v>
      </c>
      <c r="I1583" s="43">
        <v>2037</v>
      </c>
      <c r="J1583" s="24">
        <v>234.3371258</v>
      </c>
      <c r="K1583" s="24">
        <v>0.627967478</v>
      </c>
      <c r="L1583" s="24">
        <v>101.9161059</v>
      </c>
      <c r="M1583" s="24">
        <v>3243.798559</v>
      </c>
      <c r="N1583" s="24">
        <v>3651.462982</v>
      </c>
      <c r="O1583" s="44">
        <v>12.44818775</v>
      </c>
      <c r="P1583" s="44">
        <v>12.32690733</v>
      </c>
      <c r="Q1583" s="25">
        <f>Table753523[[#This Row], [Total Latency (sec)]]*1000</f>
      </c>
      <c r="R1583" s="25">
        <f>Table753523[[#This Row], [Total Latency (ms)]]-Table753523[[#This Row], [Prefill Latency (ms)]]</f>
      </c>
      <c r="S1583" s="26">
        <f>Table753523[[#This Row], [Output tokens generated]]*1000/Table753523[[#This Row], [Total Latency (ms)]]/Table753523[[#This Row], [No. H200 GPU on single server]]</f>
      </c>
      <c r="T1583" s="26">
        <f>Table753523[[#This Row], [Input tokens]]*1000/(989.5*10^12)*(2*10^9*Table753523[[#This Row], [Active Parameters per GPU (BN)]])</f>
      </c>
      <c r="U1583" s="27">
        <f>Table753523[[#This Row], [Active Parameters per GPU (BN)]]*10^9*2/4800/1024^3*1000</f>
      </c>
      <c r="V1583" s="27">
        <f>1979/2*10^12*Table753523[[#This Row], [No. H200 GPU on single server]]/2/70/10^9</f>
      </c>
      <c r="W1583" s="46">
        <f>(Table753523[[#This Row], [Input tokens]]+Table753523[[#This Row], [Output tokens generated]])/Table753523[[#This Row], [Total Latency (ms)]]*1000</f>
      </c>
      <c r="X1583" s="47">
        <f>Table753523[[#This Row], [Total throughput]]/Table753523[[#This Row], [Estimated Max throughput tokens/s]]</f>
      </c>
      <c r="Y1583" s="20">
        <f>2*Table753523[[#This Row], [Active Parameters per GPU (BN)]]*Table753523[[#This Row], [Input tokens]]*10^9/Table753523[[#This Row], [Prefill Latency (ms)]]/10^12*1000</f>
      </c>
      <c r="Z158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3" s="47">
        <f>Table753523[[#This Row], [Expected Prefill latency (ms)]]/Table753523[[#This Row], [Prefill Latency (ms)]]</f>
      </c>
      <c r="AB1583" s="30">
        <f>Table753523[[#This Row], [Expected TPOT (ms)]]/Table753523[[#This Row], [TPOT (ms)]]</f>
      </c>
      <c r="AC1583" s="50">
        <f>Table753523[[#This Row], [Prefill TFLOPS]]/989.5</f>
      </c>
      <c r="AD1583" s="32">
        <f>Table753523[[#This Row], [Decode TFLOPS]]/1979</f>
      </c>
      <c r="AE15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4" customHeight="1" ht="17.25">
      <c r="A1584" s="20">
        <v>8</v>
      </c>
      <c r="B1584" s="34">
        <v>70</v>
      </c>
      <c r="C1584" s="35">
        <f>Table753523[[#This Row], [Active Parameters (BN)]]/8</f>
      </c>
      <c r="D1584" s="20">
        <v>4</v>
      </c>
      <c r="E1584" s="20">
        <v>64</v>
      </c>
      <c r="F1584" s="23">
        <v>32</v>
      </c>
      <c r="G1584" s="23">
        <v>32</v>
      </c>
      <c r="H1584" s="23">
        <v>128</v>
      </c>
      <c r="I1584" s="43">
        <v>2045</v>
      </c>
      <c r="J1584" s="24">
        <v>70.8018345</v>
      </c>
      <c r="K1584" s="24">
        <v>0.914865667</v>
      </c>
      <c r="L1584" s="24">
        <v>34.97781276</v>
      </c>
      <c r="M1584" s="24">
        <v>2235.300847</v>
      </c>
      <c r="N1584" s="24">
        <v>2375.212098</v>
      </c>
      <c r="O1584" s="44">
        <v>11.83976699</v>
      </c>
      <c r="P1584" s="44">
        <v>11.79789333</v>
      </c>
      <c r="Q1584" s="25">
        <f>Table753523[[#This Row], [Total Latency (sec)]]*1000</f>
      </c>
      <c r="R1584" s="25">
        <f>Table753523[[#This Row], [Total Latency (ms)]]-Table753523[[#This Row], [Prefill Latency (ms)]]</f>
      </c>
      <c r="S1584" s="26">
        <f>Table753523[[#This Row], [Output tokens generated]]*1000/Table753523[[#This Row], [Total Latency (ms)]]/Table753523[[#This Row], [No. H200 GPU on single server]]</f>
      </c>
      <c r="T1584" s="26">
        <f>Table753523[[#This Row], [Input tokens]]*1000/(989.5*10^12)*(2*10^9*Table753523[[#This Row], [Active Parameters per GPU (BN)]])</f>
      </c>
      <c r="U1584" s="27">
        <f>Table753523[[#This Row], [Active Parameters per GPU (BN)]]*10^9*2/4800/1024^3*1000</f>
      </c>
      <c r="V1584" s="27">
        <f>1979/2*10^12*Table753523[[#This Row], [No. H200 GPU on single server]]/2/70/10^9</f>
      </c>
      <c r="W1584" s="46">
        <f>(Table753523[[#This Row], [Input tokens]]+Table753523[[#This Row], [Output tokens generated]])/Table753523[[#This Row], [Total Latency (ms)]]*1000</f>
      </c>
      <c r="X1584" s="47">
        <f>Table753523[[#This Row], [Total throughput]]/Table753523[[#This Row], [Estimated Max throughput tokens/s]]</f>
      </c>
      <c r="Y1584" s="20">
        <f>2*Table753523[[#This Row], [Active Parameters per GPU (BN)]]*Table753523[[#This Row], [Input tokens]]*10^9/Table753523[[#This Row], [Prefill Latency (ms)]]/10^12*1000</f>
      </c>
      <c r="Z158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4" s="47">
        <f>Table753523[[#This Row], [Expected Prefill latency (ms)]]/Table753523[[#This Row], [Prefill Latency (ms)]]</f>
      </c>
      <c r="AB1584" s="30">
        <f>Table753523[[#This Row], [Expected TPOT (ms)]]/Table753523[[#This Row], [TPOT (ms)]]</f>
      </c>
      <c r="AC1584" s="50">
        <f>Table753523[[#This Row], [Prefill TFLOPS]]/989.5</f>
      </c>
      <c r="AD1584" s="32">
        <f>Table753523[[#This Row], [Decode TFLOPS]]/1979</f>
      </c>
      <c r="AE15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5" customHeight="1" ht="17.25">
      <c r="A1585" s="20">
        <v>8</v>
      </c>
      <c r="B1585" s="34">
        <v>70</v>
      </c>
      <c r="C1585" s="35">
        <f>Table753523[[#This Row], [Active Parameters (BN)]]/8</f>
      </c>
      <c r="D1585" s="20">
        <v>4</v>
      </c>
      <c r="E1585" s="20">
        <v>64</v>
      </c>
      <c r="F1585" s="23">
        <v>64</v>
      </c>
      <c r="G1585" s="23">
        <v>64</v>
      </c>
      <c r="H1585" s="23">
        <v>256</v>
      </c>
      <c r="I1585" s="43">
        <v>4051</v>
      </c>
      <c r="J1585" s="24">
        <v>107.9297508</v>
      </c>
      <c r="K1585" s="24">
        <v>0.893942105</v>
      </c>
      <c r="L1585" s="24">
        <v>71.59300322</v>
      </c>
      <c r="M1585" s="24">
        <v>4531.613376</v>
      </c>
      <c r="N1585" s="24">
        <v>4817.985388</v>
      </c>
      <c r="O1585" s="44">
        <v>12.34990293</v>
      </c>
      <c r="P1585" s="44">
        <v>12.27980202</v>
      </c>
      <c r="Q1585" s="25">
        <f>Table753523[[#This Row], [Total Latency (sec)]]*1000</f>
      </c>
      <c r="R1585" s="25">
        <f>Table753523[[#This Row], [Total Latency (ms)]]-Table753523[[#This Row], [Prefill Latency (ms)]]</f>
      </c>
      <c r="S1585" s="26">
        <f>Table753523[[#This Row], [Output tokens generated]]*1000/Table753523[[#This Row], [Total Latency (ms)]]/Table753523[[#This Row], [No. H200 GPU on single server]]</f>
      </c>
      <c r="T1585" s="26">
        <f>Table753523[[#This Row], [Input tokens]]*1000/(989.5*10^12)*(2*10^9*Table753523[[#This Row], [Active Parameters per GPU (BN)]])</f>
      </c>
      <c r="U1585" s="27">
        <f>Table753523[[#This Row], [Active Parameters per GPU (BN)]]*10^9*2/4800/1024^3*1000</f>
      </c>
      <c r="V1585" s="27">
        <f>1979/2*10^12*Table753523[[#This Row], [No. H200 GPU on single server]]/2/70/10^9</f>
      </c>
      <c r="W1585" s="46">
        <f>(Table753523[[#This Row], [Input tokens]]+Table753523[[#This Row], [Output tokens generated]])/Table753523[[#This Row], [Total Latency (ms)]]*1000</f>
      </c>
      <c r="X1585" s="47">
        <f>Table753523[[#This Row], [Total throughput]]/Table753523[[#This Row], [Estimated Max throughput tokens/s]]</f>
      </c>
      <c r="Y1585" s="20">
        <f>2*Table753523[[#This Row], [Active Parameters per GPU (BN)]]*Table753523[[#This Row], [Input tokens]]*10^9/Table753523[[#This Row], [Prefill Latency (ms)]]/10^12*1000</f>
      </c>
      <c r="Z158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5" s="47">
        <f>Table753523[[#This Row], [Expected Prefill latency (ms)]]/Table753523[[#This Row], [Prefill Latency (ms)]]</f>
      </c>
      <c r="AB1585" s="30">
        <f>Table753523[[#This Row], [Expected TPOT (ms)]]/Table753523[[#This Row], [TPOT (ms)]]</f>
      </c>
      <c r="AC1585" s="50">
        <f>Table753523[[#This Row], [Prefill TFLOPS]]/989.5</f>
      </c>
      <c r="AD1585" s="32">
        <f>Table753523[[#This Row], [Decode TFLOPS]]/1979</f>
      </c>
      <c r="AE15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6" customHeight="1" ht="17.25">
      <c r="A1586" s="20">
        <v>8</v>
      </c>
      <c r="B1586" s="34">
        <v>70</v>
      </c>
      <c r="C1586" s="35">
        <f>Table753523[[#This Row], [Active Parameters (BN)]]/8</f>
      </c>
      <c r="D1586" s="20">
        <v>8</v>
      </c>
      <c r="E1586" s="20">
        <v>2</v>
      </c>
      <c r="F1586" s="23">
        <v>32</v>
      </c>
      <c r="G1586" s="23">
        <v>32</v>
      </c>
      <c r="H1586" s="23">
        <v>256</v>
      </c>
      <c r="I1586" s="43">
        <v>64</v>
      </c>
      <c r="J1586" s="24">
        <v>131.3603165</v>
      </c>
      <c r="K1586" s="24">
        <v>0.270403603</v>
      </c>
      <c r="L1586" s="24">
        <v>118.3416184</v>
      </c>
      <c r="M1586" s="24">
        <v>236.6832368</v>
      </c>
      <c r="N1586" s="24">
        <v>1183.416184</v>
      </c>
      <c r="O1586" s="44">
        <v>12.65219253</v>
      </c>
      <c r="P1586" s="44">
        <v>11.10263945</v>
      </c>
      <c r="Q1586" s="25">
        <f>Table753523[[#This Row], [Total Latency (sec)]]*1000</f>
      </c>
      <c r="R1586" s="25">
        <f>Table753523[[#This Row], [Total Latency (ms)]]-Table753523[[#This Row], [Prefill Latency (ms)]]</f>
      </c>
      <c r="S1586" s="26">
        <f>Table753523[[#This Row], [Output tokens generated]]*1000/Table753523[[#This Row], [Total Latency (ms)]]/Table753523[[#This Row], [No. H200 GPU on single server]]</f>
      </c>
      <c r="T1586" s="26">
        <f>Table753523[[#This Row], [Input tokens]]*1000/(989.5*10^12)*(2*10^9*Table753523[[#This Row], [Active Parameters per GPU (BN)]])</f>
      </c>
      <c r="U1586" s="27">
        <f>Table753523[[#This Row], [Active Parameters per GPU (BN)]]*10^9*2/4800/1024^3*1000</f>
      </c>
      <c r="V1586" s="27">
        <f>1979/2*10^12*Table753523[[#This Row], [No. H200 GPU on single server]]/2/70/10^9</f>
      </c>
      <c r="W1586" s="46">
        <f>(Table753523[[#This Row], [Input tokens]]+Table753523[[#This Row], [Output tokens generated]])/Table753523[[#This Row], [Total Latency (ms)]]*1000</f>
      </c>
      <c r="X1586" s="47">
        <f>Table753523[[#This Row], [Total throughput]]/Table753523[[#This Row], [Estimated Max throughput tokens/s]]</f>
      </c>
      <c r="Y1586" s="20">
        <f>2*Table753523[[#This Row], [Active Parameters per GPU (BN)]]*Table753523[[#This Row], [Input tokens]]*10^9/Table753523[[#This Row], [Prefill Latency (ms)]]/10^12*1000</f>
      </c>
      <c r="Z158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6" s="47">
        <f>Table753523[[#This Row], [Expected Prefill latency (ms)]]/Table753523[[#This Row], [Prefill Latency (ms)]]</f>
      </c>
      <c r="AB1586" s="30">
        <f>Table753523[[#This Row], [Expected TPOT (ms)]]/Table753523[[#This Row], [TPOT (ms)]]</f>
      </c>
      <c r="AC1586" s="50">
        <f>Table753523[[#This Row], [Prefill TFLOPS]]/989.5</f>
      </c>
      <c r="AD1586" s="32">
        <f>Table753523[[#This Row], [Decode TFLOPS]]/1979</f>
      </c>
      <c r="AE15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7" customHeight="1" ht="17.25">
      <c r="A1587" s="20">
        <v>8</v>
      </c>
      <c r="B1587" s="34">
        <v>70</v>
      </c>
      <c r="C1587" s="35">
        <f>Table753523[[#This Row], [Active Parameters (BN)]]/8</f>
      </c>
      <c r="D1587" s="20">
        <v>8</v>
      </c>
      <c r="E1587" s="20">
        <v>2</v>
      </c>
      <c r="F1587" s="23">
        <v>64</v>
      </c>
      <c r="G1587" s="23">
        <v>63</v>
      </c>
      <c r="H1587" s="23">
        <v>504</v>
      </c>
      <c r="I1587" s="43">
        <v>124</v>
      </c>
      <c r="J1587" s="24">
        <v>158.0538423</v>
      </c>
      <c r="K1587" s="24">
        <v>0.180066065</v>
      </c>
      <c r="L1587" s="24">
        <v>349.8715873</v>
      </c>
      <c r="M1587" s="24">
        <v>688.6361401</v>
      </c>
      <c r="N1587" s="24">
        <v>3487.608839</v>
      </c>
      <c r="O1587" s="44">
        <v>13.78588602</v>
      </c>
      <c r="P1587" s="44">
        <v>10.80978244</v>
      </c>
      <c r="Q1587" s="25">
        <f>Table753523[[#This Row], [Total Latency (sec)]]*1000</f>
      </c>
      <c r="R1587" s="25">
        <f>Table753523[[#This Row], [Total Latency (ms)]]-Table753523[[#This Row], [Prefill Latency (ms)]]</f>
      </c>
      <c r="S1587" s="26">
        <f>Table753523[[#This Row], [Output tokens generated]]*1000/Table753523[[#This Row], [Total Latency (ms)]]/Table753523[[#This Row], [No. H200 GPU on single server]]</f>
      </c>
      <c r="T1587" s="26">
        <f>Table753523[[#This Row], [Input tokens]]*1000/(989.5*10^12)*(2*10^9*Table753523[[#This Row], [Active Parameters per GPU (BN)]])</f>
      </c>
      <c r="U1587" s="27">
        <f>Table753523[[#This Row], [Active Parameters per GPU (BN)]]*10^9*2/4800/1024^3*1000</f>
      </c>
      <c r="V1587" s="27">
        <f>1979/2*10^12*Table753523[[#This Row], [No. H200 GPU on single server]]/2/70/10^9</f>
      </c>
      <c r="W1587" s="46">
        <f>(Table753523[[#This Row], [Input tokens]]+Table753523[[#This Row], [Output tokens generated]])/Table753523[[#This Row], [Total Latency (ms)]]*1000</f>
      </c>
      <c r="X1587" s="47">
        <f>Table753523[[#This Row], [Total throughput]]/Table753523[[#This Row], [Estimated Max throughput tokens/s]]</f>
      </c>
      <c r="Y1587" s="20">
        <f>2*Table753523[[#This Row], [Active Parameters per GPU (BN)]]*Table753523[[#This Row], [Input tokens]]*10^9/Table753523[[#This Row], [Prefill Latency (ms)]]/10^12*1000</f>
      </c>
      <c r="Z158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7" s="47">
        <f>Table753523[[#This Row], [Expected Prefill latency (ms)]]/Table753523[[#This Row], [Prefill Latency (ms)]]</f>
      </c>
      <c r="AB1587" s="30">
        <f>Table753523[[#This Row], [Expected TPOT (ms)]]/Table753523[[#This Row], [TPOT (ms)]]</f>
      </c>
      <c r="AC1587" s="50">
        <f>Table753523[[#This Row], [Prefill TFLOPS]]/989.5</f>
      </c>
      <c r="AD1587" s="32">
        <f>Table753523[[#This Row], [Decode TFLOPS]]/1979</f>
      </c>
      <c r="AE15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8" customHeight="1" ht="17.25">
      <c r="A1588" s="20">
        <v>8</v>
      </c>
      <c r="B1588" s="34">
        <v>70</v>
      </c>
      <c r="C1588" s="35">
        <f>Table753523[[#This Row], [Active Parameters (BN)]]/8</f>
      </c>
      <c r="D1588" s="20">
        <v>8</v>
      </c>
      <c r="E1588" s="20">
        <v>4</v>
      </c>
      <c r="F1588" s="23">
        <v>32</v>
      </c>
      <c r="G1588" s="23">
        <v>32</v>
      </c>
      <c r="H1588" s="23">
        <v>256</v>
      </c>
      <c r="I1588" s="43">
        <v>128</v>
      </c>
      <c r="J1588" s="24">
        <v>117.5051064</v>
      </c>
      <c r="K1588" s="24">
        <v>0.251860364</v>
      </c>
      <c r="L1588" s="24">
        <v>127.0545293</v>
      </c>
      <c r="M1588" s="24">
        <v>508.2181173</v>
      </c>
      <c r="N1588" s="24">
        <v>1524.654352</v>
      </c>
      <c r="O1588" s="44">
        <v>12.4164651</v>
      </c>
      <c r="P1588" s="44">
        <v>11.90676869</v>
      </c>
      <c r="Q1588" s="25">
        <f>Table753523[[#This Row], [Total Latency (sec)]]*1000</f>
      </c>
      <c r="R1588" s="25">
        <f>Table753523[[#This Row], [Total Latency (ms)]]-Table753523[[#This Row], [Prefill Latency (ms)]]</f>
      </c>
      <c r="S1588" s="26">
        <f>Table753523[[#This Row], [Output tokens generated]]*1000/Table753523[[#This Row], [Total Latency (ms)]]/Table753523[[#This Row], [No. H200 GPU on single server]]</f>
      </c>
      <c r="T1588" s="26">
        <f>Table753523[[#This Row], [Input tokens]]*1000/(989.5*10^12)*(2*10^9*Table753523[[#This Row], [Active Parameters per GPU (BN)]])</f>
      </c>
      <c r="U1588" s="27">
        <f>Table753523[[#This Row], [Active Parameters per GPU (BN)]]*10^9*2/4800/1024^3*1000</f>
      </c>
      <c r="V1588" s="27">
        <f>1979/2*10^12*Table753523[[#This Row], [No. H200 GPU on single server]]/2/70/10^9</f>
      </c>
      <c r="W1588" s="46">
        <f>(Table753523[[#This Row], [Input tokens]]+Table753523[[#This Row], [Output tokens generated]])/Table753523[[#This Row], [Total Latency (ms)]]*1000</f>
      </c>
      <c r="X1588" s="47">
        <f>Table753523[[#This Row], [Total throughput]]/Table753523[[#This Row], [Estimated Max throughput tokens/s]]</f>
      </c>
      <c r="Y1588" s="20">
        <f>2*Table753523[[#This Row], [Active Parameters per GPU (BN)]]*Table753523[[#This Row], [Input tokens]]*10^9/Table753523[[#This Row], [Prefill Latency (ms)]]/10^12*1000</f>
      </c>
      <c r="Z158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8" s="47">
        <f>Table753523[[#This Row], [Expected Prefill latency (ms)]]/Table753523[[#This Row], [Prefill Latency (ms)]]</f>
      </c>
      <c r="AB1588" s="30">
        <f>Table753523[[#This Row], [Expected TPOT (ms)]]/Table753523[[#This Row], [TPOT (ms)]]</f>
      </c>
      <c r="AC1588" s="50">
        <f>Table753523[[#This Row], [Prefill TFLOPS]]/989.5</f>
      </c>
      <c r="AD1588" s="32">
        <f>Table753523[[#This Row], [Decode TFLOPS]]/1979</f>
      </c>
      <c r="AE15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89" customHeight="1" ht="17.25">
      <c r="A1589" s="20">
        <v>8</v>
      </c>
      <c r="B1589" s="34">
        <v>70</v>
      </c>
      <c r="C1589" s="35">
        <f>Table753523[[#This Row], [Active Parameters (BN)]]/8</f>
      </c>
      <c r="D1589" s="20">
        <v>8</v>
      </c>
      <c r="E1589" s="20">
        <v>4</v>
      </c>
      <c r="F1589" s="23">
        <v>64</v>
      </c>
      <c r="G1589" s="23">
        <v>62</v>
      </c>
      <c r="H1589" s="23">
        <v>496</v>
      </c>
      <c r="I1589" s="43">
        <v>248</v>
      </c>
      <c r="J1589" s="24">
        <v>126.1416993</v>
      </c>
      <c r="K1589" s="24">
        <v>0.174406756</v>
      </c>
      <c r="L1589" s="24">
        <v>355.4908161</v>
      </c>
      <c r="M1589" s="24">
        <v>1421.963264</v>
      </c>
      <c r="N1589" s="24">
        <v>4265.889793</v>
      </c>
      <c r="O1589" s="44">
        <v>13.06216887</v>
      </c>
      <c r="P1589" s="44">
        <v>12.09449625</v>
      </c>
      <c r="Q1589" s="25">
        <f>Table753523[[#This Row], [Total Latency (sec)]]*1000</f>
      </c>
      <c r="R1589" s="25">
        <f>Table753523[[#This Row], [Total Latency (ms)]]-Table753523[[#This Row], [Prefill Latency (ms)]]</f>
      </c>
      <c r="S1589" s="26">
        <f>Table753523[[#This Row], [Output tokens generated]]*1000/Table753523[[#This Row], [Total Latency (ms)]]/Table753523[[#This Row], [No. H200 GPU on single server]]</f>
      </c>
      <c r="T1589" s="26">
        <f>Table753523[[#This Row], [Input tokens]]*1000/(989.5*10^12)*(2*10^9*Table753523[[#This Row], [Active Parameters per GPU (BN)]])</f>
      </c>
      <c r="U1589" s="27">
        <f>Table753523[[#This Row], [Active Parameters per GPU (BN)]]*10^9*2/4800/1024^3*1000</f>
      </c>
      <c r="V1589" s="27">
        <f>1979/2*10^12*Table753523[[#This Row], [No. H200 GPU on single server]]/2/70/10^9</f>
      </c>
      <c r="W1589" s="46">
        <f>(Table753523[[#This Row], [Input tokens]]+Table753523[[#This Row], [Output tokens generated]])/Table753523[[#This Row], [Total Latency (ms)]]*1000</f>
      </c>
      <c r="X1589" s="47">
        <f>Table753523[[#This Row], [Total throughput]]/Table753523[[#This Row], [Estimated Max throughput tokens/s]]</f>
      </c>
      <c r="Y1589" s="20">
        <f>2*Table753523[[#This Row], [Active Parameters per GPU (BN)]]*Table753523[[#This Row], [Input tokens]]*10^9/Table753523[[#This Row], [Prefill Latency (ms)]]/10^12*1000</f>
      </c>
      <c r="Z158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89" s="47">
        <f>Table753523[[#This Row], [Expected Prefill latency (ms)]]/Table753523[[#This Row], [Prefill Latency (ms)]]</f>
      </c>
      <c r="AB1589" s="30">
        <f>Table753523[[#This Row], [Expected TPOT (ms)]]/Table753523[[#This Row], [TPOT (ms)]]</f>
      </c>
      <c r="AC1589" s="50">
        <f>Table753523[[#This Row], [Prefill TFLOPS]]/989.5</f>
      </c>
      <c r="AD1589" s="32">
        <f>Table753523[[#This Row], [Decode TFLOPS]]/1979</f>
      </c>
      <c r="AE15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0" customHeight="1" ht="17.25">
      <c r="A1590" s="20">
        <v>8</v>
      </c>
      <c r="B1590" s="34">
        <v>70</v>
      </c>
      <c r="C1590" s="35">
        <f>Table753523[[#This Row], [Active Parameters (BN)]]/8</f>
      </c>
      <c r="D1590" s="20">
        <v>8</v>
      </c>
      <c r="E1590" s="20">
        <v>8</v>
      </c>
      <c r="F1590" s="23">
        <v>32</v>
      </c>
      <c r="G1590" s="23">
        <v>32</v>
      </c>
      <c r="H1590" s="23">
        <v>256</v>
      </c>
      <c r="I1590" s="43">
        <v>252</v>
      </c>
      <c r="J1590" s="24">
        <v>84.53092764</v>
      </c>
      <c r="K1590" s="24">
        <v>0.266106388</v>
      </c>
      <c r="L1590" s="24">
        <v>120.2526562</v>
      </c>
      <c r="M1590" s="24">
        <v>946.9896677</v>
      </c>
      <c r="N1590" s="24">
        <v>1909.010917</v>
      </c>
      <c r="O1590" s="44">
        <v>11.78475281</v>
      </c>
      <c r="P1590" s="44">
        <v>11.44855764</v>
      </c>
      <c r="Q1590" s="25">
        <f>Table753523[[#This Row], [Total Latency (sec)]]*1000</f>
      </c>
      <c r="R1590" s="25">
        <f>Table753523[[#This Row], [Total Latency (ms)]]-Table753523[[#This Row], [Prefill Latency (ms)]]</f>
      </c>
      <c r="S1590" s="26">
        <f>Table753523[[#This Row], [Output tokens generated]]*1000/Table753523[[#This Row], [Total Latency (ms)]]/Table753523[[#This Row], [No. H200 GPU on single server]]</f>
      </c>
      <c r="T1590" s="26">
        <f>Table753523[[#This Row], [Input tokens]]*1000/(989.5*10^12)*(2*10^9*Table753523[[#This Row], [Active Parameters per GPU (BN)]])</f>
      </c>
      <c r="U1590" s="27">
        <f>Table753523[[#This Row], [Active Parameters per GPU (BN)]]*10^9*2/4800/1024^3*1000</f>
      </c>
      <c r="V1590" s="27">
        <f>1979/2*10^12*Table753523[[#This Row], [No. H200 GPU on single server]]/2/70/10^9</f>
      </c>
      <c r="W1590" s="46">
        <f>(Table753523[[#This Row], [Input tokens]]+Table753523[[#This Row], [Output tokens generated]])/Table753523[[#This Row], [Total Latency (ms)]]*1000</f>
      </c>
      <c r="X1590" s="47">
        <f>Table753523[[#This Row], [Total throughput]]/Table753523[[#This Row], [Estimated Max throughput tokens/s]]</f>
      </c>
      <c r="Y1590" s="20">
        <f>2*Table753523[[#This Row], [Active Parameters per GPU (BN)]]*Table753523[[#This Row], [Input tokens]]*10^9/Table753523[[#This Row], [Prefill Latency (ms)]]/10^12*1000</f>
      </c>
      <c r="Z1590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0" s="47">
        <f>Table753523[[#This Row], [Expected Prefill latency (ms)]]/Table753523[[#This Row], [Prefill Latency (ms)]]</f>
      </c>
      <c r="AB1590" s="30">
        <f>Table753523[[#This Row], [Expected TPOT (ms)]]/Table753523[[#This Row], [TPOT (ms)]]</f>
      </c>
      <c r="AC1590" s="50">
        <f>Table753523[[#This Row], [Prefill TFLOPS]]/989.5</f>
      </c>
      <c r="AD1590" s="32">
        <f>Table753523[[#This Row], [Decode TFLOPS]]/1979</f>
      </c>
      <c r="AE15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1" customHeight="1" ht="17.25">
      <c r="A1591" s="20">
        <v>8</v>
      </c>
      <c r="B1591" s="34">
        <v>70</v>
      </c>
      <c r="C1591" s="35">
        <f>Table753523[[#This Row], [Active Parameters (BN)]]/8</f>
      </c>
      <c r="D1591" s="20">
        <v>8</v>
      </c>
      <c r="E1591" s="20">
        <v>8</v>
      </c>
      <c r="F1591" s="23">
        <v>64</v>
      </c>
      <c r="G1591" s="23">
        <v>63</v>
      </c>
      <c r="H1591" s="23">
        <v>504</v>
      </c>
      <c r="I1591" s="43">
        <v>499</v>
      </c>
      <c r="J1591" s="24">
        <v>249.8490938</v>
      </c>
      <c r="K1591" s="24">
        <v>0.344851392</v>
      </c>
      <c r="L1591" s="24">
        <v>182.6873879</v>
      </c>
      <c r="M1591" s="24">
        <v>1447.000104</v>
      </c>
      <c r="N1591" s="24">
        <v>2908.499207</v>
      </c>
      <c r="O1591" s="44">
        <v>12.37422494</v>
      </c>
      <c r="P1591" s="44">
        <v>11.93506278</v>
      </c>
      <c r="Q1591" s="25">
        <f>Table753523[[#This Row], [Total Latency (sec)]]*1000</f>
      </c>
      <c r="R1591" s="25">
        <f>Table753523[[#This Row], [Total Latency (ms)]]-Table753523[[#This Row], [Prefill Latency (ms)]]</f>
      </c>
      <c r="S1591" s="26">
        <f>Table753523[[#This Row], [Output tokens generated]]*1000/Table753523[[#This Row], [Total Latency (ms)]]/Table753523[[#This Row], [No. H200 GPU on single server]]</f>
      </c>
      <c r="T1591" s="26">
        <f>Table753523[[#This Row], [Input tokens]]*1000/(989.5*10^12)*(2*10^9*Table753523[[#This Row], [Active Parameters per GPU (BN)]])</f>
      </c>
      <c r="U1591" s="27">
        <f>Table753523[[#This Row], [Active Parameters per GPU (BN)]]*10^9*2/4800/1024^3*1000</f>
      </c>
      <c r="V1591" s="27">
        <f>1979/2*10^12*Table753523[[#This Row], [No. H200 GPU on single server]]/2/70/10^9</f>
      </c>
      <c r="W1591" s="46">
        <f>(Table753523[[#This Row], [Input tokens]]+Table753523[[#This Row], [Output tokens generated]])/Table753523[[#This Row], [Total Latency (ms)]]*1000</f>
      </c>
      <c r="X1591" s="47">
        <f>Table753523[[#This Row], [Total throughput]]/Table753523[[#This Row], [Estimated Max throughput tokens/s]]</f>
      </c>
      <c r="Y1591" s="20">
        <f>2*Table753523[[#This Row], [Active Parameters per GPU (BN)]]*Table753523[[#This Row], [Input tokens]]*10^9/Table753523[[#This Row], [Prefill Latency (ms)]]/10^12*1000</f>
      </c>
      <c r="Z1591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1" s="47">
        <f>Table753523[[#This Row], [Expected Prefill latency (ms)]]/Table753523[[#This Row], [Prefill Latency (ms)]]</f>
      </c>
      <c r="AB1591" s="30">
        <f>Table753523[[#This Row], [Expected TPOT (ms)]]/Table753523[[#This Row], [TPOT (ms)]]</f>
      </c>
      <c r="AC1591" s="50">
        <f>Table753523[[#This Row], [Prefill TFLOPS]]/989.5</f>
      </c>
      <c r="AD1591" s="32">
        <f>Table753523[[#This Row], [Decode TFLOPS]]/1979</f>
      </c>
      <c r="AE15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2" customHeight="1" ht="17.25">
      <c r="A1592" s="20">
        <v>8</v>
      </c>
      <c r="B1592" s="34">
        <v>70</v>
      </c>
      <c r="C1592" s="35">
        <f>Table753523[[#This Row], [Active Parameters (BN)]]/8</f>
      </c>
      <c r="D1592" s="20">
        <v>8</v>
      </c>
      <c r="E1592" s="20">
        <v>16</v>
      </c>
      <c r="F1592" s="23">
        <v>32</v>
      </c>
      <c r="G1592" s="23">
        <v>32</v>
      </c>
      <c r="H1592" s="23">
        <v>256</v>
      </c>
      <c r="I1592" s="43">
        <v>484</v>
      </c>
      <c r="J1592" s="24">
        <v>207.6149357</v>
      </c>
      <c r="K1592" s="24">
        <v>0.477808924</v>
      </c>
      <c r="L1592" s="24">
        <v>66.97237828</v>
      </c>
      <c r="M1592" s="24">
        <v>1012.957222</v>
      </c>
      <c r="N1592" s="24">
        <v>1548.736248</v>
      </c>
      <c r="O1592" s="44">
        <v>12.34682563</v>
      </c>
      <c r="P1592" s="44">
        <v>11.70748991</v>
      </c>
      <c r="Q1592" s="25">
        <f>Table753523[[#This Row], [Total Latency (sec)]]*1000</f>
      </c>
      <c r="R1592" s="25">
        <f>Table753523[[#This Row], [Total Latency (ms)]]-Table753523[[#This Row], [Prefill Latency (ms)]]</f>
      </c>
      <c r="S1592" s="26">
        <f>Table753523[[#This Row], [Output tokens generated]]*1000/Table753523[[#This Row], [Total Latency (ms)]]/Table753523[[#This Row], [No. H200 GPU on single server]]</f>
      </c>
      <c r="T1592" s="26">
        <f>Table753523[[#This Row], [Input tokens]]*1000/(989.5*10^12)*(2*10^9*Table753523[[#This Row], [Active Parameters per GPU (BN)]])</f>
      </c>
      <c r="U1592" s="27">
        <f>Table753523[[#This Row], [Active Parameters per GPU (BN)]]*10^9*2/4800/1024^3*1000</f>
      </c>
      <c r="V1592" s="27">
        <f>1979/2*10^12*Table753523[[#This Row], [No. H200 GPU on single server]]/2/70/10^9</f>
      </c>
      <c r="W1592" s="46">
        <f>(Table753523[[#This Row], [Input tokens]]+Table753523[[#This Row], [Output tokens generated]])/Table753523[[#This Row], [Total Latency (ms)]]*1000</f>
      </c>
      <c r="X1592" s="47">
        <f>Table753523[[#This Row], [Total throughput]]/Table753523[[#This Row], [Estimated Max throughput tokens/s]]</f>
      </c>
      <c r="Y1592" s="20">
        <f>2*Table753523[[#This Row], [Active Parameters per GPU (BN)]]*Table753523[[#This Row], [Input tokens]]*10^9/Table753523[[#This Row], [Prefill Latency (ms)]]/10^12*1000</f>
      </c>
      <c r="Z1592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2" s="47">
        <f>Table753523[[#This Row], [Expected Prefill latency (ms)]]/Table753523[[#This Row], [Prefill Latency (ms)]]</f>
      </c>
      <c r="AB1592" s="30">
        <f>Table753523[[#This Row], [Expected TPOT (ms)]]/Table753523[[#This Row], [TPOT (ms)]]</f>
      </c>
      <c r="AC1592" s="50">
        <f>Table753523[[#This Row], [Prefill TFLOPS]]/989.5</f>
      </c>
      <c r="AD1592" s="32">
        <f>Table753523[[#This Row], [Decode TFLOPS]]/1979</f>
      </c>
      <c r="AE15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3" customHeight="1" ht="17.25">
      <c r="A1593" s="20">
        <v>8</v>
      </c>
      <c r="B1593" s="34">
        <v>70</v>
      </c>
      <c r="C1593" s="35">
        <f>Table753523[[#This Row], [Active Parameters (BN)]]/8</f>
      </c>
      <c r="D1593" s="20">
        <v>8</v>
      </c>
      <c r="E1593" s="20">
        <v>16</v>
      </c>
      <c r="F1593" s="23">
        <v>64</v>
      </c>
      <c r="G1593" s="23">
        <v>63</v>
      </c>
      <c r="H1593" s="23">
        <v>504</v>
      </c>
      <c r="I1593" s="43">
        <v>981</v>
      </c>
      <c r="J1593" s="24">
        <v>242.8960417</v>
      </c>
      <c r="K1593" s="24">
        <v>0.436851598</v>
      </c>
      <c r="L1593" s="24">
        <v>144.2137336</v>
      </c>
      <c r="M1593" s="24">
        <v>2245.613852</v>
      </c>
      <c r="N1593" s="24">
        <v>3399.323721</v>
      </c>
      <c r="O1593" s="44">
        <v>12.5777654</v>
      </c>
      <c r="P1593" s="44">
        <v>12.19150149</v>
      </c>
      <c r="Q1593" s="25">
        <f>Table753523[[#This Row], [Total Latency (sec)]]*1000</f>
      </c>
      <c r="R1593" s="25">
        <f>Table753523[[#This Row], [Total Latency (ms)]]-Table753523[[#This Row], [Prefill Latency (ms)]]</f>
      </c>
      <c r="S1593" s="26">
        <f>Table753523[[#This Row], [Output tokens generated]]*1000/Table753523[[#This Row], [Total Latency (ms)]]/Table753523[[#This Row], [No. H200 GPU on single server]]</f>
      </c>
      <c r="T1593" s="26">
        <f>Table753523[[#This Row], [Input tokens]]*1000/(989.5*10^12)*(2*10^9*Table753523[[#This Row], [Active Parameters per GPU (BN)]])</f>
      </c>
      <c r="U1593" s="27">
        <f>Table753523[[#This Row], [Active Parameters per GPU (BN)]]*10^9*2/4800/1024^3*1000</f>
      </c>
      <c r="V1593" s="27">
        <f>1979/2*10^12*Table753523[[#This Row], [No. H200 GPU on single server]]/2/70/10^9</f>
      </c>
      <c r="W1593" s="46">
        <f>(Table753523[[#This Row], [Input tokens]]+Table753523[[#This Row], [Output tokens generated]])/Table753523[[#This Row], [Total Latency (ms)]]*1000</f>
      </c>
      <c r="X1593" s="47">
        <f>Table753523[[#This Row], [Total throughput]]/Table753523[[#This Row], [Estimated Max throughput tokens/s]]</f>
      </c>
      <c r="Y1593" s="20">
        <f>2*Table753523[[#This Row], [Active Parameters per GPU (BN)]]*Table753523[[#This Row], [Input tokens]]*10^9/Table753523[[#This Row], [Prefill Latency (ms)]]/10^12*1000</f>
      </c>
      <c r="Z1593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3" s="47">
        <f>Table753523[[#This Row], [Expected Prefill latency (ms)]]/Table753523[[#This Row], [Prefill Latency (ms)]]</f>
      </c>
      <c r="AB1593" s="30">
        <f>Table753523[[#This Row], [Expected TPOT (ms)]]/Table753523[[#This Row], [TPOT (ms)]]</f>
      </c>
      <c r="AC1593" s="50">
        <f>Table753523[[#This Row], [Prefill TFLOPS]]/989.5</f>
      </c>
      <c r="AD1593" s="32">
        <f>Table753523[[#This Row], [Decode TFLOPS]]/1979</f>
      </c>
      <c r="AE15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4" customHeight="1" ht="17.25">
      <c r="A1594" s="20">
        <v>8</v>
      </c>
      <c r="B1594" s="34">
        <v>70</v>
      </c>
      <c r="C1594" s="35">
        <f>Table753523[[#This Row], [Active Parameters (BN)]]/8</f>
      </c>
      <c r="D1594" s="20">
        <v>8</v>
      </c>
      <c r="E1594" s="20">
        <v>32</v>
      </c>
      <c r="F1594" s="23">
        <v>32</v>
      </c>
      <c r="G1594" s="23">
        <v>32</v>
      </c>
      <c r="H1594" s="23">
        <v>256</v>
      </c>
      <c r="I1594" s="43">
        <v>964</v>
      </c>
      <c r="J1594" s="24">
        <v>109.0206415</v>
      </c>
      <c r="K1594" s="24">
        <v>0.572428415</v>
      </c>
      <c r="L1594" s="24">
        <v>55.90218647</v>
      </c>
      <c r="M1594" s="24">
        <v>1684.053367</v>
      </c>
      <c r="N1594" s="24">
        <v>2131.270859</v>
      </c>
      <c r="O1594" s="44">
        <v>12.06721178</v>
      </c>
      <c r="P1594" s="44">
        <v>11.7707275</v>
      </c>
      <c r="Q1594" s="25">
        <f>Table753523[[#This Row], [Total Latency (sec)]]*1000</f>
      </c>
      <c r="R1594" s="25">
        <f>Table753523[[#This Row], [Total Latency (ms)]]-Table753523[[#This Row], [Prefill Latency (ms)]]</f>
      </c>
      <c r="S1594" s="26">
        <f>Table753523[[#This Row], [Output tokens generated]]*1000/Table753523[[#This Row], [Total Latency (ms)]]/Table753523[[#This Row], [No. H200 GPU on single server]]</f>
      </c>
      <c r="T1594" s="26">
        <f>Table753523[[#This Row], [Input tokens]]*1000/(989.5*10^12)*(2*10^9*Table753523[[#This Row], [Active Parameters per GPU (BN)]])</f>
      </c>
      <c r="U1594" s="27">
        <f>Table753523[[#This Row], [Active Parameters per GPU (BN)]]*10^9*2/4800/1024^3*1000</f>
      </c>
      <c r="V1594" s="27">
        <f>1979/2*10^12*Table753523[[#This Row], [No. H200 GPU on single server]]/2/70/10^9</f>
      </c>
      <c r="W1594" s="46">
        <f>(Table753523[[#This Row], [Input tokens]]+Table753523[[#This Row], [Output tokens generated]])/Table753523[[#This Row], [Total Latency (ms)]]*1000</f>
      </c>
      <c r="X1594" s="47">
        <f>Table753523[[#This Row], [Total throughput]]/Table753523[[#This Row], [Estimated Max throughput tokens/s]]</f>
      </c>
      <c r="Y1594" s="20">
        <f>2*Table753523[[#This Row], [Active Parameters per GPU (BN)]]*Table753523[[#This Row], [Input tokens]]*10^9/Table753523[[#This Row], [Prefill Latency (ms)]]/10^12*1000</f>
      </c>
      <c r="Z1594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4" s="47">
        <f>Table753523[[#This Row], [Expected Prefill latency (ms)]]/Table753523[[#This Row], [Prefill Latency (ms)]]</f>
      </c>
      <c r="AB1594" s="30">
        <f>Table753523[[#This Row], [Expected TPOT (ms)]]/Table753523[[#This Row], [TPOT (ms)]]</f>
      </c>
      <c r="AC1594" s="50">
        <f>Table753523[[#This Row], [Prefill TFLOPS]]/989.5</f>
      </c>
      <c r="AD1594" s="32">
        <f>Table753523[[#This Row], [Decode TFLOPS]]/1979</f>
      </c>
      <c r="AE15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5" customHeight="1" ht="17.25">
      <c r="A1595" s="20">
        <v>8</v>
      </c>
      <c r="B1595" s="34">
        <v>70</v>
      </c>
      <c r="C1595" s="35">
        <f>Table753523[[#This Row], [Active Parameters (BN)]]/8</f>
      </c>
      <c r="D1595" s="20">
        <v>8</v>
      </c>
      <c r="E1595" s="20">
        <v>32</v>
      </c>
      <c r="F1595" s="23">
        <v>64</v>
      </c>
      <c r="G1595" s="23">
        <v>62</v>
      </c>
      <c r="H1595" s="23">
        <v>496</v>
      </c>
      <c r="I1595" s="43">
        <v>1924</v>
      </c>
      <c r="J1595" s="24">
        <v>248.8406131</v>
      </c>
      <c r="K1595" s="24">
        <v>0.639881485</v>
      </c>
      <c r="L1595" s="24">
        <v>96.8929426</v>
      </c>
      <c r="M1595" s="24">
        <v>3006.806799</v>
      </c>
      <c r="N1595" s="24">
        <v>3781.95034</v>
      </c>
      <c r="O1595" s="44">
        <v>12.46049746</v>
      </c>
      <c r="P1595" s="44">
        <v>12.29171464</v>
      </c>
      <c r="Q1595" s="25">
        <f>Table753523[[#This Row], [Total Latency (sec)]]*1000</f>
      </c>
      <c r="R1595" s="25">
        <f>Table753523[[#This Row], [Total Latency (ms)]]-Table753523[[#This Row], [Prefill Latency (ms)]]</f>
      </c>
      <c r="S1595" s="26">
        <f>Table753523[[#This Row], [Output tokens generated]]*1000/Table753523[[#This Row], [Total Latency (ms)]]/Table753523[[#This Row], [No. H200 GPU on single server]]</f>
      </c>
      <c r="T1595" s="26">
        <f>Table753523[[#This Row], [Input tokens]]*1000/(989.5*10^12)*(2*10^9*Table753523[[#This Row], [Active Parameters per GPU (BN)]])</f>
      </c>
      <c r="U1595" s="27">
        <f>Table753523[[#This Row], [Active Parameters per GPU (BN)]]*10^9*2/4800/1024^3*1000</f>
      </c>
      <c r="V1595" s="27">
        <f>1979/2*10^12*Table753523[[#This Row], [No. H200 GPU on single server]]/2/70/10^9</f>
      </c>
      <c r="W1595" s="46">
        <f>(Table753523[[#This Row], [Input tokens]]+Table753523[[#This Row], [Output tokens generated]])/Table753523[[#This Row], [Total Latency (ms)]]*1000</f>
      </c>
      <c r="X1595" s="47">
        <f>Table753523[[#This Row], [Total throughput]]/Table753523[[#This Row], [Estimated Max throughput tokens/s]]</f>
      </c>
      <c r="Y1595" s="20">
        <f>2*Table753523[[#This Row], [Active Parameters per GPU (BN)]]*Table753523[[#This Row], [Input tokens]]*10^9/Table753523[[#This Row], [Prefill Latency (ms)]]/10^12*1000</f>
      </c>
      <c r="Z1595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5" s="47">
        <f>Table753523[[#This Row], [Expected Prefill latency (ms)]]/Table753523[[#This Row], [Prefill Latency (ms)]]</f>
      </c>
      <c r="AB1595" s="30">
        <f>Table753523[[#This Row], [Expected TPOT (ms)]]/Table753523[[#This Row], [TPOT (ms)]]</f>
      </c>
      <c r="AC1595" s="50">
        <f>Table753523[[#This Row], [Prefill TFLOPS]]/989.5</f>
      </c>
      <c r="AD1595" s="32">
        <f>Table753523[[#This Row], [Decode TFLOPS]]/1979</f>
      </c>
      <c r="AE15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6" customHeight="1" ht="17.25">
      <c r="A1596" s="20">
        <v>8</v>
      </c>
      <c r="B1596" s="34">
        <v>70</v>
      </c>
      <c r="C1596" s="35">
        <f>Table753523[[#This Row], [Active Parameters (BN)]]/8</f>
      </c>
      <c r="D1596" s="20">
        <v>8</v>
      </c>
      <c r="E1596" s="20">
        <v>64</v>
      </c>
      <c r="F1596" s="23">
        <v>32</v>
      </c>
      <c r="G1596" s="23">
        <v>32</v>
      </c>
      <c r="H1596" s="23">
        <v>256</v>
      </c>
      <c r="I1596" s="43">
        <v>1919</v>
      </c>
      <c r="J1596" s="24">
        <v>193.0285179</v>
      </c>
      <c r="K1596" s="24">
        <v>1.035654382</v>
      </c>
      <c r="L1596" s="24">
        <v>30.89833882</v>
      </c>
      <c r="M1596" s="24">
        <v>1852.934756</v>
      </c>
      <c r="N1596" s="24">
        <v>2100.121467</v>
      </c>
      <c r="O1596" s="44">
        <v>12.0046034</v>
      </c>
      <c r="P1596" s="44">
        <v>11.79128514</v>
      </c>
      <c r="Q1596" s="25">
        <f>Table753523[[#This Row], [Total Latency (sec)]]*1000</f>
      </c>
      <c r="R1596" s="25">
        <f>Table753523[[#This Row], [Total Latency (ms)]]-Table753523[[#This Row], [Prefill Latency (ms)]]</f>
      </c>
      <c r="S1596" s="26">
        <f>Table753523[[#This Row], [Output tokens generated]]*1000/Table753523[[#This Row], [Total Latency (ms)]]/Table753523[[#This Row], [No. H200 GPU on single server]]</f>
      </c>
      <c r="T1596" s="26">
        <f>Table753523[[#This Row], [Input tokens]]*1000/(989.5*10^12)*(2*10^9*Table753523[[#This Row], [Active Parameters per GPU (BN)]])</f>
      </c>
      <c r="U1596" s="27">
        <f>Table753523[[#This Row], [Active Parameters per GPU (BN)]]*10^9*2/4800/1024^3*1000</f>
      </c>
      <c r="V1596" s="27">
        <f>1979/2*10^12*Table753523[[#This Row], [No. H200 GPU on single server]]/2/70/10^9</f>
      </c>
      <c r="W1596" s="46">
        <f>(Table753523[[#This Row], [Input tokens]]+Table753523[[#This Row], [Output tokens generated]])/Table753523[[#This Row], [Total Latency (ms)]]*1000</f>
      </c>
      <c r="X1596" s="47">
        <f>Table753523[[#This Row], [Total throughput]]/Table753523[[#This Row], [Estimated Max throughput tokens/s]]</f>
      </c>
      <c r="Y1596" s="20">
        <f>2*Table753523[[#This Row], [Active Parameters per GPU (BN)]]*Table753523[[#This Row], [Input tokens]]*10^9/Table753523[[#This Row], [Prefill Latency (ms)]]/10^12*1000</f>
      </c>
      <c r="Z1596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6" s="47">
        <f>Table753523[[#This Row], [Expected Prefill latency (ms)]]/Table753523[[#This Row], [Prefill Latency (ms)]]</f>
      </c>
      <c r="AB1596" s="30">
        <f>Table753523[[#This Row], [Expected TPOT (ms)]]/Table753523[[#This Row], [TPOT (ms)]]</f>
      </c>
      <c r="AC1596" s="50">
        <f>Table753523[[#This Row], [Prefill TFLOPS]]/989.5</f>
      </c>
      <c r="AD1596" s="32">
        <f>Table753523[[#This Row], [Decode TFLOPS]]/1979</f>
      </c>
      <c r="AE15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7" customHeight="1" ht="17.25">
      <c r="A1597" s="20">
        <v>8</v>
      </c>
      <c r="B1597" s="34">
        <v>70</v>
      </c>
      <c r="C1597" s="35">
        <f>Table753523[[#This Row], [Active Parameters (BN)]]/8</f>
      </c>
      <c r="D1597" s="20">
        <v>8</v>
      </c>
      <c r="E1597" s="20">
        <v>64</v>
      </c>
      <c r="F1597" s="23">
        <v>64</v>
      </c>
      <c r="G1597" s="23">
        <v>63</v>
      </c>
      <c r="H1597" s="23">
        <v>504</v>
      </c>
      <c r="I1597" s="43">
        <v>3888</v>
      </c>
      <c r="J1597" s="24">
        <v>130.6931901</v>
      </c>
      <c r="K1597" s="24">
        <v>0.914595588</v>
      </c>
      <c r="L1597" s="24">
        <v>68.88290391</v>
      </c>
      <c r="M1597" s="24">
        <v>4251.059212</v>
      </c>
      <c r="N1597" s="24">
        <v>4802.122444</v>
      </c>
      <c r="O1597" s="44">
        <v>12.41836948</v>
      </c>
      <c r="P1597" s="44">
        <v>12.32624058</v>
      </c>
      <c r="Q1597" s="25">
        <f>Table753523[[#This Row], [Total Latency (sec)]]*1000</f>
      </c>
      <c r="R1597" s="25">
        <f>Table753523[[#This Row], [Total Latency (ms)]]-Table753523[[#This Row], [Prefill Latency (ms)]]</f>
      </c>
      <c r="S1597" s="26">
        <f>Table753523[[#This Row], [Output tokens generated]]*1000/Table753523[[#This Row], [Total Latency (ms)]]/Table753523[[#This Row], [No. H200 GPU on single server]]</f>
      </c>
      <c r="T1597" s="26">
        <f>Table753523[[#This Row], [Input tokens]]*1000/(989.5*10^12)*(2*10^9*Table753523[[#This Row], [Active Parameters per GPU (BN)]])</f>
      </c>
      <c r="U1597" s="27">
        <f>Table753523[[#This Row], [Active Parameters per GPU (BN)]]*10^9*2/4800/1024^3*1000</f>
      </c>
      <c r="V1597" s="27">
        <f>1979/2*10^12*Table753523[[#This Row], [No. H200 GPU on single server]]/2/70/10^9</f>
      </c>
      <c r="W1597" s="46">
        <f>(Table753523[[#This Row], [Input tokens]]+Table753523[[#This Row], [Output tokens generated]])/Table753523[[#This Row], [Total Latency (ms)]]*1000</f>
      </c>
      <c r="X1597" s="47">
        <f>Table753523[[#This Row], [Total throughput]]/Table753523[[#This Row], [Estimated Max throughput tokens/s]]</f>
      </c>
      <c r="Y1597" s="20">
        <f>2*Table753523[[#This Row], [Active Parameters per GPU (BN)]]*Table753523[[#This Row], [Input tokens]]*10^9/Table753523[[#This Row], [Prefill Latency (ms)]]/10^12*1000</f>
      </c>
      <c r="Z1597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7" s="47">
        <f>Table753523[[#This Row], [Expected Prefill latency (ms)]]/Table753523[[#This Row], [Prefill Latency (ms)]]</f>
      </c>
      <c r="AB1597" s="30">
        <f>Table753523[[#This Row], [Expected TPOT (ms)]]/Table753523[[#This Row], [TPOT (ms)]]</f>
      </c>
      <c r="AC1597" s="50">
        <f>Table753523[[#This Row], [Prefill TFLOPS]]/989.5</f>
      </c>
      <c r="AD1597" s="32">
        <f>Table753523[[#This Row], [Decode TFLOPS]]/1979</f>
      </c>
      <c r="AE15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8" customHeight="1" ht="17.25">
      <c r="A1598" s="20">
        <v>8</v>
      </c>
      <c r="B1598" s="34">
        <v>70</v>
      </c>
      <c r="C1598" s="35">
        <f>Table753523[[#This Row], [Active Parameters (BN)]]/8</f>
      </c>
      <c r="D1598" s="20">
        <v>16</v>
      </c>
      <c r="E1598" s="20">
        <v>2</v>
      </c>
      <c r="F1598" s="23">
        <v>32</v>
      </c>
      <c r="G1598" s="23">
        <v>30</v>
      </c>
      <c r="H1598" s="23">
        <v>480</v>
      </c>
      <c r="I1598" s="43">
        <v>57</v>
      </c>
      <c r="J1598" s="24">
        <v>134.3222777</v>
      </c>
      <c r="K1598" s="24">
        <v>0.241860804</v>
      </c>
      <c r="L1598" s="24">
        <v>124.0382877</v>
      </c>
      <c r="M1598" s="24">
        <v>235.6727467</v>
      </c>
      <c r="N1598" s="24">
        <v>2220.28535</v>
      </c>
      <c r="O1598" s="44">
        <v>12.19949724</v>
      </c>
      <c r="P1598" s="44">
        <v>10.78758469</v>
      </c>
      <c r="Q1598" s="25">
        <f>Table753523[[#This Row], [Total Latency (sec)]]*1000</f>
      </c>
      <c r="R1598" s="25">
        <f>Table753523[[#This Row], [Total Latency (ms)]]-Table753523[[#This Row], [Prefill Latency (ms)]]</f>
      </c>
      <c r="S1598" s="26">
        <f>Table753523[[#This Row], [Output tokens generated]]*1000/Table753523[[#This Row], [Total Latency (ms)]]/Table753523[[#This Row], [No. H200 GPU on single server]]</f>
      </c>
      <c r="T1598" s="26">
        <f>Table753523[[#This Row], [Input tokens]]*1000/(989.5*10^12)*(2*10^9*Table753523[[#This Row], [Active Parameters per GPU (BN)]])</f>
      </c>
      <c r="U1598" s="27">
        <f>Table753523[[#This Row], [Active Parameters per GPU (BN)]]*10^9*2/4800/1024^3*1000</f>
      </c>
      <c r="V1598" s="27">
        <f>1979/2*10^12*Table753523[[#This Row], [No. H200 GPU on single server]]/2/70/10^9</f>
      </c>
      <c r="W1598" s="46">
        <f>(Table753523[[#This Row], [Input tokens]]+Table753523[[#This Row], [Output tokens generated]])/Table753523[[#This Row], [Total Latency (ms)]]*1000</f>
      </c>
      <c r="X1598" s="47">
        <f>Table753523[[#This Row], [Total throughput]]/Table753523[[#This Row], [Estimated Max throughput tokens/s]]</f>
      </c>
      <c r="Y1598" s="20">
        <f>2*Table753523[[#This Row], [Active Parameters per GPU (BN)]]*Table753523[[#This Row], [Input tokens]]*10^9/Table753523[[#This Row], [Prefill Latency (ms)]]/10^12*1000</f>
      </c>
      <c r="Z1598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8" s="47">
        <f>Table753523[[#This Row], [Expected Prefill latency (ms)]]/Table753523[[#This Row], [Prefill Latency (ms)]]</f>
      </c>
      <c r="AB1598" s="30">
        <f>Table753523[[#This Row], [Expected TPOT (ms)]]/Table753523[[#This Row], [TPOT (ms)]]</f>
      </c>
      <c r="AC1598" s="50">
        <f>Table753523[[#This Row], [Prefill TFLOPS]]/989.5</f>
      </c>
      <c r="AD1598" s="32">
        <f>Table753523[[#This Row], [Decode TFLOPS]]/1979</f>
      </c>
      <c r="AE15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599" customHeight="1" ht="17.25">
      <c r="A1599" s="20">
        <v>8</v>
      </c>
      <c r="B1599" s="34">
        <v>70</v>
      </c>
      <c r="C1599" s="35">
        <f>Table753523[[#This Row], [Active Parameters (BN)]]/8</f>
      </c>
      <c r="D1599" s="20">
        <v>16</v>
      </c>
      <c r="E1599" s="20">
        <v>2</v>
      </c>
      <c r="F1599" s="23">
        <v>64</v>
      </c>
      <c r="G1599" s="23">
        <v>62</v>
      </c>
      <c r="H1599" s="23">
        <v>992</v>
      </c>
      <c r="I1599" s="43">
        <v>118</v>
      </c>
      <c r="J1599" s="24">
        <v>287.0162121</v>
      </c>
      <c r="K1599" s="24">
        <v>0.309182252</v>
      </c>
      <c r="L1599" s="24">
        <v>200.5289747</v>
      </c>
      <c r="M1599" s="24">
        <v>381.6519196</v>
      </c>
      <c r="N1599" s="24">
        <v>3590.115515</v>
      </c>
      <c r="O1599" s="44">
        <v>13.97175366</v>
      </c>
      <c r="P1599" s="44">
        <v>10.93540605</v>
      </c>
      <c r="Q1599" s="25">
        <f>Table753523[[#This Row], [Total Latency (sec)]]*1000</f>
      </c>
      <c r="R1599" s="25">
        <f>Table753523[[#This Row], [Total Latency (ms)]]-Table753523[[#This Row], [Prefill Latency (ms)]]</f>
      </c>
      <c r="S1599" s="26">
        <f>Table753523[[#This Row], [Output tokens generated]]*1000/Table753523[[#This Row], [Total Latency (ms)]]/Table753523[[#This Row], [No. H200 GPU on single server]]</f>
      </c>
      <c r="T1599" s="26">
        <f>Table753523[[#This Row], [Input tokens]]*1000/(989.5*10^12)*(2*10^9*Table753523[[#This Row], [Active Parameters per GPU (BN)]])</f>
      </c>
      <c r="U1599" s="27">
        <f>Table753523[[#This Row], [Active Parameters per GPU (BN)]]*10^9*2/4800/1024^3*1000</f>
      </c>
      <c r="V1599" s="27">
        <f>1979/2*10^12*Table753523[[#This Row], [No. H200 GPU on single server]]/2/70/10^9</f>
      </c>
      <c r="W1599" s="46">
        <f>(Table753523[[#This Row], [Input tokens]]+Table753523[[#This Row], [Output tokens generated]])/Table753523[[#This Row], [Total Latency (ms)]]*1000</f>
      </c>
      <c r="X1599" s="47">
        <f>Table753523[[#This Row], [Total throughput]]/Table753523[[#This Row], [Estimated Max throughput tokens/s]]</f>
      </c>
      <c r="Y1599" s="20">
        <f>2*Table753523[[#This Row], [Active Parameters per GPU (BN)]]*Table753523[[#This Row], [Input tokens]]*10^9/Table753523[[#This Row], [Prefill Latency (ms)]]/10^12*1000</f>
      </c>
      <c r="Z1599" s="26">
        <f>2*Table753523[[#This Row], [Active Parameters per GPU (BN)]]*Table753523[[#This Row], [Output tokens generated]]*10^9/(Table753523[[#This Row], [Total Latency (ms)]]-Table753523[[#This Row], [Prefill Latency (ms)]])/10^12*1000</f>
      </c>
      <c r="AA1599" s="47">
        <f>Table753523[[#This Row], [Expected Prefill latency (ms)]]/Table753523[[#This Row], [Prefill Latency (ms)]]</f>
      </c>
      <c r="AB1599" s="30">
        <f>Table753523[[#This Row], [Expected TPOT (ms)]]/Table753523[[#This Row], [TPOT (ms)]]</f>
      </c>
      <c r="AC1599" s="50">
        <f>Table753523[[#This Row], [Prefill TFLOPS]]/989.5</f>
      </c>
      <c r="AD1599" s="32">
        <f>Table753523[[#This Row], [Decode TFLOPS]]/1979</f>
      </c>
      <c r="AE15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0" customHeight="1" ht="17.25">
      <c r="A1600" s="20">
        <v>8</v>
      </c>
      <c r="B1600" s="34">
        <v>70</v>
      </c>
      <c r="C1600" s="35">
        <f>Table753523[[#This Row], [Active Parameters (BN)]]/8</f>
      </c>
      <c r="D1600" s="20">
        <v>16</v>
      </c>
      <c r="E1600" s="20">
        <v>4</v>
      </c>
      <c r="F1600" s="23">
        <v>32</v>
      </c>
      <c r="G1600" s="23">
        <v>30</v>
      </c>
      <c r="H1600" s="23">
        <v>480</v>
      </c>
      <c r="I1600" s="43">
        <v>117</v>
      </c>
      <c r="J1600" s="24">
        <v>86.44865041</v>
      </c>
      <c r="K1600" s="24">
        <v>0.219178483</v>
      </c>
      <c r="L1600" s="24">
        <v>136.8747497</v>
      </c>
      <c r="M1600" s="24">
        <v>533.8115238</v>
      </c>
      <c r="N1600" s="24">
        <v>2723.807519</v>
      </c>
      <c r="O1600" s="44">
        <v>13.07619916</v>
      </c>
      <c r="P1600" s="44">
        <v>11.59165382</v>
      </c>
      <c r="Q1600" s="25">
        <f>Table753523[[#This Row], [Total Latency (sec)]]*1000</f>
      </c>
      <c r="R1600" s="25">
        <f>Table753523[[#This Row], [Total Latency (ms)]]-Table753523[[#This Row], [Prefill Latency (ms)]]</f>
      </c>
      <c r="S1600" s="26">
        <f>Table753523[[#This Row], [Output tokens generated]]*1000/Table753523[[#This Row], [Total Latency (ms)]]/Table753523[[#This Row], [No. H200 GPU on single server]]</f>
      </c>
      <c r="T1600" s="26">
        <f>Table753523[[#This Row], [Input tokens]]*1000/(989.5*10^12)*(2*10^9*Table753523[[#This Row], [Active Parameters per GPU (BN)]])</f>
      </c>
      <c r="U1600" s="27">
        <f>Table753523[[#This Row], [Active Parameters per GPU (BN)]]*10^9*2/4800/1024^3*1000</f>
      </c>
      <c r="V1600" s="27">
        <f>1979/2*10^12*Table753523[[#This Row], [No. H200 GPU on single server]]/2/70/10^9</f>
      </c>
      <c r="W1600" s="46">
        <f>(Table753523[[#This Row], [Input tokens]]+Table753523[[#This Row], [Output tokens generated]])/Table753523[[#This Row], [Total Latency (ms)]]*1000</f>
      </c>
      <c r="X1600" s="47">
        <f>Table753523[[#This Row], [Total throughput]]/Table753523[[#This Row], [Estimated Max throughput tokens/s]]</f>
      </c>
      <c r="Y1600" s="20">
        <f>2*Table753523[[#This Row], [Active Parameters per GPU (BN)]]*Table753523[[#This Row], [Input tokens]]*10^9/Table753523[[#This Row], [Prefill Latency (ms)]]/10^12*1000</f>
      </c>
      <c r="Z160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0" s="47">
        <f>Table753523[[#This Row], [Expected Prefill latency (ms)]]/Table753523[[#This Row], [Prefill Latency (ms)]]</f>
      </c>
      <c r="AB1600" s="30">
        <f>Table753523[[#This Row], [Expected TPOT (ms)]]/Table753523[[#This Row], [TPOT (ms)]]</f>
      </c>
      <c r="AC1600" s="50">
        <f>Table753523[[#This Row], [Prefill TFLOPS]]/989.5</f>
      </c>
      <c r="AD1600" s="32">
        <f>Table753523[[#This Row], [Decode TFLOPS]]/1979</f>
      </c>
      <c r="AE16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1" customHeight="1" ht="17.25">
      <c r="A1601" s="20">
        <v>8</v>
      </c>
      <c r="B1601" s="34">
        <v>70</v>
      </c>
      <c r="C1601" s="35">
        <f>Table753523[[#This Row], [Active Parameters (BN)]]/8</f>
      </c>
      <c r="D1601" s="20">
        <v>16</v>
      </c>
      <c r="E1601" s="20">
        <v>4</v>
      </c>
      <c r="F1601" s="23">
        <v>64</v>
      </c>
      <c r="G1601" s="23">
        <v>62</v>
      </c>
      <c r="H1601" s="23">
        <v>992</v>
      </c>
      <c r="I1601" s="43">
        <v>242</v>
      </c>
      <c r="J1601" s="24">
        <v>311.235612</v>
      </c>
      <c r="K1601" s="24">
        <v>0.360319497</v>
      </c>
      <c r="L1601" s="24">
        <v>172.0695119</v>
      </c>
      <c r="M1601" s="24">
        <v>671.6261595</v>
      </c>
      <c r="N1601" s="24">
        <v>3424.73835</v>
      </c>
      <c r="O1601" s="44">
        <v>14.15484121</v>
      </c>
      <c r="P1601" s="44">
        <v>12.58437559</v>
      </c>
      <c r="Q1601" s="25">
        <f>Table753523[[#This Row], [Total Latency (sec)]]*1000</f>
      </c>
      <c r="R1601" s="25">
        <f>Table753523[[#This Row], [Total Latency (ms)]]-Table753523[[#This Row], [Prefill Latency (ms)]]</f>
      </c>
      <c r="S1601" s="26">
        <f>Table753523[[#This Row], [Output tokens generated]]*1000/Table753523[[#This Row], [Total Latency (ms)]]/Table753523[[#This Row], [No. H200 GPU on single server]]</f>
      </c>
      <c r="T1601" s="26">
        <f>Table753523[[#This Row], [Input tokens]]*1000/(989.5*10^12)*(2*10^9*Table753523[[#This Row], [Active Parameters per GPU (BN)]])</f>
      </c>
      <c r="U1601" s="27">
        <f>Table753523[[#This Row], [Active Parameters per GPU (BN)]]*10^9*2/4800/1024^3*1000</f>
      </c>
      <c r="V1601" s="27">
        <f>1979/2*10^12*Table753523[[#This Row], [No. H200 GPU on single server]]/2/70/10^9</f>
      </c>
      <c r="W1601" s="46">
        <f>(Table753523[[#This Row], [Input tokens]]+Table753523[[#This Row], [Output tokens generated]])/Table753523[[#This Row], [Total Latency (ms)]]*1000</f>
      </c>
      <c r="X1601" s="47">
        <f>Table753523[[#This Row], [Total throughput]]/Table753523[[#This Row], [Estimated Max throughput tokens/s]]</f>
      </c>
      <c r="Y1601" s="20">
        <f>2*Table753523[[#This Row], [Active Parameters per GPU (BN)]]*Table753523[[#This Row], [Input tokens]]*10^9/Table753523[[#This Row], [Prefill Latency (ms)]]/10^12*1000</f>
      </c>
      <c r="Z160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1" s="47">
        <f>Table753523[[#This Row], [Expected Prefill latency (ms)]]/Table753523[[#This Row], [Prefill Latency (ms)]]</f>
      </c>
      <c r="AB1601" s="30">
        <f>Table753523[[#This Row], [Expected TPOT (ms)]]/Table753523[[#This Row], [TPOT (ms)]]</f>
      </c>
      <c r="AC1601" s="50">
        <f>Table753523[[#This Row], [Prefill TFLOPS]]/989.5</f>
      </c>
      <c r="AD1601" s="32">
        <f>Table753523[[#This Row], [Decode TFLOPS]]/1979</f>
      </c>
      <c r="AE16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2" customHeight="1" ht="17.25">
      <c r="A1602" s="20">
        <v>8</v>
      </c>
      <c r="B1602" s="34">
        <v>70</v>
      </c>
      <c r="C1602" s="35">
        <f>Table753523[[#This Row], [Active Parameters (BN)]]/8</f>
      </c>
      <c r="D1602" s="20">
        <v>16</v>
      </c>
      <c r="E1602" s="20">
        <v>8</v>
      </c>
      <c r="F1602" s="23">
        <v>32</v>
      </c>
      <c r="G1602" s="23">
        <v>30</v>
      </c>
      <c r="H1602" s="23">
        <v>480</v>
      </c>
      <c r="I1602" s="43">
        <v>236</v>
      </c>
      <c r="J1602" s="24">
        <v>98.0706083</v>
      </c>
      <c r="K1602" s="24">
        <v>0.276606317</v>
      </c>
      <c r="L1602" s="24">
        <v>108.4573929</v>
      </c>
      <c r="M1602" s="24">
        <v>853.1981574</v>
      </c>
      <c r="N1602" s="24">
        <v>2588.516443</v>
      </c>
      <c r="O1602" s="44">
        <v>12.14830696</v>
      </c>
      <c r="P1602" s="44">
        <v>11.48528382</v>
      </c>
      <c r="Q1602" s="25">
        <f>Table753523[[#This Row], [Total Latency (sec)]]*1000</f>
      </c>
      <c r="R1602" s="25">
        <f>Table753523[[#This Row], [Total Latency (ms)]]-Table753523[[#This Row], [Prefill Latency (ms)]]</f>
      </c>
      <c r="S1602" s="26">
        <f>Table753523[[#This Row], [Output tokens generated]]*1000/Table753523[[#This Row], [Total Latency (ms)]]/Table753523[[#This Row], [No. H200 GPU on single server]]</f>
      </c>
      <c r="T1602" s="26">
        <f>Table753523[[#This Row], [Input tokens]]*1000/(989.5*10^12)*(2*10^9*Table753523[[#This Row], [Active Parameters per GPU (BN)]])</f>
      </c>
      <c r="U1602" s="27">
        <f>Table753523[[#This Row], [Active Parameters per GPU (BN)]]*10^9*2/4800/1024^3*1000</f>
      </c>
      <c r="V1602" s="27">
        <f>1979/2*10^12*Table753523[[#This Row], [No. H200 GPU on single server]]/2/70/10^9</f>
      </c>
      <c r="W1602" s="46">
        <f>(Table753523[[#This Row], [Input tokens]]+Table753523[[#This Row], [Output tokens generated]])/Table753523[[#This Row], [Total Latency (ms)]]*1000</f>
      </c>
      <c r="X1602" s="47">
        <f>Table753523[[#This Row], [Total throughput]]/Table753523[[#This Row], [Estimated Max throughput tokens/s]]</f>
      </c>
      <c r="Y1602" s="20">
        <f>2*Table753523[[#This Row], [Active Parameters per GPU (BN)]]*Table753523[[#This Row], [Input tokens]]*10^9/Table753523[[#This Row], [Prefill Latency (ms)]]/10^12*1000</f>
      </c>
      <c r="Z160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2" s="47">
        <f>Table753523[[#This Row], [Expected Prefill latency (ms)]]/Table753523[[#This Row], [Prefill Latency (ms)]]</f>
      </c>
      <c r="AB1602" s="30">
        <f>Table753523[[#This Row], [Expected TPOT (ms)]]/Table753523[[#This Row], [TPOT (ms)]]</f>
      </c>
      <c r="AC1602" s="50">
        <f>Table753523[[#This Row], [Prefill TFLOPS]]/989.5</f>
      </c>
      <c r="AD1602" s="32">
        <f>Table753523[[#This Row], [Decode TFLOPS]]/1979</f>
      </c>
      <c r="AE16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3" customHeight="1" ht="17.25">
      <c r="A1603" s="20">
        <v>8</v>
      </c>
      <c r="B1603" s="34">
        <v>70</v>
      </c>
      <c r="C1603" s="35">
        <f>Table753523[[#This Row], [Active Parameters (BN)]]/8</f>
      </c>
      <c r="D1603" s="20">
        <v>16</v>
      </c>
      <c r="E1603" s="20">
        <v>8</v>
      </c>
      <c r="F1603" s="23">
        <v>64</v>
      </c>
      <c r="G1603" s="23">
        <v>62</v>
      </c>
      <c r="H1603" s="23">
        <v>992</v>
      </c>
      <c r="I1603" s="43">
        <v>485</v>
      </c>
      <c r="J1603" s="24">
        <v>143.6688592</v>
      </c>
      <c r="K1603" s="24">
        <v>0.23829541</v>
      </c>
      <c r="L1603" s="24">
        <v>260.1812598</v>
      </c>
      <c r="M1603" s="24">
        <v>2035.288887</v>
      </c>
      <c r="N1603" s="24">
        <v>6198.189045</v>
      </c>
      <c r="O1603" s="44">
        <v>12.51249969</v>
      </c>
      <c r="P1603" s="44">
        <v>11.94079722</v>
      </c>
      <c r="Q1603" s="25">
        <f>Table753523[[#This Row], [Total Latency (sec)]]*1000</f>
      </c>
      <c r="R1603" s="25">
        <f>Table753523[[#This Row], [Total Latency (ms)]]-Table753523[[#This Row], [Prefill Latency (ms)]]</f>
      </c>
      <c r="S1603" s="26">
        <f>Table753523[[#This Row], [Output tokens generated]]*1000/Table753523[[#This Row], [Total Latency (ms)]]/Table753523[[#This Row], [No. H200 GPU on single server]]</f>
      </c>
      <c r="T1603" s="26">
        <f>Table753523[[#This Row], [Input tokens]]*1000/(989.5*10^12)*(2*10^9*Table753523[[#This Row], [Active Parameters per GPU (BN)]])</f>
      </c>
      <c r="U1603" s="27">
        <f>Table753523[[#This Row], [Active Parameters per GPU (BN)]]*10^9*2/4800/1024^3*1000</f>
      </c>
      <c r="V1603" s="27">
        <f>1979/2*10^12*Table753523[[#This Row], [No. H200 GPU on single server]]/2/70/10^9</f>
      </c>
      <c r="W1603" s="46">
        <f>(Table753523[[#This Row], [Input tokens]]+Table753523[[#This Row], [Output tokens generated]])/Table753523[[#This Row], [Total Latency (ms)]]*1000</f>
      </c>
      <c r="X1603" s="47">
        <f>Table753523[[#This Row], [Total throughput]]/Table753523[[#This Row], [Estimated Max throughput tokens/s]]</f>
      </c>
      <c r="Y1603" s="20">
        <f>2*Table753523[[#This Row], [Active Parameters per GPU (BN)]]*Table753523[[#This Row], [Input tokens]]*10^9/Table753523[[#This Row], [Prefill Latency (ms)]]/10^12*1000</f>
      </c>
      <c r="Z160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3" s="47">
        <f>Table753523[[#This Row], [Expected Prefill latency (ms)]]/Table753523[[#This Row], [Prefill Latency (ms)]]</f>
      </c>
      <c r="AB1603" s="30">
        <f>Table753523[[#This Row], [Expected TPOT (ms)]]/Table753523[[#This Row], [TPOT (ms)]]</f>
      </c>
      <c r="AC1603" s="50">
        <f>Table753523[[#This Row], [Prefill TFLOPS]]/989.5</f>
      </c>
      <c r="AD1603" s="32">
        <f>Table753523[[#This Row], [Decode TFLOPS]]/1979</f>
      </c>
      <c r="AE16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4" customHeight="1" ht="17.25">
      <c r="A1604" s="20">
        <v>8</v>
      </c>
      <c r="B1604" s="34">
        <v>70</v>
      </c>
      <c r="C1604" s="35">
        <f>Table753523[[#This Row], [Active Parameters (BN)]]/8</f>
      </c>
      <c r="D1604" s="20">
        <v>16</v>
      </c>
      <c r="E1604" s="20">
        <v>16</v>
      </c>
      <c r="F1604" s="23">
        <v>32</v>
      </c>
      <c r="G1604" s="23">
        <v>30</v>
      </c>
      <c r="H1604" s="23">
        <v>480</v>
      </c>
      <c r="I1604" s="43">
        <v>476</v>
      </c>
      <c r="J1604" s="24">
        <v>223.5373414</v>
      </c>
      <c r="K1604" s="24">
        <v>0.497513465</v>
      </c>
      <c r="L1604" s="24">
        <v>60.2998755</v>
      </c>
      <c r="M1604" s="24">
        <v>956.7580246</v>
      </c>
      <c r="N1604" s="24">
        <v>1921.556033</v>
      </c>
      <c r="O1604" s="44">
        <v>11.93820868</v>
      </c>
      <c r="P1604" s="44">
        <v>11.72456188</v>
      </c>
      <c r="Q1604" s="25">
        <f>Table753523[[#This Row], [Total Latency (sec)]]*1000</f>
      </c>
      <c r="R1604" s="25">
        <f>Table753523[[#This Row], [Total Latency (ms)]]-Table753523[[#This Row], [Prefill Latency (ms)]]</f>
      </c>
      <c r="S1604" s="26">
        <f>Table753523[[#This Row], [Output tokens generated]]*1000/Table753523[[#This Row], [Total Latency (ms)]]/Table753523[[#This Row], [No. H200 GPU on single server]]</f>
      </c>
      <c r="T1604" s="26">
        <f>Table753523[[#This Row], [Input tokens]]*1000/(989.5*10^12)*(2*10^9*Table753523[[#This Row], [Active Parameters per GPU (BN)]])</f>
      </c>
      <c r="U1604" s="27">
        <f>Table753523[[#This Row], [Active Parameters per GPU (BN)]]*10^9*2/4800/1024^3*1000</f>
      </c>
      <c r="V1604" s="27">
        <f>1979/2*10^12*Table753523[[#This Row], [No. H200 GPU on single server]]/2/70/10^9</f>
      </c>
      <c r="W1604" s="46">
        <f>(Table753523[[#This Row], [Input tokens]]+Table753523[[#This Row], [Output tokens generated]])/Table753523[[#This Row], [Total Latency (ms)]]*1000</f>
      </c>
      <c r="X1604" s="47">
        <f>Table753523[[#This Row], [Total throughput]]/Table753523[[#This Row], [Estimated Max throughput tokens/s]]</f>
      </c>
      <c r="Y1604" s="20">
        <f>2*Table753523[[#This Row], [Active Parameters per GPU (BN)]]*Table753523[[#This Row], [Input tokens]]*10^9/Table753523[[#This Row], [Prefill Latency (ms)]]/10^12*1000</f>
      </c>
      <c r="Z160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4" s="47">
        <f>Table753523[[#This Row], [Expected Prefill latency (ms)]]/Table753523[[#This Row], [Prefill Latency (ms)]]</f>
      </c>
      <c r="AB1604" s="30">
        <f>Table753523[[#This Row], [Expected TPOT (ms)]]/Table753523[[#This Row], [TPOT (ms)]]</f>
      </c>
      <c r="AC1604" s="50">
        <f>Table753523[[#This Row], [Prefill TFLOPS]]/989.5</f>
      </c>
      <c r="AD1604" s="32">
        <f>Table753523[[#This Row], [Decode TFLOPS]]/1979</f>
      </c>
      <c r="AE16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5" customHeight="1" ht="17.25">
      <c r="A1605" s="20">
        <v>8</v>
      </c>
      <c r="B1605" s="34">
        <v>70</v>
      </c>
      <c r="C1605" s="35">
        <f>Table753523[[#This Row], [Active Parameters (BN)]]/8</f>
      </c>
      <c r="D1605" s="20">
        <v>16</v>
      </c>
      <c r="E1605" s="20">
        <v>16</v>
      </c>
      <c r="F1605" s="23">
        <v>64</v>
      </c>
      <c r="G1605" s="23">
        <v>62</v>
      </c>
      <c r="H1605" s="23">
        <v>992</v>
      </c>
      <c r="I1605" s="43">
        <v>947</v>
      </c>
      <c r="J1605" s="24">
        <v>368.3654799</v>
      </c>
      <c r="K1605" s="24">
        <v>0.561467347</v>
      </c>
      <c r="L1605" s="24">
        <v>110.4249434</v>
      </c>
      <c r="M1605" s="24">
        <v>1686.651958</v>
      </c>
      <c r="N1605" s="24">
        <v>3453.451052</v>
      </c>
      <c r="O1605" s="44">
        <v>13.10621959</v>
      </c>
      <c r="P1605" s="44">
        <v>12.10487551</v>
      </c>
      <c r="Q1605" s="25">
        <f>Table753523[[#This Row], [Total Latency (sec)]]*1000</f>
      </c>
      <c r="R1605" s="25">
        <f>Table753523[[#This Row], [Total Latency (ms)]]-Table753523[[#This Row], [Prefill Latency (ms)]]</f>
      </c>
      <c r="S1605" s="26">
        <f>Table753523[[#This Row], [Output tokens generated]]*1000/Table753523[[#This Row], [Total Latency (ms)]]/Table753523[[#This Row], [No. H200 GPU on single server]]</f>
      </c>
      <c r="T1605" s="26">
        <f>Table753523[[#This Row], [Input tokens]]*1000/(989.5*10^12)*(2*10^9*Table753523[[#This Row], [Active Parameters per GPU (BN)]])</f>
      </c>
      <c r="U1605" s="27">
        <f>Table753523[[#This Row], [Active Parameters per GPU (BN)]]*10^9*2/4800/1024^3*1000</f>
      </c>
      <c r="V1605" s="27">
        <f>1979/2*10^12*Table753523[[#This Row], [No. H200 GPU on single server]]/2/70/10^9</f>
      </c>
      <c r="W1605" s="46">
        <f>(Table753523[[#This Row], [Input tokens]]+Table753523[[#This Row], [Output tokens generated]])/Table753523[[#This Row], [Total Latency (ms)]]*1000</f>
      </c>
      <c r="X1605" s="47">
        <f>Table753523[[#This Row], [Total throughput]]/Table753523[[#This Row], [Estimated Max throughput tokens/s]]</f>
      </c>
      <c r="Y1605" s="20">
        <f>2*Table753523[[#This Row], [Active Parameters per GPU (BN)]]*Table753523[[#This Row], [Input tokens]]*10^9/Table753523[[#This Row], [Prefill Latency (ms)]]/10^12*1000</f>
      </c>
      <c r="Z160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5" s="47">
        <f>Table753523[[#This Row], [Expected Prefill latency (ms)]]/Table753523[[#This Row], [Prefill Latency (ms)]]</f>
      </c>
      <c r="AB1605" s="30">
        <f>Table753523[[#This Row], [Expected TPOT (ms)]]/Table753523[[#This Row], [TPOT (ms)]]</f>
      </c>
      <c r="AC1605" s="50">
        <f>Table753523[[#This Row], [Prefill TFLOPS]]/989.5</f>
      </c>
      <c r="AD1605" s="32">
        <f>Table753523[[#This Row], [Decode TFLOPS]]/1979</f>
      </c>
      <c r="AE16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6" customHeight="1" ht="17.25">
      <c r="A1606" s="20">
        <v>8</v>
      </c>
      <c r="B1606" s="34">
        <v>70</v>
      </c>
      <c r="C1606" s="35">
        <f>Table753523[[#This Row], [Active Parameters (BN)]]/8</f>
      </c>
      <c r="D1606" s="20">
        <v>16</v>
      </c>
      <c r="E1606" s="20">
        <v>32</v>
      </c>
      <c r="F1606" s="23">
        <v>32</v>
      </c>
      <c r="G1606" s="23">
        <v>30</v>
      </c>
      <c r="H1606" s="23">
        <v>480</v>
      </c>
      <c r="I1606" s="43">
        <v>939</v>
      </c>
      <c r="J1606" s="24">
        <v>133.7869206</v>
      </c>
      <c r="K1606" s="24">
        <v>0.596691372</v>
      </c>
      <c r="L1606" s="24">
        <v>50.27724785</v>
      </c>
      <c r="M1606" s="24">
        <v>1573.677858</v>
      </c>
      <c r="N1606" s="24">
        <v>2378.113823</v>
      </c>
      <c r="O1606" s="44">
        <v>11.89677262</v>
      </c>
      <c r="P1606" s="44">
        <v>11.76904683</v>
      </c>
      <c r="Q1606" s="25">
        <f>Table753523[[#This Row], [Total Latency (sec)]]*1000</f>
      </c>
      <c r="R1606" s="25">
        <f>Table753523[[#This Row], [Total Latency (ms)]]-Table753523[[#This Row], [Prefill Latency (ms)]]</f>
      </c>
      <c r="S1606" s="26">
        <f>Table753523[[#This Row], [Output tokens generated]]*1000/Table753523[[#This Row], [Total Latency (ms)]]/Table753523[[#This Row], [No. H200 GPU on single server]]</f>
      </c>
      <c r="T1606" s="26">
        <f>Table753523[[#This Row], [Input tokens]]*1000/(989.5*10^12)*(2*10^9*Table753523[[#This Row], [Active Parameters per GPU (BN)]])</f>
      </c>
      <c r="U1606" s="27">
        <f>Table753523[[#This Row], [Active Parameters per GPU (BN)]]*10^9*2/4800/1024^3*1000</f>
      </c>
      <c r="V1606" s="27">
        <f>1979/2*10^12*Table753523[[#This Row], [No. H200 GPU on single server]]/2/70/10^9</f>
      </c>
      <c r="W1606" s="46">
        <f>(Table753523[[#This Row], [Input tokens]]+Table753523[[#This Row], [Output tokens generated]])/Table753523[[#This Row], [Total Latency (ms)]]*1000</f>
      </c>
      <c r="X1606" s="47">
        <f>Table753523[[#This Row], [Total throughput]]/Table753523[[#This Row], [Estimated Max throughput tokens/s]]</f>
      </c>
      <c r="Y1606" s="20">
        <f>2*Table753523[[#This Row], [Active Parameters per GPU (BN)]]*Table753523[[#This Row], [Input tokens]]*10^9/Table753523[[#This Row], [Prefill Latency (ms)]]/10^12*1000</f>
      </c>
      <c r="Z160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6" s="47">
        <f>Table753523[[#This Row], [Expected Prefill latency (ms)]]/Table753523[[#This Row], [Prefill Latency (ms)]]</f>
      </c>
      <c r="AB1606" s="30">
        <f>Table753523[[#This Row], [Expected TPOT (ms)]]/Table753523[[#This Row], [TPOT (ms)]]</f>
      </c>
      <c r="AC1606" s="50">
        <f>Table753523[[#This Row], [Prefill TFLOPS]]/989.5</f>
      </c>
      <c r="AD1606" s="32">
        <f>Table753523[[#This Row], [Decode TFLOPS]]/1979</f>
      </c>
      <c r="AE16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7" customHeight="1" ht="17.25">
      <c r="A1607" s="20">
        <v>8</v>
      </c>
      <c r="B1607" s="34">
        <v>70</v>
      </c>
      <c r="C1607" s="35">
        <f>Table753523[[#This Row], [Active Parameters (BN)]]/8</f>
      </c>
      <c r="D1607" s="20">
        <v>16</v>
      </c>
      <c r="E1607" s="20">
        <v>32</v>
      </c>
      <c r="F1607" s="23">
        <v>64</v>
      </c>
      <c r="G1607" s="23">
        <v>62</v>
      </c>
      <c r="H1607" s="23">
        <v>992</v>
      </c>
      <c r="I1607" s="43">
        <v>1925</v>
      </c>
      <c r="J1607" s="24">
        <v>168.1224349</v>
      </c>
      <c r="K1607" s="24">
        <v>0.664019091</v>
      </c>
      <c r="L1607" s="24">
        <v>93.37080943</v>
      </c>
      <c r="M1607" s="24">
        <v>2899.013035</v>
      </c>
      <c r="N1607" s="24">
        <v>4392.945986</v>
      </c>
      <c r="O1607" s="44">
        <v>16.02522159</v>
      </c>
      <c r="P1607" s="44">
        <v>15.62730817</v>
      </c>
      <c r="Q1607" s="25">
        <f>Table753523[[#This Row], [Total Latency (sec)]]*1000</f>
      </c>
      <c r="R1607" s="25">
        <f>Table753523[[#This Row], [Total Latency (ms)]]-Table753523[[#This Row], [Prefill Latency (ms)]]</f>
      </c>
      <c r="S1607" s="26">
        <f>Table753523[[#This Row], [Output tokens generated]]*1000/Table753523[[#This Row], [Total Latency (ms)]]/Table753523[[#This Row], [No. H200 GPU on single server]]</f>
      </c>
      <c r="T1607" s="26">
        <f>Table753523[[#This Row], [Input tokens]]*1000/(989.5*10^12)*(2*10^9*Table753523[[#This Row], [Active Parameters per GPU (BN)]])</f>
      </c>
      <c r="U1607" s="27">
        <f>Table753523[[#This Row], [Active Parameters per GPU (BN)]]*10^9*2/4800/1024^3*1000</f>
      </c>
      <c r="V1607" s="27">
        <f>1979/2*10^12*Table753523[[#This Row], [No. H200 GPU on single server]]/2/70/10^9</f>
      </c>
      <c r="W1607" s="46">
        <f>(Table753523[[#This Row], [Input tokens]]+Table753523[[#This Row], [Output tokens generated]])/Table753523[[#This Row], [Total Latency (ms)]]*1000</f>
      </c>
      <c r="X1607" s="47">
        <f>Table753523[[#This Row], [Total throughput]]/Table753523[[#This Row], [Estimated Max throughput tokens/s]]</f>
      </c>
      <c r="Y1607" s="20">
        <f>2*Table753523[[#This Row], [Active Parameters per GPU (BN)]]*Table753523[[#This Row], [Input tokens]]*10^9/Table753523[[#This Row], [Prefill Latency (ms)]]/10^12*1000</f>
      </c>
      <c r="Z160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7" s="47">
        <f>Table753523[[#This Row], [Expected Prefill latency (ms)]]/Table753523[[#This Row], [Prefill Latency (ms)]]</f>
      </c>
      <c r="AB1607" s="30">
        <f>Table753523[[#This Row], [Expected TPOT (ms)]]/Table753523[[#This Row], [TPOT (ms)]]</f>
      </c>
      <c r="AC1607" s="50">
        <f>Table753523[[#This Row], [Prefill TFLOPS]]/989.5</f>
      </c>
      <c r="AD1607" s="32">
        <f>Table753523[[#This Row], [Decode TFLOPS]]/1979</f>
      </c>
      <c r="AE16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8" customHeight="1" ht="17.25">
      <c r="A1608" s="20">
        <v>8</v>
      </c>
      <c r="B1608" s="34">
        <v>70</v>
      </c>
      <c r="C1608" s="35">
        <f>Table753523[[#This Row], [Active Parameters (BN)]]/8</f>
      </c>
      <c r="D1608" s="20">
        <v>16</v>
      </c>
      <c r="E1608" s="20">
        <v>64</v>
      </c>
      <c r="F1608" s="23">
        <v>32</v>
      </c>
      <c r="G1608" s="23">
        <v>30</v>
      </c>
      <c r="H1608" s="23">
        <v>480</v>
      </c>
      <c r="I1608" s="43">
        <v>1864</v>
      </c>
      <c r="J1608" s="24">
        <v>217.5961772</v>
      </c>
      <c r="K1608" s="24">
        <v>1.056679827</v>
      </c>
      <c r="L1608" s="24">
        <v>28.3908136</v>
      </c>
      <c r="M1608" s="24">
        <v>1764.015885</v>
      </c>
      <c r="N1608" s="24">
        <v>2218.268903</v>
      </c>
      <c r="O1608" s="44">
        <v>11.86510964</v>
      </c>
      <c r="P1608" s="44">
        <v>11.7837194</v>
      </c>
      <c r="Q1608" s="25">
        <f>Table753523[[#This Row], [Total Latency (sec)]]*1000</f>
      </c>
      <c r="R1608" s="25">
        <f>Table753523[[#This Row], [Total Latency (ms)]]-Table753523[[#This Row], [Prefill Latency (ms)]]</f>
      </c>
      <c r="S1608" s="26">
        <f>Table753523[[#This Row], [Output tokens generated]]*1000/Table753523[[#This Row], [Total Latency (ms)]]/Table753523[[#This Row], [No. H200 GPU on single server]]</f>
      </c>
      <c r="T1608" s="26">
        <f>Table753523[[#This Row], [Input tokens]]*1000/(989.5*10^12)*(2*10^9*Table753523[[#This Row], [Active Parameters per GPU (BN)]])</f>
      </c>
      <c r="U1608" s="27">
        <f>Table753523[[#This Row], [Active Parameters per GPU (BN)]]*10^9*2/4800/1024^3*1000</f>
      </c>
      <c r="V1608" s="27">
        <f>1979/2*10^12*Table753523[[#This Row], [No. H200 GPU on single server]]/2/70/10^9</f>
      </c>
      <c r="W1608" s="46">
        <f>(Table753523[[#This Row], [Input tokens]]+Table753523[[#This Row], [Output tokens generated]])/Table753523[[#This Row], [Total Latency (ms)]]*1000</f>
      </c>
      <c r="X1608" s="47">
        <f>Table753523[[#This Row], [Total throughput]]/Table753523[[#This Row], [Estimated Max throughput tokens/s]]</f>
      </c>
      <c r="Y1608" s="20">
        <f>2*Table753523[[#This Row], [Active Parameters per GPU (BN)]]*Table753523[[#This Row], [Input tokens]]*10^9/Table753523[[#This Row], [Prefill Latency (ms)]]/10^12*1000</f>
      </c>
      <c r="Z160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8" s="47">
        <f>Table753523[[#This Row], [Expected Prefill latency (ms)]]/Table753523[[#This Row], [Prefill Latency (ms)]]</f>
      </c>
      <c r="AB1608" s="30">
        <f>Table753523[[#This Row], [Expected TPOT (ms)]]/Table753523[[#This Row], [TPOT (ms)]]</f>
      </c>
      <c r="AC1608" s="50">
        <f>Table753523[[#This Row], [Prefill TFLOPS]]/989.5</f>
      </c>
      <c r="AD1608" s="32">
        <f>Table753523[[#This Row], [Decode TFLOPS]]/1979</f>
      </c>
      <c r="AE16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09" customHeight="1" ht="17.25">
      <c r="A1609" s="20">
        <v>8</v>
      </c>
      <c r="B1609" s="34">
        <v>70</v>
      </c>
      <c r="C1609" s="35">
        <f>Table753523[[#This Row], [Active Parameters (BN)]]/8</f>
      </c>
      <c r="D1609" s="20">
        <v>16</v>
      </c>
      <c r="E1609" s="20">
        <v>64</v>
      </c>
      <c r="F1609" s="23">
        <v>64</v>
      </c>
      <c r="G1609" s="23">
        <v>62</v>
      </c>
      <c r="H1609" s="23">
        <v>992</v>
      </c>
      <c r="I1609" s="43">
        <v>3821</v>
      </c>
      <c r="J1609" s="24">
        <v>146.4300225</v>
      </c>
      <c r="K1609" s="24">
        <v>0.928500528</v>
      </c>
      <c r="L1609" s="24">
        <v>66.77432929</v>
      </c>
      <c r="M1609" s="24">
        <v>4115.237294</v>
      </c>
      <c r="N1609" s="24">
        <v>5183.626562</v>
      </c>
      <c r="O1609" s="44">
        <v>12.40621373</v>
      </c>
      <c r="P1609" s="44">
        <v>12.23751066</v>
      </c>
      <c r="Q1609" s="25">
        <f>Table753523[[#This Row], [Total Latency (sec)]]*1000</f>
      </c>
      <c r="R1609" s="25">
        <f>Table753523[[#This Row], [Total Latency (ms)]]-Table753523[[#This Row], [Prefill Latency (ms)]]</f>
      </c>
      <c r="S1609" s="26">
        <f>Table753523[[#This Row], [Output tokens generated]]*1000/Table753523[[#This Row], [Total Latency (ms)]]/Table753523[[#This Row], [No. H200 GPU on single server]]</f>
      </c>
      <c r="T1609" s="26">
        <f>Table753523[[#This Row], [Input tokens]]*1000/(989.5*10^12)*(2*10^9*Table753523[[#This Row], [Active Parameters per GPU (BN)]])</f>
      </c>
      <c r="U1609" s="27">
        <f>Table753523[[#This Row], [Active Parameters per GPU (BN)]]*10^9*2/4800/1024^3*1000</f>
      </c>
      <c r="V1609" s="27">
        <f>1979/2*10^12*Table753523[[#This Row], [No. H200 GPU on single server]]/2/70/10^9</f>
      </c>
      <c r="W1609" s="46">
        <f>(Table753523[[#This Row], [Input tokens]]+Table753523[[#This Row], [Output tokens generated]])/Table753523[[#This Row], [Total Latency (ms)]]*1000</f>
      </c>
      <c r="X1609" s="47">
        <f>Table753523[[#This Row], [Total throughput]]/Table753523[[#This Row], [Estimated Max throughput tokens/s]]</f>
      </c>
      <c r="Y1609" s="20">
        <f>2*Table753523[[#This Row], [Active Parameters per GPU (BN)]]*Table753523[[#This Row], [Input tokens]]*10^9/Table753523[[#This Row], [Prefill Latency (ms)]]/10^12*1000</f>
      </c>
      <c r="Z160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09" s="47">
        <f>Table753523[[#This Row], [Expected Prefill latency (ms)]]/Table753523[[#This Row], [Prefill Latency (ms)]]</f>
      </c>
      <c r="AB1609" s="30">
        <f>Table753523[[#This Row], [Expected TPOT (ms)]]/Table753523[[#This Row], [TPOT (ms)]]</f>
      </c>
      <c r="AC1609" s="50">
        <f>Table753523[[#This Row], [Prefill TFLOPS]]/989.5</f>
      </c>
      <c r="AD1609" s="32">
        <f>Table753523[[#This Row], [Decode TFLOPS]]/1979</f>
      </c>
      <c r="AE16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0" customHeight="1" ht="17.25">
      <c r="A1610" s="20">
        <v>8</v>
      </c>
      <c r="B1610" s="34">
        <v>70</v>
      </c>
      <c r="C1610" s="35">
        <f>Table753523[[#This Row], [Active Parameters (BN)]]/8</f>
      </c>
      <c r="D1610" s="20">
        <v>32</v>
      </c>
      <c r="E1610" s="20">
        <v>2</v>
      </c>
      <c r="F1610" s="23">
        <v>32</v>
      </c>
      <c r="G1610" s="23">
        <v>29</v>
      </c>
      <c r="H1610" s="23">
        <v>928</v>
      </c>
      <c r="I1610" s="43">
        <v>57</v>
      </c>
      <c r="J1610" s="24">
        <v>156.1932544</v>
      </c>
      <c r="K1610" s="24">
        <v>0.264452245</v>
      </c>
      <c r="L1610" s="24">
        <v>109.6606308</v>
      </c>
      <c r="M1610" s="24">
        <v>215.5398604</v>
      </c>
      <c r="N1610" s="24">
        <v>3724.680045</v>
      </c>
      <c r="O1610" s="44">
        <v>12.24580688</v>
      </c>
      <c r="P1610" s="44">
        <v>11.32585189</v>
      </c>
      <c r="Q1610" s="25">
        <f>Table753523[[#This Row], [Total Latency (sec)]]*1000</f>
      </c>
      <c r="R1610" s="25">
        <f>Table753523[[#This Row], [Total Latency (ms)]]-Table753523[[#This Row], [Prefill Latency (ms)]]</f>
      </c>
      <c r="S1610" s="26">
        <f>Table753523[[#This Row], [Output tokens generated]]*1000/Table753523[[#This Row], [Total Latency (ms)]]/Table753523[[#This Row], [No. H200 GPU on single server]]</f>
      </c>
      <c r="T1610" s="26">
        <f>Table753523[[#This Row], [Input tokens]]*1000/(989.5*10^12)*(2*10^9*Table753523[[#This Row], [Active Parameters per GPU (BN)]])</f>
      </c>
      <c r="U1610" s="27">
        <f>Table753523[[#This Row], [Active Parameters per GPU (BN)]]*10^9*2/4800/1024^3*1000</f>
      </c>
      <c r="V1610" s="27">
        <f>1979/2*10^12*Table753523[[#This Row], [No. H200 GPU on single server]]/2/70/10^9</f>
      </c>
      <c r="W1610" s="46">
        <f>(Table753523[[#This Row], [Input tokens]]+Table753523[[#This Row], [Output tokens generated]])/Table753523[[#This Row], [Total Latency (ms)]]*1000</f>
      </c>
      <c r="X1610" s="47">
        <f>Table753523[[#This Row], [Total throughput]]/Table753523[[#This Row], [Estimated Max throughput tokens/s]]</f>
      </c>
      <c r="Y1610" s="20">
        <f>2*Table753523[[#This Row], [Active Parameters per GPU (BN)]]*Table753523[[#This Row], [Input tokens]]*10^9/Table753523[[#This Row], [Prefill Latency (ms)]]/10^12*1000</f>
      </c>
      <c r="Z16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0" s="47">
        <f>Table753523[[#This Row], [Expected Prefill latency (ms)]]/Table753523[[#This Row], [Prefill Latency (ms)]]</f>
      </c>
      <c r="AB1610" s="30">
        <f>Table753523[[#This Row], [Expected TPOT (ms)]]/Table753523[[#This Row], [TPOT (ms)]]</f>
      </c>
      <c r="AC1610" s="50">
        <f>Table753523[[#This Row], [Prefill TFLOPS]]/989.5</f>
      </c>
      <c r="AD1610" s="32">
        <f>Table753523[[#This Row], [Decode TFLOPS]]/1979</f>
      </c>
      <c r="AE16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1" customHeight="1" ht="17.25">
      <c r="A1611" s="20">
        <v>8</v>
      </c>
      <c r="B1611" s="34">
        <v>70</v>
      </c>
      <c r="C1611" s="35">
        <f>Table753523[[#This Row], [Active Parameters (BN)]]/8</f>
      </c>
      <c r="D1611" s="20">
        <v>32</v>
      </c>
      <c r="E1611" s="20">
        <v>2</v>
      </c>
      <c r="F1611" s="23">
        <v>64</v>
      </c>
      <c r="G1611" s="23">
        <v>61</v>
      </c>
      <c r="H1611" s="23">
        <v>1952</v>
      </c>
      <c r="I1611" s="43">
        <v>119</v>
      </c>
      <c r="J1611" s="24">
        <v>222.8961227</v>
      </c>
      <c r="K1611" s="24">
        <v>0.246551451</v>
      </c>
      <c r="L1611" s="24">
        <v>247.4128616</v>
      </c>
      <c r="M1611" s="24">
        <v>482.6578775</v>
      </c>
      <c r="N1611" s="24">
        <v>8399.869448</v>
      </c>
      <c r="O1611" s="44">
        <v>13.38800596</v>
      </c>
      <c r="P1611" s="44">
        <v>10.43717447</v>
      </c>
      <c r="Q1611" s="25">
        <f>Table753523[[#This Row], [Total Latency (sec)]]*1000</f>
      </c>
      <c r="R1611" s="25">
        <f>Table753523[[#This Row], [Total Latency (ms)]]-Table753523[[#This Row], [Prefill Latency (ms)]]</f>
      </c>
      <c r="S1611" s="26">
        <f>Table753523[[#This Row], [Output tokens generated]]*1000/Table753523[[#This Row], [Total Latency (ms)]]/Table753523[[#This Row], [No. H200 GPU on single server]]</f>
      </c>
      <c r="T1611" s="26">
        <f>Table753523[[#This Row], [Input tokens]]*1000/(989.5*10^12)*(2*10^9*Table753523[[#This Row], [Active Parameters per GPU (BN)]])</f>
      </c>
      <c r="U1611" s="27">
        <f>Table753523[[#This Row], [Active Parameters per GPU (BN)]]*10^9*2/4800/1024^3*1000</f>
      </c>
      <c r="V1611" s="27">
        <f>1979/2*10^12*Table753523[[#This Row], [No. H200 GPU on single server]]/2/70/10^9</f>
      </c>
      <c r="W1611" s="46">
        <f>(Table753523[[#This Row], [Input tokens]]+Table753523[[#This Row], [Output tokens generated]])/Table753523[[#This Row], [Total Latency (ms)]]*1000</f>
      </c>
      <c r="X1611" s="47">
        <f>Table753523[[#This Row], [Total throughput]]/Table753523[[#This Row], [Estimated Max throughput tokens/s]]</f>
      </c>
      <c r="Y1611" s="20">
        <f>2*Table753523[[#This Row], [Active Parameters per GPU (BN)]]*Table753523[[#This Row], [Input tokens]]*10^9/Table753523[[#This Row], [Prefill Latency (ms)]]/10^12*1000</f>
      </c>
      <c r="Z16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1" s="47">
        <f>Table753523[[#This Row], [Expected Prefill latency (ms)]]/Table753523[[#This Row], [Prefill Latency (ms)]]</f>
      </c>
      <c r="AB1611" s="30">
        <f>Table753523[[#This Row], [Expected TPOT (ms)]]/Table753523[[#This Row], [TPOT (ms)]]</f>
      </c>
      <c r="AC1611" s="50">
        <f>Table753523[[#This Row], [Prefill TFLOPS]]/989.5</f>
      </c>
      <c r="AD1611" s="32">
        <f>Table753523[[#This Row], [Decode TFLOPS]]/1979</f>
      </c>
      <c r="AE16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2" customHeight="1" ht="17.25">
      <c r="A1612" s="20">
        <v>8</v>
      </c>
      <c r="B1612" s="34">
        <v>70</v>
      </c>
      <c r="C1612" s="35">
        <f>Table753523[[#This Row], [Active Parameters (BN)]]/8</f>
      </c>
      <c r="D1612" s="20">
        <v>32</v>
      </c>
      <c r="E1612" s="20">
        <v>4</v>
      </c>
      <c r="F1612" s="23">
        <v>32</v>
      </c>
      <c r="G1612" s="23">
        <v>29</v>
      </c>
      <c r="H1612" s="23">
        <v>928</v>
      </c>
      <c r="I1612" s="43">
        <v>116</v>
      </c>
      <c r="J1612" s="24">
        <v>108.1667761</v>
      </c>
      <c r="K1612" s="24">
        <v>0.239249976</v>
      </c>
      <c r="L1612" s="24">
        <v>121.2121334</v>
      </c>
      <c r="M1612" s="24">
        <v>484.8485335</v>
      </c>
      <c r="N1612" s="24">
        <v>4363.636801</v>
      </c>
      <c r="O1612" s="44">
        <v>11.64397298</v>
      </c>
      <c r="P1612" s="44">
        <v>11.32061355</v>
      </c>
      <c r="Q1612" s="25">
        <f>Table753523[[#This Row], [Total Latency (sec)]]*1000</f>
      </c>
      <c r="R1612" s="25">
        <f>Table753523[[#This Row], [Total Latency (ms)]]-Table753523[[#This Row], [Prefill Latency (ms)]]</f>
      </c>
      <c r="S1612" s="26">
        <f>Table753523[[#This Row], [Output tokens generated]]*1000/Table753523[[#This Row], [Total Latency (ms)]]/Table753523[[#This Row], [No. H200 GPU on single server]]</f>
      </c>
      <c r="T1612" s="26">
        <f>Table753523[[#This Row], [Input tokens]]*1000/(989.5*10^12)*(2*10^9*Table753523[[#This Row], [Active Parameters per GPU (BN)]])</f>
      </c>
      <c r="U1612" s="27">
        <f>Table753523[[#This Row], [Active Parameters per GPU (BN)]]*10^9*2/4800/1024^3*1000</f>
      </c>
      <c r="V1612" s="27">
        <f>1979/2*10^12*Table753523[[#This Row], [No. H200 GPU on single server]]/2/70/10^9</f>
      </c>
      <c r="W1612" s="46">
        <f>(Table753523[[#This Row], [Input tokens]]+Table753523[[#This Row], [Output tokens generated]])/Table753523[[#This Row], [Total Latency (ms)]]*1000</f>
      </c>
      <c r="X1612" s="47">
        <f>Table753523[[#This Row], [Total throughput]]/Table753523[[#This Row], [Estimated Max throughput tokens/s]]</f>
      </c>
      <c r="Y1612" s="20">
        <f>2*Table753523[[#This Row], [Active Parameters per GPU (BN)]]*Table753523[[#This Row], [Input tokens]]*10^9/Table753523[[#This Row], [Prefill Latency (ms)]]/10^12*1000</f>
      </c>
      <c r="Z16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2" s="47">
        <f>Table753523[[#This Row], [Expected Prefill latency (ms)]]/Table753523[[#This Row], [Prefill Latency (ms)]]</f>
      </c>
      <c r="AB1612" s="30">
        <f>Table753523[[#This Row], [Expected TPOT (ms)]]/Table753523[[#This Row], [TPOT (ms)]]</f>
      </c>
      <c r="AC1612" s="50">
        <f>Table753523[[#This Row], [Prefill TFLOPS]]/989.5</f>
      </c>
      <c r="AD1612" s="32">
        <f>Table753523[[#This Row], [Decode TFLOPS]]/1979</f>
      </c>
      <c r="AE16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3" customHeight="1" ht="17.25">
      <c r="A1613" s="20">
        <v>8</v>
      </c>
      <c r="B1613" s="34">
        <v>70</v>
      </c>
      <c r="C1613" s="35">
        <f>Table753523[[#This Row], [Active Parameters (BN)]]/8</f>
      </c>
      <c r="D1613" s="20">
        <v>32</v>
      </c>
      <c r="E1613" s="20">
        <v>4</v>
      </c>
      <c r="F1613" s="23">
        <v>64</v>
      </c>
      <c r="G1613" s="23">
        <v>61</v>
      </c>
      <c r="H1613" s="23">
        <v>1952</v>
      </c>
      <c r="I1613" s="43">
        <v>244</v>
      </c>
      <c r="J1613" s="24">
        <v>181.0122049</v>
      </c>
      <c r="K1613" s="24">
        <v>0.23222387</v>
      </c>
      <c r="L1613" s="24">
        <v>262.677562</v>
      </c>
      <c r="M1613" s="24">
        <v>1050.710248</v>
      </c>
      <c r="N1613" s="24">
        <v>9456.39223</v>
      </c>
      <c r="O1613" s="44">
        <v>14.34162764</v>
      </c>
      <c r="P1613" s="44">
        <v>13.32308066</v>
      </c>
      <c r="Q1613" s="25">
        <f>Table753523[[#This Row], [Total Latency (sec)]]*1000</f>
      </c>
      <c r="R1613" s="25">
        <f>Table753523[[#This Row], [Total Latency (ms)]]-Table753523[[#This Row], [Prefill Latency (ms)]]</f>
      </c>
      <c r="S1613" s="26">
        <f>Table753523[[#This Row], [Output tokens generated]]*1000/Table753523[[#This Row], [Total Latency (ms)]]/Table753523[[#This Row], [No. H200 GPU on single server]]</f>
      </c>
      <c r="T1613" s="26">
        <f>Table753523[[#This Row], [Input tokens]]*1000/(989.5*10^12)*(2*10^9*Table753523[[#This Row], [Active Parameters per GPU (BN)]])</f>
      </c>
      <c r="U1613" s="27">
        <f>Table753523[[#This Row], [Active Parameters per GPU (BN)]]*10^9*2/4800/1024^3*1000</f>
      </c>
      <c r="V1613" s="27">
        <f>1979/2*10^12*Table753523[[#This Row], [No. H200 GPU on single server]]/2/70/10^9</f>
      </c>
      <c r="W1613" s="46">
        <f>(Table753523[[#This Row], [Input tokens]]+Table753523[[#This Row], [Output tokens generated]])/Table753523[[#This Row], [Total Latency (ms)]]*1000</f>
      </c>
      <c r="X1613" s="47">
        <f>Table753523[[#This Row], [Total throughput]]/Table753523[[#This Row], [Estimated Max throughput tokens/s]]</f>
      </c>
      <c r="Y1613" s="20">
        <f>2*Table753523[[#This Row], [Active Parameters per GPU (BN)]]*Table753523[[#This Row], [Input tokens]]*10^9/Table753523[[#This Row], [Prefill Latency (ms)]]/10^12*1000</f>
      </c>
      <c r="Z16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3" s="47">
        <f>Table753523[[#This Row], [Expected Prefill latency (ms)]]/Table753523[[#This Row], [Prefill Latency (ms)]]</f>
      </c>
      <c r="AB1613" s="30">
        <f>Table753523[[#This Row], [Expected TPOT (ms)]]/Table753523[[#This Row], [TPOT (ms)]]</f>
      </c>
      <c r="AC1613" s="50">
        <f>Table753523[[#This Row], [Prefill TFLOPS]]/989.5</f>
      </c>
      <c r="AD1613" s="32">
        <f>Table753523[[#This Row], [Decode TFLOPS]]/1979</f>
      </c>
      <c r="AE16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4" customHeight="1" ht="17.25">
      <c r="A1614" s="20">
        <v>8</v>
      </c>
      <c r="B1614" s="34">
        <v>70</v>
      </c>
      <c r="C1614" s="35">
        <f>Table753523[[#This Row], [Active Parameters (BN)]]/8</f>
      </c>
      <c r="D1614" s="20">
        <v>32</v>
      </c>
      <c r="E1614" s="20">
        <v>8</v>
      </c>
      <c r="F1614" s="23">
        <v>32</v>
      </c>
      <c r="G1614" s="23">
        <v>29</v>
      </c>
      <c r="H1614" s="23">
        <v>928</v>
      </c>
      <c r="I1614" s="43">
        <v>232</v>
      </c>
      <c r="J1614" s="24">
        <v>117.8156856</v>
      </c>
      <c r="K1614" s="24">
        <v>0.297811538</v>
      </c>
      <c r="L1614" s="24">
        <v>97.3770197</v>
      </c>
      <c r="M1614" s="24">
        <v>779.0161576</v>
      </c>
      <c r="N1614" s="24">
        <v>3895.080788</v>
      </c>
      <c r="O1614" s="44">
        <v>11.85453674</v>
      </c>
      <c r="P1614" s="44">
        <v>11.71512972</v>
      </c>
      <c r="Q1614" s="25">
        <f>Table753523[[#This Row], [Total Latency (sec)]]*1000</f>
      </c>
      <c r="R1614" s="25">
        <f>Table753523[[#This Row], [Total Latency (ms)]]-Table753523[[#This Row], [Prefill Latency (ms)]]</f>
      </c>
      <c r="S1614" s="26">
        <f>Table753523[[#This Row], [Output tokens generated]]*1000/Table753523[[#This Row], [Total Latency (ms)]]/Table753523[[#This Row], [No. H200 GPU on single server]]</f>
      </c>
      <c r="T1614" s="26">
        <f>Table753523[[#This Row], [Input tokens]]*1000/(989.5*10^12)*(2*10^9*Table753523[[#This Row], [Active Parameters per GPU (BN)]])</f>
      </c>
      <c r="U1614" s="27">
        <f>Table753523[[#This Row], [Active Parameters per GPU (BN)]]*10^9*2/4800/1024^3*1000</f>
      </c>
      <c r="V1614" s="27">
        <f>1979/2*10^12*Table753523[[#This Row], [No. H200 GPU on single server]]/2/70/10^9</f>
      </c>
      <c r="W1614" s="46">
        <f>(Table753523[[#This Row], [Input tokens]]+Table753523[[#This Row], [Output tokens generated]])/Table753523[[#This Row], [Total Latency (ms)]]*1000</f>
      </c>
      <c r="X1614" s="47">
        <f>Table753523[[#This Row], [Total throughput]]/Table753523[[#This Row], [Estimated Max throughput tokens/s]]</f>
      </c>
      <c r="Y1614" s="20">
        <f>2*Table753523[[#This Row], [Active Parameters per GPU (BN)]]*Table753523[[#This Row], [Input tokens]]*10^9/Table753523[[#This Row], [Prefill Latency (ms)]]/10^12*1000</f>
      </c>
      <c r="Z16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4" s="47">
        <f>Table753523[[#This Row], [Expected Prefill latency (ms)]]/Table753523[[#This Row], [Prefill Latency (ms)]]</f>
      </c>
      <c r="AB1614" s="30">
        <f>Table753523[[#This Row], [Expected TPOT (ms)]]/Table753523[[#This Row], [TPOT (ms)]]</f>
      </c>
      <c r="AC1614" s="50">
        <f>Table753523[[#This Row], [Prefill TFLOPS]]/989.5</f>
      </c>
      <c r="AD1614" s="32">
        <f>Table753523[[#This Row], [Decode TFLOPS]]/1979</f>
      </c>
      <c r="AE16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5" customHeight="1" ht="17.25">
      <c r="A1615" s="20">
        <v>8</v>
      </c>
      <c r="B1615" s="34">
        <v>70</v>
      </c>
      <c r="C1615" s="35">
        <f>Table753523[[#This Row], [Active Parameters (BN)]]/8</f>
      </c>
      <c r="D1615" s="20">
        <v>32</v>
      </c>
      <c r="E1615" s="20">
        <v>8</v>
      </c>
      <c r="F1615" s="23">
        <v>64</v>
      </c>
      <c r="G1615" s="23">
        <v>61</v>
      </c>
      <c r="H1615" s="23">
        <v>1952</v>
      </c>
      <c r="I1615" s="43">
        <v>488</v>
      </c>
      <c r="J1615" s="24">
        <v>306.3506136</v>
      </c>
      <c r="K1615" s="24">
        <v>0.349703347</v>
      </c>
      <c r="L1615" s="24">
        <v>174.4335606</v>
      </c>
      <c r="M1615" s="24">
        <v>1395.468485</v>
      </c>
      <c r="N1615" s="24">
        <v>6977.342426</v>
      </c>
      <c r="O1615" s="44">
        <v>4.97354793</v>
      </c>
      <c r="P1615" s="44">
        <v>4.532440451</v>
      </c>
      <c r="Q1615" s="25">
        <f>Table753523[[#This Row], [Total Latency (sec)]]*1000</f>
      </c>
      <c r="R1615" s="25">
        <f>Table753523[[#This Row], [Total Latency (ms)]]-Table753523[[#This Row], [Prefill Latency (ms)]]</f>
      </c>
      <c r="S1615" s="26">
        <f>Table753523[[#This Row], [Output tokens generated]]*1000/Table753523[[#This Row], [Total Latency (ms)]]/Table753523[[#This Row], [No. H200 GPU on single server]]</f>
      </c>
      <c r="T1615" s="26">
        <f>Table753523[[#This Row], [Input tokens]]*1000/(989.5*10^12)*(2*10^9*Table753523[[#This Row], [Active Parameters per GPU (BN)]])</f>
      </c>
      <c r="U1615" s="27">
        <f>Table753523[[#This Row], [Active Parameters per GPU (BN)]]*10^9*2/4800/1024^3*1000</f>
      </c>
      <c r="V1615" s="27">
        <f>1979/2*10^12*Table753523[[#This Row], [No. H200 GPU on single server]]/2/70/10^9</f>
      </c>
      <c r="W1615" s="46">
        <f>(Table753523[[#This Row], [Input tokens]]+Table753523[[#This Row], [Output tokens generated]])/Table753523[[#This Row], [Total Latency (ms)]]*1000</f>
      </c>
      <c r="X1615" s="47">
        <f>Table753523[[#This Row], [Total throughput]]/Table753523[[#This Row], [Estimated Max throughput tokens/s]]</f>
      </c>
      <c r="Y1615" s="20">
        <f>2*Table753523[[#This Row], [Active Parameters per GPU (BN)]]*Table753523[[#This Row], [Input tokens]]*10^9/Table753523[[#This Row], [Prefill Latency (ms)]]/10^12*1000</f>
      </c>
      <c r="Z16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5" s="47">
        <f>Table753523[[#This Row], [Expected Prefill latency (ms)]]/Table753523[[#This Row], [Prefill Latency (ms)]]</f>
      </c>
      <c r="AB1615" s="30">
        <f>Table753523[[#This Row], [Expected TPOT (ms)]]/Table753523[[#This Row], [TPOT (ms)]]</f>
      </c>
      <c r="AC1615" s="50">
        <f>Table753523[[#This Row], [Prefill TFLOPS]]/989.5</f>
      </c>
      <c r="AD1615" s="32">
        <f>Table753523[[#This Row], [Decode TFLOPS]]/1979</f>
      </c>
      <c r="AE16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6" customHeight="1" ht="17.25">
      <c r="A1616" s="20">
        <v>8</v>
      </c>
      <c r="B1616" s="34">
        <v>70</v>
      </c>
      <c r="C1616" s="35">
        <f>Table753523[[#This Row], [Active Parameters (BN)]]/8</f>
      </c>
      <c r="D1616" s="20">
        <v>32</v>
      </c>
      <c r="E1616" s="20">
        <v>16</v>
      </c>
      <c r="F1616" s="23">
        <v>32</v>
      </c>
      <c r="G1616" s="23">
        <v>29</v>
      </c>
      <c r="H1616" s="23">
        <v>928</v>
      </c>
      <c r="I1616" s="43">
        <v>448</v>
      </c>
      <c r="J1616" s="24">
        <v>246.5262797</v>
      </c>
      <c r="K1616" s="24">
        <v>0.520075197</v>
      </c>
      <c r="L1616" s="24">
        <v>55.76116717</v>
      </c>
      <c r="M1616" s="24">
        <v>861.4138928</v>
      </c>
      <c r="N1616" s="24">
        <v>2645.771242</v>
      </c>
      <c r="O1616" s="44">
        <v>12.72210062</v>
      </c>
      <c r="P1616" s="44">
        <v>11.71932035</v>
      </c>
      <c r="Q1616" s="25">
        <f>Table753523[[#This Row], [Total Latency (sec)]]*1000</f>
      </c>
      <c r="R1616" s="25">
        <f>Table753523[[#This Row], [Total Latency (ms)]]-Table753523[[#This Row], [Prefill Latency (ms)]]</f>
      </c>
      <c r="S1616" s="26">
        <f>Table753523[[#This Row], [Output tokens generated]]*1000/Table753523[[#This Row], [Total Latency (ms)]]/Table753523[[#This Row], [No. H200 GPU on single server]]</f>
      </c>
      <c r="T1616" s="26">
        <f>Table753523[[#This Row], [Input tokens]]*1000/(989.5*10^12)*(2*10^9*Table753523[[#This Row], [Active Parameters per GPU (BN)]])</f>
      </c>
      <c r="U1616" s="27">
        <f>Table753523[[#This Row], [Active Parameters per GPU (BN)]]*10^9*2/4800/1024^3*1000</f>
      </c>
      <c r="V1616" s="27">
        <f>1979/2*10^12*Table753523[[#This Row], [No. H200 GPU on single server]]/2/70/10^9</f>
      </c>
      <c r="W1616" s="46">
        <f>(Table753523[[#This Row], [Input tokens]]+Table753523[[#This Row], [Output tokens generated]])/Table753523[[#This Row], [Total Latency (ms)]]*1000</f>
      </c>
      <c r="X1616" s="47">
        <f>Table753523[[#This Row], [Total throughput]]/Table753523[[#This Row], [Estimated Max throughput tokens/s]]</f>
      </c>
      <c r="Y1616" s="20">
        <f>2*Table753523[[#This Row], [Active Parameters per GPU (BN)]]*Table753523[[#This Row], [Input tokens]]*10^9/Table753523[[#This Row], [Prefill Latency (ms)]]/10^12*1000</f>
      </c>
      <c r="Z16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6" s="47">
        <f>Table753523[[#This Row], [Expected Prefill latency (ms)]]/Table753523[[#This Row], [Prefill Latency (ms)]]</f>
      </c>
      <c r="AB1616" s="30">
        <f>Table753523[[#This Row], [Expected TPOT (ms)]]/Table753523[[#This Row], [TPOT (ms)]]</f>
      </c>
      <c r="AC1616" s="50">
        <f>Table753523[[#This Row], [Prefill TFLOPS]]/989.5</f>
      </c>
      <c r="AD1616" s="32">
        <f>Table753523[[#This Row], [Decode TFLOPS]]/1979</f>
      </c>
      <c r="AE16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7" customHeight="1" ht="17.25">
      <c r="A1617" s="20">
        <v>8</v>
      </c>
      <c r="B1617" s="34">
        <v>70</v>
      </c>
      <c r="C1617" s="35">
        <f>Table753523[[#This Row], [Active Parameters (BN)]]/8</f>
      </c>
      <c r="D1617" s="20">
        <v>32</v>
      </c>
      <c r="E1617" s="20">
        <v>16</v>
      </c>
      <c r="F1617" s="23">
        <v>64</v>
      </c>
      <c r="G1617" s="23">
        <v>61</v>
      </c>
      <c r="H1617" s="23">
        <v>1952</v>
      </c>
      <c r="I1617" s="43">
        <v>909</v>
      </c>
      <c r="J1617" s="24">
        <v>306.6129592</v>
      </c>
      <c r="K1617" s="24">
        <v>0.500239982</v>
      </c>
      <c r="L1617" s="24">
        <v>121.9414725</v>
      </c>
      <c r="M1617" s="24">
        <v>1817.127844</v>
      </c>
      <c r="N1617" s="24">
        <v>5719.254964</v>
      </c>
      <c r="O1617" s="44">
        <v>14.07456059</v>
      </c>
      <c r="P1617" s="44">
        <v>12.14817079</v>
      </c>
      <c r="Q1617" s="25">
        <f>Table753523[[#This Row], [Total Latency (sec)]]*1000</f>
      </c>
      <c r="R1617" s="25">
        <f>Table753523[[#This Row], [Total Latency (ms)]]-Table753523[[#This Row], [Prefill Latency (ms)]]</f>
      </c>
      <c r="S1617" s="26">
        <f>Table753523[[#This Row], [Output tokens generated]]*1000/Table753523[[#This Row], [Total Latency (ms)]]/Table753523[[#This Row], [No. H200 GPU on single server]]</f>
      </c>
      <c r="T1617" s="26">
        <f>Table753523[[#This Row], [Input tokens]]*1000/(989.5*10^12)*(2*10^9*Table753523[[#This Row], [Active Parameters per GPU (BN)]])</f>
      </c>
      <c r="U1617" s="27">
        <f>Table753523[[#This Row], [Active Parameters per GPU (BN)]]*10^9*2/4800/1024^3*1000</f>
      </c>
      <c r="V1617" s="27">
        <f>1979/2*10^12*Table753523[[#This Row], [No. H200 GPU on single server]]/2/70/10^9</f>
      </c>
      <c r="W1617" s="46">
        <f>(Table753523[[#This Row], [Input tokens]]+Table753523[[#This Row], [Output tokens generated]])/Table753523[[#This Row], [Total Latency (ms)]]*1000</f>
      </c>
      <c r="X1617" s="47">
        <f>Table753523[[#This Row], [Total throughput]]/Table753523[[#This Row], [Estimated Max throughput tokens/s]]</f>
      </c>
      <c r="Y1617" s="20">
        <f>2*Table753523[[#This Row], [Active Parameters per GPU (BN)]]*Table753523[[#This Row], [Input tokens]]*10^9/Table753523[[#This Row], [Prefill Latency (ms)]]/10^12*1000</f>
      </c>
      <c r="Z16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7" s="47">
        <f>Table753523[[#This Row], [Expected Prefill latency (ms)]]/Table753523[[#This Row], [Prefill Latency (ms)]]</f>
      </c>
      <c r="AB1617" s="30">
        <f>Table753523[[#This Row], [Expected TPOT (ms)]]/Table753523[[#This Row], [TPOT (ms)]]</f>
      </c>
      <c r="AC1617" s="50">
        <f>Table753523[[#This Row], [Prefill TFLOPS]]/989.5</f>
      </c>
      <c r="AD1617" s="32">
        <f>Table753523[[#This Row], [Decode TFLOPS]]/1979</f>
      </c>
      <c r="AE16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8" customHeight="1" ht="17.25">
      <c r="A1618" s="20">
        <v>8</v>
      </c>
      <c r="B1618" s="34">
        <v>70</v>
      </c>
      <c r="C1618" s="35">
        <f>Table753523[[#This Row], [Active Parameters (BN)]]/8</f>
      </c>
      <c r="D1618" s="20">
        <v>32</v>
      </c>
      <c r="E1618" s="20">
        <v>32</v>
      </c>
      <c r="F1618" s="23">
        <v>32</v>
      </c>
      <c r="G1618" s="23">
        <v>29</v>
      </c>
      <c r="H1618" s="23">
        <v>928</v>
      </c>
      <c r="I1618" s="43">
        <v>910</v>
      </c>
      <c r="J1618" s="24">
        <v>155.2104019</v>
      </c>
      <c r="K1618" s="24">
        <v>0.618801506</v>
      </c>
      <c r="L1618" s="24">
        <v>46.86478575</v>
      </c>
      <c r="M1618" s="24">
        <v>1470.584656</v>
      </c>
      <c r="N1618" s="24">
        <v>2970.2578</v>
      </c>
      <c r="O1618" s="44">
        <v>12.13269315</v>
      </c>
      <c r="P1618" s="44">
        <v>11.79235739</v>
      </c>
      <c r="Q1618" s="25">
        <f>Table753523[[#This Row], [Total Latency (sec)]]*1000</f>
      </c>
      <c r="R1618" s="25">
        <f>Table753523[[#This Row], [Total Latency (ms)]]-Table753523[[#This Row], [Prefill Latency (ms)]]</f>
      </c>
      <c r="S1618" s="26">
        <f>Table753523[[#This Row], [Output tokens generated]]*1000/Table753523[[#This Row], [Total Latency (ms)]]/Table753523[[#This Row], [No. H200 GPU on single server]]</f>
      </c>
      <c r="T1618" s="26">
        <f>Table753523[[#This Row], [Input tokens]]*1000/(989.5*10^12)*(2*10^9*Table753523[[#This Row], [Active Parameters per GPU (BN)]])</f>
      </c>
      <c r="U1618" s="27">
        <f>Table753523[[#This Row], [Active Parameters per GPU (BN)]]*10^9*2/4800/1024^3*1000</f>
      </c>
      <c r="V1618" s="27">
        <f>1979/2*10^12*Table753523[[#This Row], [No. H200 GPU on single server]]/2/70/10^9</f>
      </c>
      <c r="W1618" s="46">
        <f>(Table753523[[#This Row], [Input tokens]]+Table753523[[#This Row], [Output tokens generated]])/Table753523[[#This Row], [Total Latency (ms)]]*1000</f>
      </c>
      <c r="X1618" s="47">
        <f>Table753523[[#This Row], [Total throughput]]/Table753523[[#This Row], [Estimated Max throughput tokens/s]]</f>
      </c>
      <c r="Y1618" s="20">
        <f>2*Table753523[[#This Row], [Active Parameters per GPU (BN)]]*Table753523[[#This Row], [Input tokens]]*10^9/Table753523[[#This Row], [Prefill Latency (ms)]]/10^12*1000</f>
      </c>
      <c r="Z16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8" s="47">
        <f>Table753523[[#This Row], [Expected Prefill latency (ms)]]/Table753523[[#This Row], [Prefill Latency (ms)]]</f>
      </c>
      <c r="AB1618" s="30">
        <f>Table753523[[#This Row], [Expected TPOT (ms)]]/Table753523[[#This Row], [TPOT (ms)]]</f>
      </c>
      <c r="AC1618" s="50">
        <f>Table753523[[#This Row], [Prefill TFLOPS]]/989.5</f>
      </c>
      <c r="AD1618" s="32">
        <f>Table753523[[#This Row], [Decode TFLOPS]]/1979</f>
      </c>
      <c r="AE16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19" customHeight="1" ht="17.25">
      <c r="A1619" s="20">
        <v>8</v>
      </c>
      <c r="B1619" s="34">
        <v>70</v>
      </c>
      <c r="C1619" s="35">
        <f>Table753523[[#This Row], [Active Parameters (BN)]]/8</f>
      </c>
      <c r="D1619" s="20">
        <v>32</v>
      </c>
      <c r="E1619" s="20">
        <v>32</v>
      </c>
      <c r="F1619" s="23">
        <v>64</v>
      </c>
      <c r="G1619" s="23">
        <v>61</v>
      </c>
      <c r="H1619" s="23">
        <v>1952</v>
      </c>
      <c r="I1619" s="43">
        <v>1895</v>
      </c>
      <c r="J1619" s="24">
        <v>207.1686094</v>
      </c>
      <c r="K1619" s="24">
        <v>0.598669812</v>
      </c>
      <c r="L1619" s="24">
        <v>101.8925604</v>
      </c>
      <c r="M1619" s="24">
        <v>3165.350853</v>
      </c>
      <c r="N1619" s="24">
        <v>6425.912787</v>
      </c>
      <c r="O1619" s="44">
        <v>12.85079338</v>
      </c>
      <c r="P1619" s="44">
        <v>12.25397047</v>
      </c>
      <c r="Q1619" s="25">
        <f>Table753523[[#This Row], [Total Latency (sec)]]*1000</f>
      </c>
      <c r="R1619" s="25">
        <f>Table753523[[#This Row], [Total Latency (ms)]]-Table753523[[#This Row], [Prefill Latency (ms)]]</f>
      </c>
      <c r="S1619" s="26">
        <f>Table753523[[#This Row], [Output tokens generated]]*1000/Table753523[[#This Row], [Total Latency (ms)]]/Table753523[[#This Row], [No. H200 GPU on single server]]</f>
      </c>
      <c r="T1619" s="26">
        <f>Table753523[[#This Row], [Input tokens]]*1000/(989.5*10^12)*(2*10^9*Table753523[[#This Row], [Active Parameters per GPU (BN)]])</f>
      </c>
      <c r="U1619" s="27">
        <f>Table753523[[#This Row], [Active Parameters per GPU (BN)]]*10^9*2/4800/1024^3*1000</f>
      </c>
      <c r="V1619" s="27">
        <f>1979/2*10^12*Table753523[[#This Row], [No. H200 GPU on single server]]/2/70/10^9</f>
      </c>
      <c r="W1619" s="46">
        <f>(Table753523[[#This Row], [Input tokens]]+Table753523[[#This Row], [Output tokens generated]])/Table753523[[#This Row], [Total Latency (ms)]]*1000</f>
      </c>
      <c r="X1619" s="47">
        <f>Table753523[[#This Row], [Total throughput]]/Table753523[[#This Row], [Estimated Max throughput tokens/s]]</f>
      </c>
      <c r="Y1619" s="20">
        <f>2*Table753523[[#This Row], [Active Parameters per GPU (BN)]]*Table753523[[#This Row], [Input tokens]]*10^9/Table753523[[#This Row], [Prefill Latency (ms)]]/10^12*1000</f>
      </c>
      <c r="Z16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19" s="47">
        <f>Table753523[[#This Row], [Expected Prefill latency (ms)]]/Table753523[[#This Row], [Prefill Latency (ms)]]</f>
      </c>
      <c r="AB1619" s="30">
        <f>Table753523[[#This Row], [Expected TPOT (ms)]]/Table753523[[#This Row], [TPOT (ms)]]</f>
      </c>
      <c r="AC1619" s="50">
        <f>Table753523[[#This Row], [Prefill TFLOPS]]/989.5</f>
      </c>
      <c r="AD1619" s="32">
        <f>Table753523[[#This Row], [Decode TFLOPS]]/1979</f>
      </c>
      <c r="AE16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0" customHeight="1" ht="17.25">
      <c r="A1620" s="20">
        <v>8</v>
      </c>
      <c r="B1620" s="34">
        <v>70</v>
      </c>
      <c r="C1620" s="35">
        <f>Table753523[[#This Row], [Active Parameters (BN)]]/8</f>
      </c>
      <c r="D1620" s="20">
        <v>32</v>
      </c>
      <c r="E1620" s="20">
        <v>64</v>
      </c>
      <c r="F1620" s="23">
        <v>32</v>
      </c>
      <c r="G1620" s="23">
        <v>29</v>
      </c>
      <c r="H1620" s="23">
        <v>928</v>
      </c>
      <c r="I1620" s="43">
        <v>1840</v>
      </c>
      <c r="J1620" s="24">
        <v>106.9523856</v>
      </c>
      <c r="K1620" s="24">
        <v>0.947558994</v>
      </c>
      <c r="L1620" s="24">
        <v>30.60495461</v>
      </c>
      <c r="M1620" s="24">
        <v>1941.831603</v>
      </c>
      <c r="N1620" s="24">
        <v>2921.19015</v>
      </c>
      <c r="O1620" s="44">
        <v>11.89882853</v>
      </c>
      <c r="P1620" s="44">
        <v>11.7658329</v>
      </c>
      <c r="Q1620" s="25">
        <f>Table753523[[#This Row], [Total Latency (sec)]]*1000</f>
      </c>
      <c r="R1620" s="25">
        <f>Table753523[[#This Row], [Total Latency (ms)]]-Table753523[[#This Row], [Prefill Latency (ms)]]</f>
      </c>
      <c r="S1620" s="26">
        <f>Table753523[[#This Row], [Output tokens generated]]*1000/Table753523[[#This Row], [Total Latency (ms)]]/Table753523[[#This Row], [No. H200 GPU on single server]]</f>
      </c>
      <c r="T1620" s="26">
        <f>Table753523[[#This Row], [Input tokens]]*1000/(989.5*10^12)*(2*10^9*Table753523[[#This Row], [Active Parameters per GPU (BN)]])</f>
      </c>
      <c r="U1620" s="27">
        <f>Table753523[[#This Row], [Active Parameters per GPU (BN)]]*10^9*2/4800/1024^3*1000</f>
      </c>
      <c r="V1620" s="27">
        <f>1979/2*10^12*Table753523[[#This Row], [No. H200 GPU on single server]]/2/70/10^9</f>
      </c>
      <c r="W1620" s="46">
        <f>(Table753523[[#This Row], [Input tokens]]+Table753523[[#This Row], [Output tokens generated]])/Table753523[[#This Row], [Total Latency (ms)]]*1000</f>
      </c>
      <c r="X1620" s="47">
        <f>Table753523[[#This Row], [Total throughput]]/Table753523[[#This Row], [Estimated Max throughput tokens/s]]</f>
      </c>
      <c r="Y1620" s="20">
        <f>2*Table753523[[#This Row], [Active Parameters per GPU (BN)]]*Table753523[[#This Row], [Input tokens]]*10^9/Table753523[[#This Row], [Prefill Latency (ms)]]/10^12*1000</f>
      </c>
      <c r="Z162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0" s="47">
        <f>Table753523[[#This Row], [Expected Prefill latency (ms)]]/Table753523[[#This Row], [Prefill Latency (ms)]]</f>
      </c>
      <c r="AB1620" s="30">
        <f>Table753523[[#This Row], [Expected TPOT (ms)]]/Table753523[[#This Row], [TPOT (ms)]]</f>
      </c>
      <c r="AC1620" s="50">
        <f>Table753523[[#This Row], [Prefill TFLOPS]]/989.5</f>
      </c>
      <c r="AD1620" s="32">
        <f>Table753523[[#This Row], [Decode TFLOPS]]/1979</f>
      </c>
      <c r="AE16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1" customHeight="1" ht="17.25">
      <c r="A1621" s="20">
        <v>8</v>
      </c>
      <c r="B1621" s="34">
        <v>70</v>
      </c>
      <c r="C1621" s="35">
        <f>Table753523[[#This Row], [Active Parameters (BN)]]/8</f>
      </c>
      <c r="D1621" s="20">
        <v>32</v>
      </c>
      <c r="E1621" s="20">
        <v>64</v>
      </c>
      <c r="F1621" s="23">
        <v>64</v>
      </c>
      <c r="G1621" s="23">
        <v>61</v>
      </c>
      <c r="H1621" s="23">
        <v>1952</v>
      </c>
      <c r="I1621" s="43">
        <v>3848</v>
      </c>
      <c r="J1621" s="24">
        <v>288.3627239</v>
      </c>
      <c r="K1621" s="24">
        <v>1.074867913</v>
      </c>
      <c r="L1621" s="24">
        <v>56.75115915</v>
      </c>
      <c r="M1621" s="24">
        <v>3579.974761</v>
      </c>
      <c r="N1621" s="24">
        <v>5396.011854</v>
      </c>
      <c r="O1621" s="44">
        <v>12.54387724</v>
      </c>
      <c r="P1621" s="44">
        <v>12.28445341</v>
      </c>
      <c r="Q1621" s="25">
        <f>Table753523[[#This Row], [Total Latency (sec)]]*1000</f>
      </c>
      <c r="R1621" s="25">
        <f>Table753523[[#This Row], [Total Latency (ms)]]-Table753523[[#This Row], [Prefill Latency (ms)]]</f>
      </c>
      <c r="S1621" s="26">
        <f>Table753523[[#This Row], [Output tokens generated]]*1000/Table753523[[#This Row], [Total Latency (ms)]]/Table753523[[#This Row], [No. H200 GPU on single server]]</f>
      </c>
      <c r="T1621" s="26">
        <f>Table753523[[#This Row], [Input tokens]]*1000/(989.5*10^12)*(2*10^9*Table753523[[#This Row], [Active Parameters per GPU (BN)]])</f>
      </c>
      <c r="U1621" s="27">
        <f>Table753523[[#This Row], [Active Parameters per GPU (BN)]]*10^9*2/4800/1024^3*1000</f>
      </c>
      <c r="V1621" s="27">
        <f>1979/2*10^12*Table753523[[#This Row], [No. H200 GPU on single server]]/2/70/10^9</f>
      </c>
      <c r="W1621" s="46">
        <f>(Table753523[[#This Row], [Input tokens]]+Table753523[[#This Row], [Output tokens generated]])/Table753523[[#This Row], [Total Latency (ms)]]*1000</f>
      </c>
      <c r="X1621" s="47">
        <f>Table753523[[#This Row], [Total throughput]]/Table753523[[#This Row], [Estimated Max throughput tokens/s]]</f>
      </c>
      <c r="Y1621" s="20">
        <f>2*Table753523[[#This Row], [Active Parameters per GPU (BN)]]*Table753523[[#This Row], [Input tokens]]*10^9/Table753523[[#This Row], [Prefill Latency (ms)]]/10^12*1000</f>
      </c>
      <c r="Z162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1" s="47">
        <f>Table753523[[#This Row], [Expected Prefill latency (ms)]]/Table753523[[#This Row], [Prefill Latency (ms)]]</f>
      </c>
      <c r="AB1621" s="30">
        <f>Table753523[[#This Row], [Expected TPOT (ms)]]/Table753523[[#This Row], [TPOT (ms)]]</f>
      </c>
      <c r="AC1621" s="50">
        <f>Table753523[[#This Row], [Prefill TFLOPS]]/989.5</f>
      </c>
      <c r="AD1621" s="32">
        <f>Table753523[[#This Row], [Decode TFLOPS]]/1979</f>
      </c>
      <c r="AE16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2" customHeight="1" ht="17.25">
      <c r="A1622" s="20">
        <v>8</v>
      </c>
      <c r="B1622" s="34">
        <v>70</v>
      </c>
      <c r="C1622" s="35">
        <f>Table753523[[#This Row], [Active Parameters (BN)]]/8</f>
      </c>
      <c r="D1622" s="20">
        <v>64</v>
      </c>
      <c r="E1622" s="20">
        <v>2</v>
      </c>
      <c r="F1622" s="23">
        <v>32</v>
      </c>
      <c r="G1622" s="23">
        <v>29</v>
      </c>
      <c r="H1622" s="23">
        <v>1856</v>
      </c>
      <c r="I1622" s="43">
        <v>52</v>
      </c>
      <c r="J1622" s="24">
        <v>195.2129743</v>
      </c>
      <c r="K1622" s="24">
        <v>0.303588596</v>
      </c>
      <c r="L1622" s="24">
        <v>95.52400972</v>
      </c>
      <c r="M1622" s="24">
        <v>171.2844312</v>
      </c>
      <c r="N1622" s="24">
        <v>6284.821053</v>
      </c>
      <c r="O1622" s="44">
        <v>12.03181865</v>
      </c>
      <c r="P1622" s="44">
        <v>11.33811129</v>
      </c>
      <c r="Q1622" s="25">
        <f>Table753523[[#This Row], [Total Latency (sec)]]*1000</f>
      </c>
      <c r="R1622" s="25">
        <f>Table753523[[#This Row], [Total Latency (ms)]]-Table753523[[#This Row], [Prefill Latency (ms)]]</f>
      </c>
      <c r="S1622" s="26">
        <f>Table753523[[#This Row], [Output tokens generated]]*1000/Table753523[[#This Row], [Total Latency (ms)]]/Table753523[[#This Row], [No. H200 GPU on single server]]</f>
      </c>
      <c r="T1622" s="26">
        <f>Table753523[[#This Row], [Input tokens]]*1000/(989.5*10^12)*(2*10^9*Table753523[[#This Row], [Active Parameters per GPU (BN)]])</f>
      </c>
      <c r="U1622" s="27">
        <f>Table753523[[#This Row], [Active Parameters per GPU (BN)]]*10^9*2/4800/1024^3*1000</f>
      </c>
      <c r="V1622" s="27">
        <f>1979/2*10^12*Table753523[[#This Row], [No. H200 GPU on single server]]/2/70/10^9</f>
      </c>
      <c r="W1622" s="46">
        <f>(Table753523[[#This Row], [Input tokens]]+Table753523[[#This Row], [Output tokens generated]])/Table753523[[#This Row], [Total Latency (ms)]]*1000</f>
      </c>
      <c r="X1622" s="47">
        <f>Table753523[[#This Row], [Total throughput]]/Table753523[[#This Row], [Estimated Max throughput tokens/s]]</f>
      </c>
      <c r="Y1622" s="20">
        <f>2*Table753523[[#This Row], [Active Parameters per GPU (BN)]]*Table753523[[#This Row], [Input tokens]]*10^9/Table753523[[#This Row], [Prefill Latency (ms)]]/10^12*1000</f>
      </c>
      <c r="Z162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2" s="47">
        <f>Table753523[[#This Row], [Expected Prefill latency (ms)]]/Table753523[[#This Row], [Prefill Latency (ms)]]</f>
      </c>
      <c r="AB1622" s="30">
        <f>Table753523[[#This Row], [Expected TPOT (ms)]]/Table753523[[#This Row], [TPOT (ms)]]</f>
      </c>
      <c r="AC1622" s="50">
        <f>Table753523[[#This Row], [Prefill TFLOPS]]/989.5</f>
      </c>
      <c r="AD1622" s="32">
        <f>Table753523[[#This Row], [Decode TFLOPS]]/1979</f>
      </c>
      <c r="AE16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3" customHeight="1" ht="17.25">
      <c r="A1623" s="20">
        <v>8</v>
      </c>
      <c r="B1623" s="34">
        <v>70</v>
      </c>
      <c r="C1623" s="35">
        <f>Table753523[[#This Row], [Active Parameters (BN)]]/8</f>
      </c>
      <c r="D1623" s="20">
        <v>64</v>
      </c>
      <c r="E1623" s="20">
        <v>2</v>
      </c>
      <c r="F1623" s="23">
        <v>64</v>
      </c>
      <c r="G1623" s="23">
        <v>60</v>
      </c>
      <c r="H1623" s="23">
        <v>3840</v>
      </c>
      <c r="I1623" s="43">
        <v>105</v>
      </c>
      <c r="J1623" s="24">
        <v>305.6513451</v>
      </c>
      <c r="K1623" s="24">
        <v>0.32884206</v>
      </c>
      <c r="L1623" s="24">
        <v>182.4584118</v>
      </c>
      <c r="M1623" s="24">
        <v>319.3022207</v>
      </c>
      <c r="N1623" s="24">
        <v>11996.64058</v>
      </c>
      <c r="O1623" s="44">
        <v>14.7916938</v>
      </c>
      <c r="P1623" s="44">
        <v>12.36539033</v>
      </c>
      <c r="Q1623" s="25">
        <f>Table753523[[#This Row], [Total Latency (sec)]]*1000</f>
      </c>
      <c r="R1623" s="25">
        <f>Table753523[[#This Row], [Total Latency (ms)]]-Table753523[[#This Row], [Prefill Latency (ms)]]</f>
      </c>
      <c r="S1623" s="26">
        <f>Table753523[[#This Row], [Output tokens generated]]*1000/Table753523[[#This Row], [Total Latency (ms)]]/Table753523[[#This Row], [No. H200 GPU on single server]]</f>
      </c>
      <c r="T1623" s="26">
        <f>Table753523[[#This Row], [Input tokens]]*1000/(989.5*10^12)*(2*10^9*Table753523[[#This Row], [Active Parameters per GPU (BN)]])</f>
      </c>
      <c r="U1623" s="27">
        <f>Table753523[[#This Row], [Active Parameters per GPU (BN)]]*10^9*2/4800/1024^3*1000</f>
      </c>
      <c r="V1623" s="27">
        <f>1979/2*10^12*Table753523[[#This Row], [No. H200 GPU on single server]]/2/70/10^9</f>
      </c>
      <c r="W1623" s="46">
        <f>(Table753523[[#This Row], [Input tokens]]+Table753523[[#This Row], [Output tokens generated]])/Table753523[[#This Row], [Total Latency (ms)]]*1000</f>
      </c>
      <c r="X1623" s="47">
        <f>Table753523[[#This Row], [Total throughput]]/Table753523[[#This Row], [Estimated Max throughput tokens/s]]</f>
      </c>
      <c r="Y1623" s="20">
        <f>2*Table753523[[#This Row], [Active Parameters per GPU (BN)]]*Table753523[[#This Row], [Input tokens]]*10^9/Table753523[[#This Row], [Prefill Latency (ms)]]/10^12*1000</f>
      </c>
      <c r="Z162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3" s="47">
        <f>Table753523[[#This Row], [Expected Prefill latency (ms)]]/Table753523[[#This Row], [Prefill Latency (ms)]]</f>
      </c>
      <c r="AB1623" s="30">
        <f>Table753523[[#This Row], [Expected TPOT (ms)]]/Table753523[[#This Row], [TPOT (ms)]]</f>
      </c>
      <c r="AC1623" s="50">
        <f>Table753523[[#This Row], [Prefill TFLOPS]]/989.5</f>
      </c>
      <c r="AD1623" s="32">
        <f>Table753523[[#This Row], [Decode TFLOPS]]/1979</f>
      </c>
      <c r="AE16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4" customHeight="1" ht="17.25">
      <c r="A1624" s="20">
        <v>8</v>
      </c>
      <c r="B1624" s="34">
        <v>70</v>
      </c>
      <c r="C1624" s="35">
        <f>Table753523[[#This Row], [Active Parameters (BN)]]/8</f>
      </c>
      <c r="D1624" s="20">
        <v>64</v>
      </c>
      <c r="E1624" s="20">
        <v>4</v>
      </c>
      <c r="F1624" s="23">
        <v>32</v>
      </c>
      <c r="G1624" s="23">
        <v>29</v>
      </c>
      <c r="H1624" s="23">
        <v>1856</v>
      </c>
      <c r="I1624" s="43">
        <v>113</v>
      </c>
      <c r="J1624" s="24">
        <v>146.1041966</v>
      </c>
      <c r="K1624" s="24">
        <v>0.278645279</v>
      </c>
      <c r="L1624" s="24">
        <v>104.0749734</v>
      </c>
      <c r="M1624" s="24">
        <v>405.533517</v>
      </c>
      <c r="N1624" s="24">
        <v>7066.331815</v>
      </c>
      <c r="O1624" s="44">
        <v>12.90010303</v>
      </c>
      <c r="P1624" s="44">
        <v>11.66782239</v>
      </c>
      <c r="Q1624" s="25">
        <f>Table753523[[#This Row], [Total Latency (sec)]]*1000</f>
      </c>
      <c r="R1624" s="25">
        <f>Table753523[[#This Row], [Total Latency (ms)]]-Table753523[[#This Row], [Prefill Latency (ms)]]</f>
      </c>
      <c r="S1624" s="26">
        <f>Table753523[[#This Row], [Output tokens generated]]*1000/Table753523[[#This Row], [Total Latency (ms)]]/Table753523[[#This Row], [No. H200 GPU on single server]]</f>
      </c>
      <c r="T1624" s="26">
        <f>Table753523[[#This Row], [Input tokens]]*1000/(989.5*10^12)*(2*10^9*Table753523[[#This Row], [Active Parameters per GPU (BN)]])</f>
      </c>
      <c r="U1624" s="27">
        <f>Table753523[[#This Row], [Active Parameters per GPU (BN)]]*10^9*2/4800/1024^3*1000</f>
      </c>
      <c r="V1624" s="27">
        <f>1979/2*10^12*Table753523[[#This Row], [No. H200 GPU on single server]]/2/70/10^9</f>
      </c>
      <c r="W1624" s="46">
        <f>(Table753523[[#This Row], [Input tokens]]+Table753523[[#This Row], [Output tokens generated]])/Table753523[[#This Row], [Total Latency (ms)]]*1000</f>
      </c>
      <c r="X1624" s="47">
        <f>Table753523[[#This Row], [Total throughput]]/Table753523[[#This Row], [Estimated Max throughput tokens/s]]</f>
      </c>
      <c r="Y1624" s="20">
        <f>2*Table753523[[#This Row], [Active Parameters per GPU (BN)]]*Table753523[[#This Row], [Input tokens]]*10^9/Table753523[[#This Row], [Prefill Latency (ms)]]/10^12*1000</f>
      </c>
      <c r="Z162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4" s="47">
        <f>Table753523[[#This Row], [Expected Prefill latency (ms)]]/Table753523[[#This Row], [Prefill Latency (ms)]]</f>
      </c>
      <c r="AB1624" s="30">
        <f>Table753523[[#This Row], [Expected TPOT (ms)]]/Table753523[[#This Row], [TPOT (ms)]]</f>
      </c>
      <c r="AC1624" s="50">
        <f>Table753523[[#This Row], [Prefill TFLOPS]]/989.5</f>
      </c>
      <c r="AD1624" s="32">
        <f>Table753523[[#This Row], [Decode TFLOPS]]/1979</f>
      </c>
      <c r="AE16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5" customHeight="1" ht="17.25">
      <c r="A1625" s="20">
        <v>8</v>
      </c>
      <c r="B1625" s="34">
        <v>70</v>
      </c>
      <c r="C1625" s="35">
        <f>Table753523[[#This Row], [Active Parameters (BN)]]/8</f>
      </c>
      <c r="D1625" s="20">
        <v>64</v>
      </c>
      <c r="E1625" s="20">
        <v>4</v>
      </c>
      <c r="F1625" s="23">
        <v>64</v>
      </c>
      <c r="G1625" s="23">
        <v>60</v>
      </c>
      <c r="H1625" s="23">
        <v>3840</v>
      </c>
      <c r="I1625" s="43">
        <v>236</v>
      </c>
      <c r="J1625" s="24">
        <v>267.0845836</v>
      </c>
      <c r="K1625" s="24">
        <v>0.318828102</v>
      </c>
      <c r="L1625" s="24">
        <v>188.1891829</v>
      </c>
      <c r="M1625" s="24">
        <v>740.2107861</v>
      </c>
      <c r="N1625" s="24">
        <v>12784.31849</v>
      </c>
      <c r="O1625" s="44">
        <v>14.82368552</v>
      </c>
      <c r="P1625" s="44">
        <v>13.29285094</v>
      </c>
      <c r="Q1625" s="25">
        <f>Table753523[[#This Row], [Total Latency (sec)]]*1000</f>
      </c>
      <c r="R1625" s="25">
        <f>Table753523[[#This Row], [Total Latency (ms)]]-Table753523[[#This Row], [Prefill Latency (ms)]]</f>
      </c>
      <c r="S1625" s="26">
        <f>Table753523[[#This Row], [Output tokens generated]]*1000/Table753523[[#This Row], [Total Latency (ms)]]/Table753523[[#This Row], [No. H200 GPU on single server]]</f>
      </c>
      <c r="T1625" s="26">
        <f>Table753523[[#This Row], [Input tokens]]*1000/(989.5*10^12)*(2*10^9*Table753523[[#This Row], [Active Parameters per GPU (BN)]])</f>
      </c>
      <c r="U1625" s="27">
        <f>Table753523[[#This Row], [Active Parameters per GPU (BN)]]*10^9*2/4800/1024^3*1000</f>
      </c>
      <c r="V1625" s="27">
        <f>1979/2*10^12*Table753523[[#This Row], [No. H200 GPU on single server]]/2/70/10^9</f>
      </c>
      <c r="W1625" s="46">
        <f>(Table753523[[#This Row], [Input tokens]]+Table753523[[#This Row], [Output tokens generated]])/Table753523[[#This Row], [Total Latency (ms)]]*1000</f>
      </c>
      <c r="X1625" s="47">
        <f>Table753523[[#This Row], [Total throughput]]/Table753523[[#This Row], [Estimated Max throughput tokens/s]]</f>
      </c>
      <c r="Y1625" s="20">
        <f>2*Table753523[[#This Row], [Active Parameters per GPU (BN)]]*Table753523[[#This Row], [Input tokens]]*10^9/Table753523[[#This Row], [Prefill Latency (ms)]]/10^12*1000</f>
      </c>
      <c r="Z162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5" s="47">
        <f>Table753523[[#This Row], [Expected Prefill latency (ms)]]/Table753523[[#This Row], [Prefill Latency (ms)]]</f>
      </c>
      <c r="AB1625" s="30">
        <f>Table753523[[#This Row], [Expected TPOT (ms)]]/Table753523[[#This Row], [TPOT (ms)]]</f>
      </c>
      <c r="AC1625" s="50">
        <f>Table753523[[#This Row], [Prefill TFLOPS]]/989.5</f>
      </c>
      <c r="AD1625" s="32">
        <f>Table753523[[#This Row], [Decode TFLOPS]]/1979</f>
      </c>
      <c r="AE16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6" customHeight="1" ht="17.25">
      <c r="A1626" s="20">
        <v>8</v>
      </c>
      <c r="B1626" s="34">
        <v>70</v>
      </c>
      <c r="C1626" s="35">
        <f>Table753523[[#This Row], [Active Parameters (BN)]]/8</f>
      </c>
      <c r="D1626" s="20">
        <v>64</v>
      </c>
      <c r="E1626" s="20">
        <v>8</v>
      </c>
      <c r="F1626" s="23">
        <v>32</v>
      </c>
      <c r="G1626" s="23">
        <v>29</v>
      </c>
      <c r="H1626" s="23">
        <v>1856</v>
      </c>
      <c r="I1626" s="43">
        <v>228</v>
      </c>
      <c r="J1626" s="24">
        <v>159.0109988</v>
      </c>
      <c r="K1626" s="24">
        <v>0.339839281</v>
      </c>
      <c r="L1626" s="24">
        <v>85.33445548</v>
      </c>
      <c r="M1626" s="24">
        <v>670.9053741</v>
      </c>
      <c r="N1626" s="24">
        <v>6132.310525</v>
      </c>
      <c r="O1626" s="44">
        <v>12.40638569</v>
      </c>
      <c r="P1626" s="44">
        <v>12.08920687</v>
      </c>
      <c r="Q1626" s="25">
        <f>Table753523[[#This Row], [Total Latency (sec)]]*1000</f>
      </c>
      <c r="R1626" s="25">
        <f>Table753523[[#This Row], [Total Latency (ms)]]-Table753523[[#This Row], [Prefill Latency (ms)]]</f>
      </c>
      <c r="S1626" s="26">
        <f>Table753523[[#This Row], [Output tokens generated]]*1000/Table753523[[#This Row], [Total Latency (ms)]]/Table753523[[#This Row], [No. H200 GPU on single server]]</f>
      </c>
      <c r="T1626" s="26">
        <f>Table753523[[#This Row], [Input tokens]]*1000/(989.5*10^12)*(2*10^9*Table753523[[#This Row], [Active Parameters per GPU (BN)]])</f>
      </c>
      <c r="U1626" s="27">
        <f>Table753523[[#This Row], [Active Parameters per GPU (BN)]]*10^9*2/4800/1024^3*1000</f>
      </c>
      <c r="V1626" s="27">
        <f>1979/2*10^12*Table753523[[#This Row], [No. H200 GPU on single server]]/2/70/10^9</f>
      </c>
      <c r="W1626" s="46">
        <f>(Table753523[[#This Row], [Input tokens]]+Table753523[[#This Row], [Output tokens generated]])/Table753523[[#This Row], [Total Latency (ms)]]*1000</f>
      </c>
      <c r="X1626" s="47">
        <f>Table753523[[#This Row], [Total throughput]]/Table753523[[#This Row], [Estimated Max throughput tokens/s]]</f>
      </c>
      <c r="Y1626" s="20">
        <f>2*Table753523[[#This Row], [Active Parameters per GPU (BN)]]*Table753523[[#This Row], [Input tokens]]*10^9/Table753523[[#This Row], [Prefill Latency (ms)]]/10^12*1000</f>
      </c>
      <c r="Z162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6" s="47">
        <f>Table753523[[#This Row], [Expected Prefill latency (ms)]]/Table753523[[#This Row], [Prefill Latency (ms)]]</f>
      </c>
      <c r="AB1626" s="30">
        <f>Table753523[[#This Row], [Expected TPOT (ms)]]/Table753523[[#This Row], [TPOT (ms)]]</f>
      </c>
      <c r="AC1626" s="50">
        <f>Table753523[[#This Row], [Prefill TFLOPS]]/989.5</f>
      </c>
      <c r="AD1626" s="32">
        <f>Table753523[[#This Row], [Decode TFLOPS]]/1979</f>
      </c>
      <c r="AE16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7" customHeight="1" ht="17.25">
      <c r="A1627" s="20">
        <v>8</v>
      </c>
      <c r="B1627" s="34">
        <v>70</v>
      </c>
      <c r="C1627" s="35">
        <f>Table753523[[#This Row], [Active Parameters (BN)]]/8</f>
      </c>
      <c r="D1627" s="20">
        <v>64</v>
      </c>
      <c r="E1627" s="20">
        <v>8</v>
      </c>
      <c r="F1627" s="23">
        <v>64</v>
      </c>
      <c r="G1627" s="23">
        <v>60</v>
      </c>
      <c r="H1627" s="23">
        <v>3840</v>
      </c>
      <c r="I1627" s="43">
        <v>477</v>
      </c>
      <c r="J1627" s="24">
        <v>270.4656417</v>
      </c>
      <c r="K1627" s="24">
        <v>0.365437775</v>
      </c>
      <c r="L1627" s="24">
        <v>164.1866389</v>
      </c>
      <c r="M1627" s="24">
        <v>1305.283779</v>
      </c>
      <c r="N1627" s="24">
        <v>11813.22867</v>
      </c>
      <c r="O1627" s="44">
        <v>12.21687604</v>
      </c>
      <c r="P1627" s="44">
        <v>11.7543297</v>
      </c>
      <c r="Q1627" s="25">
        <f>Table753523[[#This Row], [Total Latency (sec)]]*1000</f>
      </c>
      <c r="R1627" s="25">
        <f>Table753523[[#This Row], [Total Latency (ms)]]-Table753523[[#This Row], [Prefill Latency (ms)]]</f>
      </c>
      <c r="S1627" s="26">
        <f>Table753523[[#This Row], [Output tokens generated]]*1000/Table753523[[#This Row], [Total Latency (ms)]]/Table753523[[#This Row], [No. H200 GPU on single server]]</f>
      </c>
      <c r="T1627" s="26">
        <f>Table753523[[#This Row], [Input tokens]]*1000/(989.5*10^12)*(2*10^9*Table753523[[#This Row], [Active Parameters per GPU (BN)]])</f>
      </c>
      <c r="U1627" s="27">
        <f>Table753523[[#This Row], [Active Parameters per GPU (BN)]]*10^9*2/4800/1024^3*1000</f>
      </c>
      <c r="V1627" s="27">
        <f>1979/2*10^12*Table753523[[#This Row], [No. H200 GPU on single server]]/2/70/10^9</f>
      </c>
      <c r="W1627" s="46">
        <f>(Table753523[[#This Row], [Input tokens]]+Table753523[[#This Row], [Output tokens generated]])/Table753523[[#This Row], [Total Latency (ms)]]*1000</f>
      </c>
      <c r="X1627" s="47">
        <f>Table753523[[#This Row], [Total throughput]]/Table753523[[#This Row], [Estimated Max throughput tokens/s]]</f>
      </c>
      <c r="Y1627" s="20">
        <f>2*Table753523[[#This Row], [Active Parameters per GPU (BN)]]*Table753523[[#This Row], [Input tokens]]*10^9/Table753523[[#This Row], [Prefill Latency (ms)]]/10^12*1000</f>
      </c>
      <c r="Z162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7" s="47">
        <f>Table753523[[#This Row], [Expected Prefill latency (ms)]]/Table753523[[#This Row], [Prefill Latency (ms)]]</f>
      </c>
      <c r="AB1627" s="30">
        <f>Table753523[[#This Row], [Expected TPOT (ms)]]/Table753523[[#This Row], [TPOT (ms)]]</f>
      </c>
      <c r="AC1627" s="50">
        <f>Table753523[[#This Row], [Prefill TFLOPS]]/989.5</f>
      </c>
      <c r="AD1627" s="32">
        <f>Table753523[[#This Row], [Decode TFLOPS]]/1979</f>
      </c>
      <c r="AE16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8" customHeight="1" ht="17.25">
      <c r="A1628" s="20">
        <v>8</v>
      </c>
      <c r="B1628" s="34">
        <v>70</v>
      </c>
      <c r="C1628" s="35">
        <f>Table753523[[#This Row], [Active Parameters (BN)]]/8</f>
      </c>
      <c r="D1628" s="20">
        <v>64</v>
      </c>
      <c r="E1628" s="20">
        <v>16</v>
      </c>
      <c r="F1628" s="23">
        <v>32</v>
      </c>
      <c r="G1628" s="23">
        <v>29</v>
      </c>
      <c r="H1628" s="23">
        <v>1856</v>
      </c>
      <c r="I1628" s="43">
        <v>443</v>
      </c>
      <c r="J1628" s="24">
        <v>389.8928583</v>
      </c>
      <c r="K1628" s="24">
        <v>0.664131007</v>
      </c>
      <c r="L1628" s="24">
        <v>43.6660835</v>
      </c>
      <c r="M1628" s="24">
        <v>667.0370686</v>
      </c>
      <c r="N1628" s="24">
        <v>3461.666412</v>
      </c>
      <c r="O1628" s="44">
        <v>12.96842686</v>
      </c>
      <c r="P1628" s="44">
        <v>11.91461531</v>
      </c>
      <c r="Q1628" s="25">
        <f>Table753523[[#This Row], [Total Latency (sec)]]*1000</f>
      </c>
      <c r="R1628" s="25">
        <f>Table753523[[#This Row], [Total Latency (ms)]]-Table753523[[#This Row], [Prefill Latency (ms)]]</f>
      </c>
      <c r="S1628" s="26">
        <f>Table753523[[#This Row], [Output tokens generated]]*1000/Table753523[[#This Row], [Total Latency (ms)]]/Table753523[[#This Row], [No. H200 GPU on single server]]</f>
      </c>
      <c r="T1628" s="26">
        <f>Table753523[[#This Row], [Input tokens]]*1000/(989.5*10^12)*(2*10^9*Table753523[[#This Row], [Active Parameters per GPU (BN)]])</f>
      </c>
      <c r="U1628" s="27">
        <f>Table753523[[#This Row], [Active Parameters per GPU (BN)]]*10^9*2/4800/1024^3*1000</f>
      </c>
      <c r="V1628" s="27">
        <f>1979/2*10^12*Table753523[[#This Row], [No. H200 GPU on single server]]/2/70/10^9</f>
      </c>
      <c r="W1628" s="46">
        <f>(Table753523[[#This Row], [Input tokens]]+Table753523[[#This Row], [Output tokens generated]])/Table753523[[#This Row], [Total Latency (ms)]]*1000</f>
      </c>
      <c r="X1628" s="47">
        <f>Table753523[[#This Row], [Total throughput]]/Table753523[[#This Row], [Estimated Max throughput tokens/s]]</f>
      </c>
      <c r="Y1628" s="20">
        <f>2*Table753523[[#This Row], [Active Parameters per GPU (BN)]]*Table753523[[#This Row], [Input tokens]]*10^9/Table753523[[#This Row], [Prefill Latency (ms)]]/10^12*1000</f>
      </c>
      <c r="Z162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8" s="47">
        <f>Table753523[[#This Row], [Expected Prefill latency (ms)]]/Table753523[[#This Row], [Prefill Latency (ms)]]</f>
      </c>
      <c r="AB1628" s="30">
        <f>Table753523[[#This Row], [Expected TPOT (ms)]]/Table753523[[#This Row], [TPOT (ms)]]</f>
      </c>
      <c r="AC1628" s="50">
        <f>Table753523[[#This Row], [Prefill TFLOPS]]/989.5</f>
      </c>
      <c r="AD1628" s="32">
        <f>Table753523[[#This Row], [Decode TFLOPS]]/1979</f>
      </c>
      <c r="AE16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29" customHeight="1" ht="17.25">
      <c r="A1629" s="20">
        <v>8</v>
      </c>
      <c r="B1629" s="34">
        <v>70</v>
      </c>
      <c r="C1629" s="35">
        <f>Table753523[[#This Row], [Active Parameters (BN)]]/8</f>
      </c>
      <c r="D1629" s="20">
        <v>64</v>
      </c>
      <c r="E1629" s="20">
        <v>16</v>
      </c>
      <c r="F1629" s="23">
        <v>64</v>
      </c>
      <c r="G1629" s="23">
        <v>60</v>
      </c>
      <c r="H1629" s="23">
        <v>3840</v>
      </c>
      <c r="I1629" s="43">
        <v>891</v>
      </c>
      <c r="J1629" s="24">
        <v>388.0835226</v>
      </c>
      <c r="K1629" s="24">
        <v>0.584995568</v>
      </c>
      <c r="L1629" s="24">
        <v>102.5648796</v>
      </c>
      <c r="M1629" s="24">
        <v>1523.088462</v>
      </c>
      <c r="N1629" s="24">
        <v>8087.240756</v>
      </c>
      <c r="O1629" s="44">
        <v>14.55272352</v>
      </c>
      <c r="P1629" s="44">
        <v>12.36464484</v>
      </c>
      <c r="Q1629" s="25">
        <f>Table753523[[#This Row], [Total Latency (sec)]]*1000</f>
      </c>
      <c r="R1629" s="25">
        <f>Table753523[[#This Row], [Total Latency (ms)]]-Table753523[[#This Row], [Prefill Latency (ms)]]</f>
      </c>
      <c r="S1629" s="26">
        <f>Table753523[[#This Row], [Output tokens generated]]*1000/Table753523[[#This Row], [Total Latency (ms)]]/Table753523[[#This Row], [No. H200 GPU on single server]]</f>
      </c>
      <c r="T1629" s="26">
        <f>Table753523[[#This Row], [Input tokens]]*1000/(989.5*10^12)*(2*10^9*Table753523[[#This Row], [Active Parameters per GPU (BN)]])</f>
      </c>
      <c r="U1629" s="27">
        <f>Table753523[[#This Row], [Active Parameters per GPU (BN)]]*10^9*2/4800/1024^3*1000</f>
      </c>
      <c r="V1629" s="27">
        <f>1979/2*10^12*Table753523[[#This Row], [No. H200 GPU on single server]]/2/70/10^9</f>
      </c>
      <c r="W1629" s="46">
        <f>(Table753523[[#This Row], [Input tokens]]+Table753523[[#This Row], [Output tokens generated]])/Table753523[[#This Row], [Total Latency (ms)]]*1000</f>
      </c>
      <c r="X1629" s="47">
        <f>Table753523[[#This Row], [Total throughput]]/Table753523[[#This Row], [Estimated Max throughput tokens/s]]</f>
      </c>
      <c r="Y1629" s="20">
        <f>2*Table753523[[#This Row], [Active Parameters per GPU (BN)]]*Table753523[[#This Row], [Input tokens]]*10^9/Table753523[[#This Row], [Prefill Latency (ms)]]/10^12*1000</f>
      </c>
      <c r="Z162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29" s="47">
        <f>Table753523[[#This Row], [Expected Prefill latency (ms)]]/Table753523[[#This Row], [Prefill Latency (ms)]]</f>
      </c>
      <c r="AB1629" s="30">
        <f>Table753523[[#This Row], [Expected TPOT (ms)]]/Table753523[[#This Row], [TPOT (ms)]]</f>
      </c>
      <c r="AC1629" s="50">
        <f>Table753523[[#This Row], [Prefill TFLOPS]]/989.5</f>
      </c>
      <c r="AD1629" s="32">
        <f>Table753523[[#This Row], [Decode TFLOPS]]/1979</f>
      </c>
      <c r="AE16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0" customHeight="1" ht="17.25">
      <c r="A1630" s="20">
        <v>8</v>
      </c>
      <c r="B1630" s="34">
        <v>70</v>
      </c>
      <c r="C1630" s="35">
        <f>Table753523[[#This Row], [Active Parameters (BN)]]/8</f>
      </c>
      <c r="D1630" s="20">
        <v>64</v>
      </c>
      <c r="E1630" s="20">
        <v>32</v>
      </c>
      <c r="F1630" s="23">
        <v>32</v>
      </c>
      <c r="G1630" s="23">
        <v>29</v>
      </c>
      <c r="H1630" s="23">
        <v>1856</v>
      </c>
      <c r="I1630" s="43">
        <v>906</v>
      </c>
      <c r="J1630" s="24">
        <v>196.2515878</v>
      </c>
      <c r="K1630" s="24">
        <v>0.6588612</v>
      </c>
      <c r="L1630" s="24">
        <v>44.0153404</v>
      </c>
      <c r="M1630" s="24">
        <v>1375.099945</v>
      </c>
      <c r="N1630" s="24">
        <v>4192.081731</v>
      </c>
      <c r="O1630" s="44">
        <v>12.19468646</v>
      </c>
      <c r="P1630" s="44">
        <v>11.89695528</v>
      </c>
      <c r="Q1630" s="25">
        <f>Table753523[[#This Row], [Total Latency (sec)]]*1000</f>
      </c>
      <c r="R1630" s="25">
        <f>Table753523[[#This Row], [Total Latency (ms)]]-Table753523[[#This Row], [Prefill Latency (ms)]]</f>
      </c>
      <c r="S1630" s="26">
        <f>Table753523[[#This Row], [Output tokens generated]]*1000/Table753523[[#This Row], [Total Latency (ms)]]/Table753523[[#This Row], [No. H200 GPU on single server]]</f>
      </c>
      <c r="T1630" s="26">
        <f>Table753523[[#This Row], [Input tokens]]*1000/(989.5*10^12)*(2*10^9*Table753523[[#This Row], [Active Parameters per GPU (BN)]])</f>
      </c>
      <c r="U1630" s="27">
        <f>Table753523[[#This Row], [Active Parameters per GPU (BN)]]*10^9*2/4800/1024^3*1000</f>
      </c>
      <c r="V1630" s="27">
        <f>1979/2*10^12*Table753523[[#This Row], [No. H200 GPU on single server]]/2/70/10^9</f>
      </c>
      <c r="W1630" s="46">
        <f>(Table753523[[#This Row], [Input tokens]]+Table753523[[#This Row], [Output tokens generated]])/Table753523[[#This Row], [Total Latency (ms)]]*1000</f>
      </c>
      <c r="X1630" s="47">
        <f>Table753523[[#This Row], [Total throughput]]/Table753523[[#This Row], [Estimated Max throughput tokens/s]]</f>
      </c>
      <c r="Y1630" s="20">
        <f>2*Table753523[[#This Row], [Active Parameters per GPU (BN)]]*Table753523[[#This Row], [Input tokens]]*10^9/Table753523[[#This Row], [Prefill Latency (ms)]]/10^12*1000</f>
      </c>
      <c r="Z163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0" s="47">
        <f>Table753523[[#This Row], [Expected Prefill latency (ms)]]/Table753523[[#This Row], [Prefill Latency (ms)]]</f>
      </c>
      <c r="AB1630" s="30">
        <f>Table753523[[#This Row], [Expected TPOT (ms)]]/Table753523[[#This Row], [TPOT (ms)]]</f>
      </c>
      <c r="AC1630" s="50">
        <f>Table753523[[#This Row], [Prefill TFLOPS]]/989.5</f>
      </c>
      <c r="AD1630" s="32">
        <f>Table753523[[#This Row], [Decode TFLOPS]]/1979</f>
      </c>
      <c r="AE16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1" customHeight="1" ht="17.25">
      <c r="A1631" s="20">
        <v>8</v>
      </c>
      <c r="B1631" s="34">
        <v>70</v>
      </c>
      <c r="C1631" s="35">
        <f>Table753523[[#This Row], [Active Parameters (BN)]]/8</f>
      </c>
      <c r="D1631" s="20">
        <v>64</v>
      </c>
      <c r="E1631" s="20">
        <v>32</v>
      </c>
      <c r="F1631" s="23">
        <v>64</v>
      </c>
      <c r="G1631" s="23">
        <v>60</v>
      </c>
      <c r="H1631" s="23">
        <v>3840</v>
      </c>
      <c r="I1631" s="43">
        <v>1849</v>
      </c>
      <c r="J1631" s="24">
        <v>415.7947088</v>
      </c>
      <c r="K1631" s="24">
        <v>0.807362426</v>
      </c>
      <c r="L1631" s="24">
        <v>74.31606683</v>
      </c>
      <c r="M1631" s="24">
        <v>2290.173459</v>
      </c>
      <c r="N1631" s="24">
        <v>7046.401736</v>
      </c>
      <c r="O1631" s="44">
        <v>12.96010277</v>
      </c>
      <c r="P1631" s="44">
        <v>12.30175224</v>
      </c>
      <c r="Q1631" s="25">
        <f>Table753523[[#This Row], [Total Latency (sec)]]*1000</f>
      </c>
      <c r="R1631" s="25">
        <f>Table753523[[#This Row], [Total Latency (ms)]]-Table753523[[#This Row], [Prefill Latency (ms)]]</f>
      </c>
      <c r="S1631" s="26">
        <f>Table753523[[#This Row], [Output tokens generated]]*1000/Table753523[[#This Row], [Total Latency (ms)]]/Table753523[[#This Row], [No. H200 GPU on single server]]</f>
      </c>
      <c r="T1631" s="26">
        <f>Table753523[[#This Row], [Input tokens]]*1000/(989.5*10^12)*(2*10^9*Table753523[[#This Row], [Active Parameters per GPU (BN)]])</f>
      </c>
      <c r="U1631" s="27">
        <f>Table753523[[#This Row], [Active Parameters per GPU (BN)]]*10^9*2/4800/1024^3*1000</f>
      </c>
      <c r="V1631" s="27">
        <f>1979/2*10^12*Table753523[[#This Row], [No. H200 GPU on single server]]/2/70/10^9</f>
      </c>
      <c r="W1631" s="46">
        <f>(Table753523[[#This Row], [Input tokens]]+Table753523[[#This Row], [Output tokens generated]])/Table753523[[#This Row], [Total Latency (ms)]]*1000</f>
      </c>
      <c r="X1631" s="47">
        <f>Table753523[[#This Row], [Total throughput]]/Table753523[[#This Row], [Estimated Max throughput tokens/s]]</f>
      </c>
      <c r="Y1631" s="20">
        <f>2*Table753523[[#This Row], [Active Parameters per GPU (BN)]]*Table753523[[#This Row], [Input tokens]]*10^9/Table753523[[#This Row], [Prefill Latency (ms)]]/10^12*1000</f>
      </c>
      <c r="Z163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1" s="47">
        <f>Table753523[[#This Row], [Expected Prefill latency (ms)]]/Table753523[[#This Row], [Prefill Latency (ms)]]</f>
      </c>
      <c r="AB1631" s="30">
        <f>Table753523[[#This Row], [Expected TPOT (ms)]]/Table753523[[#This Row], [TPOT (ms)]]</f>
      </c>
      <c r="AC1631" s="50">
        <f>Table753523[[#This Row], [Prefill TFLOPS]]/989.5</f>
      </c>
      <c r="AD1631" s="32">
        <f>Table753523[[#This Row], [Decode TFLOPS]]/1979</f>
      </c>
      <c r="AE16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2" customHeight="1" ht="17.25">
      <c r="A1632" s="20">
        <v>8</v>
      </c>
      <c r="B1632" s="34">
        <v>70</v>
      </c>
      <c r="C1632" s="35">
        <f>Table753523[[#This Row], [Active Parameters (BN)]]/8</f>
      </c>
      <c r="D1632" s="20">
        <v>64</v>
      </c>
      <c r="E1632" s="20">
        <v>64</v>
      </c>
      <c r="F1632" s="23">
        <v>32</v>
      </c>
      <c r="G1632" s="23">
        <v>29</v>
      </c>
      <c r="H1632" s="23">
        <v>1856</v>
      </c>
      <c r="I1632" s="43">
        <v>1830</v>
      </c>
      <c r="J1632" s="24">
        <v>145.1163185</v>
      </c>
      <c r="K1632" s="24">
        <v>0.985808545</v>
      </c>
      <c r="L1632" s="24">
        <v>29.4174768</v>
      </c>
      <c r="M1632" s="24">
        <v>1856.344225</v>
      </c>
      <c r="N1632" s="24">
        <v>3739.062741</v>
      </c>
      <c r="O1632" s="44">
        <v>11.97082341</v>
      </c>
      <c r="P1632" s="44">
        <v>11.86934507</v>
      </c>
      <c r="Q1632" s="25">
        <f>Table753523[[#This Row], [Total Latency (sec)]]*1000</f>
      </c>
      <c r="R1632" s="25">
        <f>Table753523[[#This Row], [Total Latency (ms)]]-Table753523[[#This Row], [Prefill Latency (ms)]]</f>
      </c>
      <c r="S1632" s="26">
        <f>Table753523[[#This Row], [Output tokens generated]]*1000/Table753523[[#This Row], [Total Latency (ms)]]/Table753523[[#This Row], [No. H200 GPU on single server]]</f>
      </c>
      <c r="T1632" s="26">
        <f>Table753523[[#This Row], [Input tokens]]*1000/(989.5*10^12)*(2*10^9*Table753523[[#This Row], [Active Parameters per GPU (BN)]])</f>
      </c>
      <c r="U1632" s="27">
        <f>Table753523[[#This Row], [Active Parameters per GPU (BN)]]*10^9*2/4800/1024^3*1000</f>
      </c>
      <c r="V1632" s="27">
        <f>1979/2*10^12*Table753523[[#This Row], [No. H200 GPU on single server]]/2/70/10^9</f>
      </c>
      <c r="W1632" s="46">
        <f>(Table753523[[#This Row], [Input tokens]]+Table753523[[#This Row], [Output tokens generated]])/Table753523[[#This Row], [Total Latency (ms)]]*1000</f>
      </c>
      <c r="X1632" s="47">
        <f>Table753523[[#This Row], [Total throughput]]/Table753523[[#This Row], [Estimated Max throughput tokens/s]]</f>
      </c>
      <c r="Y1632" s="20">
        <f>2*Table753523[[#This Row], [Active Parameters per GPU (BN)]]*Table753523[[#This Row], [Input tokens]]*10^9/Table753523[[#This Row], [Prefill Latency (ms)]]/10^12*1000</f>
      </c>
      <c r="Z163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2" s="47">
        <f>Table753523[[#This Row], [Expected Prefill latency (ms)]]/Table753523[[#This Row], [Prefill Latency (ms)]]</f>
      </c>
      <c r="AB1632" s="30">
        <f>Table753523[[#This Row], [Expected TPOT (ms)]]/Table753523[[#This Row], [TPOT (ms)]]</f>
      </c>
      <c r="AC1632" s="50">
        <f>Table753523[[#This Row], [Prefill TFLOPS]]/989.5</f>
      </c>
      <c r="AD1632" s="32">
        <f>Table753523[[#This Row], [Decode TFLOPS]]/1979</f>
      </c>
      <c r="AE16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3" customHeight="1" ht="17.25">
      <c r="A1633" s="20">
        <v>8</v>
      </c>
      <c r="B1633" s="34">
        <v>70</v>
      </c>
      <c r="C1633" s="35">
        <f>Table753523[[#This Row], [Active Parameters (BN)]]/8</f>
      </c>
      <c r="D1633" s="20">
        <v>64</v>
      </c>
      <c r="E1633" s="20">
        <v>64</v>
      </c>
      <c r="F1633" s="23">
        <v>64</v>
      </c>
      <c r="G1633" s="23">
        <v>60</v>
      </c>
      <c r="H1633" s="23">
        <v>3840</v>
      </c>
      <c r="I1633" s="43">
        <v>3755</v>
      </c>
      <c r="J1633" s="24">
        <v>374.6461552</v>
      </c>
      <c r="K1633" s="24">
        <v>1.162892325</v>
      </c>
      <c r="L1633" s="24">
        <v>51.59549058</v>
      </c>
      <c r="M1633" s="24">
        <v>3229.017786</v>
      </c>
      <c r="N1633" s="24">
        <v>6531.129183</v>
      </c>
      <c r="O1633" s="44">
        <v>12.69290313</v>
      </c>
      <c r="P1633" s="44">
        <v>12.37156201</v>
      </c>
      <c r="Q1633" s="25">
        <f>Table753523[[#This Row], [Total Latency (sec)]]*1000</f>
      </c>
      <c r="R1633" s="25">
        <f>Table753523[[#This Row], [Total Latency (ms)]]-Table753523[[#This Row], [Prefill Latency (ms)]]</f>
      </c>
      <c r="S1633" s="26">
        <f>Table753523[[#This Row], [Output tokens generated]]*1000/Table753523[[#This Row], [Total Latency (ms)]]/Table753523[[#This Row], [No. H200 GPU on single server]]</f>
      </c>
      <c r="T1633" s="26">
        <f>Table753523[[#This Row], [Input tokens]]*1000/(989.5*10^12)*(2*10^9*Table753523[[#This Row], [Active Parameters per GPU (BN)]])</f>
      </c>
      <c r="U1633" s="27">
        <f>Table753523[[#This Row], [Active Parameters per GPU (BN)]]*10^9*2/4800/1024^3*1000</f>
      </c>
      <c r="V1633" s="27">
        <f>1979/2*10^12*Table753523[[#This Row], [No. H200 GPU on single server]]/2/70/10^9</f>
      </c>
      <c r="W1633" s="46">
        <f>(Table753523[[#This Row], [Input tokens]]+Table753523[[#This Row], [Output tokens generated]])/Table753523[[#This Row], [Total Latency (ms)]]*1000</f>
      </c>
      <c r="X1633" s="47">
        <f>Table753523[[#This Row], [Total throughput]]/Table753523[[#This Row], [Estimated Max throughput tokens/s]]</f>
      </c>
      <c r="Y1633" s="20">
        <f>2*Table753523[[#This Row], [Active Parameters per GPU (BN)]]*Table753523[[#This Row], [Input tokens]]*10^9/Table753523[[#This Row], [Prefill Latency (ms)]]/10^12*1000</f>
      </c>
      <c r="Z163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3" s="47">
        <f>Table753523[[#This Row], [Expected Prefill latency (ms)]]/Table753523[[#This Row], [Prefill Latency (ms)]]</f>
      </c>
      <c r="AB1633" s="30">
        <f>Table753523[[#This Row], [Expected TPOT (ms)]]/Table753523[[#This Row], [TPOT (ms)]]</f>
      </c>
      <c r="AC1633" s="50">
        <f>Table753523[[#This Row], [Prefill TFLOPS]]/989.5</f>
      </c>
      <c r="AD1633" s="32">
        <f>Table753523[[#This Row], [Decode TFLOPS]]/1979</f>
      </c>
      <c r="AE16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4" customHeight="1" ht="17.25">
      <c r="A1634" s="20">
        <v>8</v>
      </c>
      <c r="B1634" s="34">
        <v>70</v>
      </c>
      <c r="C1634" s="35">
        <f>Table753523[[#This Row], [Active Parameters (BN)]]/8</f>
      </c>
      <c r="D1634" s="20">
        <v>128</v>
      </c>
      <c r="E1634" s="20">
        <v>2</v>
      </c>
      <c r="F1634" s="23">
        <v>32</v>
      </c>
      <c r="G1634" s="23">
        <v>32</v>
      </c>
      <c r="H1634" s="23">
        <v>4096</v>
      </c>
      <c r="I1634" s="43">
        <v>58</v>
      </c>
      <c r="J1634" s="24">
        <v>279.3737372</v>
      </c>
      <c r="K1634" s="24">
        <v>0.389121817</v>
      </c>
      <c r="L1634" s="24">
        <v>82.23645811</v>
      </c>
      <c r="M1634" s="24">
        <v>149.0535803</v>
      </c>
      <c r="N1634" s="24">
        <v>10675.32022</v>
      </c>
      <c r="O1634" s="44">
        <v>12.25553528</v>
      </c>
      <c r="P1634" s="44">
        <v>11.15880364</v>
      </c>
      <c r="Q1634" s="25">
        <f>Table753523[[#This Row], [Total Latency (sec)]]*1000</f>
      </c>
      <c r="R1634" s="25">
        <f>Table753523[[#This Row], [Total Latency (ms)]]-Table753523[[#This Row], [Prefill Latency (ms)]]</f>
      </c>
      <c r="S1634" s="26">
        <f>Table753523[[#This Row], [Output tokens generated]]*1000/Table753523[[#This Row], [Total Latency (ms)]]/Table753523[[#This Row], [No. H200 GPU on single server]]</f>
      </c>
      <c r="T1634" s="26">
        <f>Table753523[[#This Row], [Input tokens]]*1000/(989.5*10^12)*(2*10^9*Table753523[[#This Row], [Active Parameters per GPU (BN)]])</f>
      </c>
      <c r="U1634" s="27">
        <f>Table753523[[#This Row], [Active Parameters per GPU (BN)]]*10^9*2/4800/1024^3*1000</f>
      </c>
      <c r="V1634" s="27">
        <f>1979/2*10^12*Table753523[[#This Row], [No. H200 GPU on single server]]/2/70/10^9</f>
      </c>
      <c r="W1634" s="46">
        <f>(Table753523[[#This Row], [Input tokens]]+Table753523[[#This Row], [Output tokens generated]])/Table753523[[#This Row], [Total Latency (ms)]]*1000</f>
      </c>
      <c r="X1634" s="47">
        <f>Table753523[[#This Row], [Total throughput]]/Table753523[[#This Row], [Estimated Max throughput tokens/s]]</f>
      </c>
      <c r="Y1634" s="20">
        <f>2*Table753523[[#This Row], [Active Parameters per GPU (BN)]]*Table753523[[#This Row], [Input tokens]]*10^9/Table753523[[#This Row], [Prefill Latency (ms)]]/10^12*1000</f>
      </c>
      <c r="Z163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4" s="47">
        <f>Table753523[[#This Row], [Expected Prefill latency (ms)]]/Table753523[[#This Row], [Prefill Latency (ms)]]</f>
      </c>
      <c r="AB1634" s="30">
        <f>Table753523[[#This Row], [Expected TPOT (ms)]]/Table753523[[#This Row], [TPOT (ms)]]</f>
      </c>
      <c r="AC1634" s="50">
        <f>Table753523[[#This Row], [Prefill TFLOPS]]/989.5</f>
      </c>
      <c r="AD1634" s="32">
        <f>Table753523[[#This Row], [Decode TFLOPS]]/1979</f>
      </c>
      <c r="AE16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5" customHeight="1" ht="17.25">
      <c r="A1635" s="20">
        <v>8</v>
      </c>
      <c r="B1635" s="34">
        <v>70</v>
      </c>
      <c r="C1635" s="35">
        <f>Table753523[[#This Row], [Active Parameters (BN)]]/8</f>
      </c>
      <c r="D1635" s="20">
        <v>128</v>
      </c>
      <c r="E1635" s="20">
        <v>2</v>
      </c>
      <c r="F1635" s="23">
        <v>64</v>
      </c>
      <c r="G1635" s="23">
        <v>62</v>
      </c>
      <c r="H1635" s="23">
        <v>7936</v>
      </c>
      <c r="I1635" s="43">
        <v>110</v>
      </c>
      <c r="J1635" s="24">
        <v>576.6184682</v>
      </c>
      <c r="K1635" s="24">
        <v>0.599277783</v>
      </c>
      <c r="L1635" s="24">
        <v>103.457865</v>
      </c>
      <c r="M1635" s="24">
        <v>183.5542767</v>
      </c>
      <c r="N1635" s="24">
        <v>13426.161</v>
      </c>
      <c r="O1635" s="44">
        <v>13.8836897</v>
      </c>
      <c r="P1635" s="44">
        <v>10.96139364</v>
      </c>
      <c r="Q1635" s="25">
        <f>Table753523[[#This Row], [Total Latency (sec)]]*1000</f>
      </c>
      <c r="R1635" s="25">
        <f>Table753523[[#This Row], [Total Latency (ms)]]-Table753523[[#This Row], [Prefill Latency (ms)]]</f>
      </c>
      <c r="S1635" s="26">
        <f>Table753523[[#This Row], [Output tokens generated]]*1000/Table753523[[#This Row], [Total Latency (ms)]]/Table753523[[#This Row], [No. H200 GPU on single server]]</f>
      </c>
      <c r="T1635" s="26">
        <f>Table753523[[#This Row], [Input tokens]]*1000/(989.5*10^12)*(2*10^9*Table753523[[#This Row], [Active Parameters per GPU (BN)]])</f>
      </c>
      <c r="U1635" s="27">
        <f>Table753523[[#This Row], [Active Parameters per GPU (BN)]]*10^9*2/4800/1024^3*1000</f>
      </c>
      <c r="V1635" s="27">
        <f>1979/2*10^12*Table753523[[#This Row], [No. H200 GPU on single server]]/2/70/10^9</f>
      </c>
      <c r="W1635" s="46">
        <f>(Table753523[[#This Row], [Input tokens]]+Table753523[[#This Row], [Output tokens generated]])/Table753523[[#This Row], [Total Latency (ms)]]*1000</f>
      </c>
      <c r="X1635" s="47">
        <f>Table753523[[#This Row], [Total throughput]]/Table753523[[#This Row], [Estimated Max throughput tokens/s]]</f>
      </c>
      <c r="Y1635" s="20">
        <f>2*Table753523[[#This Row], [Active Parameters per GPU (BN)]]*Table753523[[#This Row], [Input tokens]]*10^9/Table753523[[#This Row], [Prefill Latency (ms)]]/10^12*1000</f>
      </c>
      <c r="Z163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5" s="47">
        <f>Table753523[[#This Row], [Expected Prefill latency (ms)]]/Table753523[[#This Row], [Prefill Latency (ms)]]</f>
      </c>
      <c r="AB1635" s="30">
        <f>Table753523[[#This Row], [Expected TPOT (ms)]]/Table753523[[#This Row], [TPOT (ms)]]</f>
      </c>
      <c r="AC1635" s="50">
        <f>Table753523[[#This Row], [Prefill TFLOPS]]/989.5</f>
      </c>
      <c r="AD1635" s="32">
        <f>Table753523[[#This Row], [Decode TFLOPS]]/1979</f>
      </c>
      <c r="AE16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6" customHeight="1" ht="17.25">
      <c r="A1636" s="20">
        <v>8</v>
      </c>
      <c r="B1636" s="34">
        <v>70</v>
      </c>
      <c r="C1636" s="35">
        <f>Table753523[[#This Row], [Active Parameters (BN)]]/8</f>
      </c>
      <c r="D1636" s="20">
        <v>128</v>
      </c>
      <c r="E1636" s="20">
        <v>4</v>
      </c>
      <c r="F1636" s="23">
        <v>32</v>
      </c>
      <c r="G1636" s="23">
        <v>32</v>
      </c>
      <c r="H1636" s="23">
        <v>4096</v>
      </c>
      <c r="I1636" s="43">
        <v>125</v>
      </c>
      <c r="J1636" s="24">
        <v>237.8701799</v>
      </c>
      <c r="K1636" s="24">
        <v>0.364614564</v>
      </c>
      <c r="L1636" s="24">
        <v>87.76391061</v>
      </c>
      <c r="M1636" s="24">
        <v>342.8277758</v>
      </c>
      <c r="N1636" s="24">
        <v>11576.60833</v>
      </c>
      <c r="O1636" s="44">
        <v>10.66081881</v>
      </c>
      <c r="P1636" s="44">
        <v>9.748873784</v>
      </c>
      <c r="Q1636" s="25">
        <f>Table753523[[#This Row], [Total Latency (sec)]]*1000</f>
      </c>
      <c r="R1636" s="25">
        <f>Table753523[[#This Row], [Total Latency (ms)]]-Table753523[[#This Row], [Prefill Latency (ms)]]</f>
      </c>
      <c r="S1636" s="26">
        <f>Table753523[[#This Row], [Output tokens generated]]*1000/Table753523[[#This Row], [Total Latency (ms)]]/Table753523[[#This Row], [No. H200 GPU on single server]]</f>
      </c>
      <c r="T1636" s="26">
        <f>Table753523[[#This Row], [Input tokens]]*1000/(989.5*10^12)*(2*10^9*Table753523[[#This Row], [Active Parameters per GPU (BN)]])</f>
      </c>
      <c r="U1636" s="27">
        <f>Table753523[[#This Row], [Active Parameters per GPU (BN)]]*10^9*2/4800/1024^3*1000</f>
      </c>
      <c r="V1636" s="27">
        <f>1979/2*10^12*Table753523[[#This Row], [No. H200 GPU on single server]]/2/70/10^9</f>
      </c>
      <c r="W1636" s="46">
        <f>(Table753523[[#This Row], [Input tokens]]+Table753523[[#This Row], [Output tokens generated]])/Table753523[[#This Row], [Total Latency (ms)]]*1000</f>
      </c>
      <c r="X1636" s="47">
        <f>Table753523[[#This Row], [Total throughput]]/Table753523[[#This Row], [Estimated Max throughput tokens/s]]</f>
      </c>
      <c r="Y1636" s="20">
        <f>2*Table753523[[#This Row], [Active Parameters per GPU (BN)]]*Table753523[[#This Row], [Input tokens]]*10^9/Table753523[[#This Row], [Prefill Latency (ms)]]/10^12*1000</f>
      </c>
      <c r="Z163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6" s="47">
        <f>Table753523[[#This Row], [Expected Prefill latency (ms)]]/Table753523[[#This Row], [Prefill Latency (ms)]]</f>
      </c>
      <c r="AB1636" s="30">
        <f>Table753523[[#This Row], [Expected TPOT (ms)]]/Table753523[[#This Row], [TPOT (ms)]]</f>
      </c>
      <c r="AC1636" s="50">
        <f>Table753523[[#This Row], [Prefill TFLOPS]]/989.5</f>
      </c>
      <c r="AD1636" s="32">
        <f>Table753523[[#This Row], [Decode TFLOPS]]/1979</f>
      </c>
      <c r="AE16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7" customHeight="1" ht="17.25">
      <c r="A1637" s="20">
        <v>8</v>
      </c>
      <c r="B1637" s="34">
        <v>70</v>
      </c>
      <c r="C1637" s="35">
        <f>Table753523[[#This Row], [Active Parameters (BN)]]/8</f>
      </c>
      <c r="D1637" s="20">
        <v>128</v>
      </c>
      <c r="E1637" s="20">
        <v>4</v>
      </c>
      <c r="F1637" s="23">
        <v>64</v>
      </c>
      <c r="G1637" s="23">
        <v>62</v>
      </c>
      <c r="H1637" s="23">
        <v>7936</v>
      </c>
      <c r="I1637" s="43">
        <v>240</v>
      </c>
      <c r="J1637" s="24">
        <v>567.7289354</v>
      </c>
      <c r="K1637" s="24">
        <v>0.621317144</v>
      </c>
      <c r="L1637" s="24">
        <v>99.78800778</v>
      </c>
      <c r="M1637" s="24">
        <v>386.2761591</v>
      </c>
      <c r="N1637" s="24">
        <v>13159.14115</v>
      </c>
      <c r="O1637" s="44">
        <v>15.79108009</v>
      </c>
      <c r="P1637" s="44">
        <v>14.02027646</v>
      </c>
      <c r="Q1637" s="25">
        <f>Table753523[[#This Row], [Total Latency (sec)]]*1000</f>
      </c>
      <c r="R1637" s="25">
        <f>Table753523[[#This Row], [Total Latency (ms)]]-Table753523[[#This Row], [Prefill Latency (ms)]]</f>
      </c>
      <c r="S1637" s="26">
        <f>Table753523[[#This Row], [Output tokens generated]]*1000/Table753523[[#This Row], [Total Latency (ms)]]/Table753523[[#This Row], [No. H200 GPU on single server]]</f>
      </c>
      <c r="T1637" s="26">
        <f>Table753523[[#This Row], [Input tokens]]*1000/(989.5*10^12)*(2*10^9*Table753523[[#This Row], [Active Parameters per GPU (BN)]])</f>
      </c>
      <c r="U1637" s="27">
        <f>Table753523[[#This Row], [Active Parameters per GPU (BN)]]*10^9*2/4800/1024^3*1000</f>
      </c>
      <c r="V1637" s="27">
        <f>1979/2*10^12*Table753523[[#This Row], [No. H200 GPU on single server]]/2/70/10^9</f>
      </c>
      <c r="W1637" s="46">
        <f>(Table753523[[#This Row], [Input tokens]]+Table753523[[#This Row], [Output tokens generated]])/Table753523[[#This Row], [Total Latency (ms)]]*1000</f>
      </c>
      <c r="X1637" s="47">
        <f>Table753523[[#This Row], [Total throughput]]/Table753523[[#This Row], [Estimated Max throughput tokens/s]]</f>
      </c>
      <c r="Y1637" s="20">
        <f>2*Table753523[[#This Row], [Active Parameters per GPU (BN)]]*Table753523[[#This Row], [Input tokens]]*10^9/Table753523[[#This Row], [Prefill Latency (ms)]]/10^12*1000</f>
      </c>
      <c r="Z163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7" s="47">
        <f>Table753523[[#This Row], [Expected Prefill latency (ms)]]/Table753523[[#This Row], [Prefill Latency (ms)]]</f>
      </c>
      <c r="AB1637" s="30">
        <f>Table753523[[#This Row], [Expected TPOT (ms)]]/Table753523[[#This Row], [TPOT (ms)]]</f>
      </c>
      <c r="AC1637" s="50">
        <f>Table753523[[#This Row], [Prefill TFLOPS]]/989.5</f>
      </c>
      <c r="AD1637" s="32">
        <f>Table753523[[#This Row], [Decode TFLOPS]]/1979</f>
      </c>
      <c r="AE16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8" customHeight="1" ht="17.25">
      <c r="A1638" s="20">
        <v>8</v>
      </c>
      <c r="B1638" s="34">
        <v>70</v>
      </c>
      <c r="C1638" s="35">
        <f>Table753523[[#This Row], [Active Parameters (BN)]]/8</f>
      </c>
      <c r="D1638" s="20">
        <v>128</v>
      </c>
      <c r="E1638" s="20">
        <v>8</v>
      </c>
      <c r="F1638" s="23">
        <v>32</v>
      </c>
      <c r="G1638" s="23">
        <v>32</v>
      </c>
      <c r="H1638" s="23">
        <v>4096</v>
      </c>
      <c r="I1638" s="43">
        <v>255</v>
      </c>
      <c r="J1638" s="24">
        <v>237.4816743</v>
      </c>
      <c r="K1638" s="24">
        <v>0.4242632</v>
      </c>
      <c r="L1638" s="24">
        <v>75.42487776</v>
      </c>
      <c r="M1638" s="24">
        <v>601.0419947</v>
      </c>
      <c r="N1638" s="24">
        <v>10255.42635</v>
      </c>
      <c r="O1638" s="44">
        <v>12.53000827</v>
      </c>
      <c r="P1638" s="44">
        <v>12.35369506</v>
      </c>
      <c r="Q1638" s="25">
        <f>Table753523[[#This Row], [Total Latency (sec)]]*1000</f>
      </c>
      <c r="R1638" s="25">
        <f>Table753523[[#This Row], [Total Latency (ms)]]-Table753523[[#This Row], [Prefill Latency (ms)]]</f>
      </c>
      <c r="S1638" s="26">
        <f>Table753523[[#This Row], [Output tokens generated]]*1000/Table753523[[#This Row], [Total Latency (ms)]]/Table753523[[#This Row], [No. H200 GPU on single server]]</f>
      </c>
      <c r="T1638" s="26">
        <f>Table753523[[#This Row], [Input tokens]]*1000/(989.5*10^12)*(2*10^9*Table753523[[#This Row], [Active Parameters per GPU (BN)]])</f>
      </c>
      <c r="U1638" s="27">
        <f>Table753523[[#This Row], [Active Parameters per GPU (BN)]]*10^9*2/4800/1024^3*1000</f>
      </c>
      <c r="V1638" s="27">
        <f>1979/2*10^12*Table753523[[#This Row], [No. H200 GPU on single server]]/2/70/10^9</f>
      </c>
      <c r="W1638" s="46">
        <f>(Table753523[[#This Row], [Input tokens]]+Table753523[[#This Row], [Output tokens generated]])/Table753523[[#This Row], [Total Latency (ms)]]*1000</f>
      </c>
      <c r="X1638" s="47">
        <f>Table753523[[#This Row], [Total throughput]]/Table753523[[#This Row], [Estimated Max throughput tokens/s]]</f>
      </c>
      <c r="Y1638" s="20">
        <f>2*Table753523[[#This Row], [Active Parameters per GPU (BN)]]*Table753523[[#This Row], [Input tokens]]*10^9/Table753523[[#This Row], [Prefill Latency (ms)]]/10^12*1000</f>
      </c>
      <c r="Z163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8" s="47">
        <f>Table753523[[#This Row], [Expected Prefill latency (ms)]]/Table753523[[#This Row], [Prefill Latency (ms)]]</f>
      </c>
      <c r="AB1638" s="30">
        <f>Table753523[[#This Row], [Expected TPOT (ms)]]/Table753523[[#This Row], [TPOT (ms)]]</f>
      </c>
      <c r="AC1638" s="50">
        <f>Table753523[[#This Row], [Prefill TFLOPS]]/989.5</f>
      </c>
      <c r="AD1638" s="32">
        <f>Table753523[[#This Row], [Decode TFLOPS]]/1979</f>
      </c>
      <c r="AE16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39" customHeight="1" ht="17.25">
      <c r="A1639" s="20">
        <v>8</v>
      </c>
      <c r="B1639" s="34">
        <v>70</v>
      </c>
      <c r="C1639" s="35">
        <f>Table753523[[#This Row], [Active Parameters (BN)]]/8</f>
      </c>
      <c r="D1639" s="20">
        <v>128</v>
      </c>
      <c r="E1639" s="20">
        <v>8</v>
      </c>
      <c r="F1639" s="23">
        <v>64</v>
      </c>
      <c r="G1639" s="23">
        <v>62</v>
      </c>
      <c r="H1639" s="23">
        <v>7936</v>
      </c>
      <c r="I1639" s="43">
        <v>485</v>
      </c>
      <c r="J1639" s="24">
        <v>427.8184271</v>
      </c>
      <c r="K1639" s="24">
        <v>0.636417229</v>
      </c>
      <c r="L1639" s="24">
        <v>97.42036698</v>
      </c>
      <c r="M1639" s="24">
        <v>762.0786772</v>
      </c>
      <c r="N1639" s="24">
        <v>13231.88565</v>
      </c>
      <c r="O1639" s="44">
        <v>28.91730887</v>
      </c>
      <c r="P1639" s="44">
        <v>28.25982352</v>
      </c>
      <c r="Q1639" s="25">
        <f>Table753523[[#This Row], [Total Latency (sec)]]*1000</f>
      </c>
      <c r="R1639" s="25">
        <f>Table753523[[#This Row], [Total Latency (ms)]]-Table753523[[#This Row], [Prefill Latency (ms)]]</f>
      </c>
      <c r="S1639" s="26">
        <f>Table753523[[#This Row], [Output tokens generated]]*1000/Table753523[[#This Row], [Total Latency (ms)]]/Table753523[[#This Row], [No. H200 GPU on single server]]</f>
      </c>
      <c r="T1639" s="26">
        <f>Table753523[[#This Row], [Input tokens]]*1000/(989.5*10^12)*(2*10^9*Table753523[[#This Row], [Active Parameters per GPU (BN)]])</f>
      </c>
      <c r="U1639" s="27">
        <f>Table753523[[#This Row], [Active Parameters per GPU (BN)]]*10^9*2/4800/1024^3*1000</f>
      </c>
      <c r="V1639" s="27">
        <f>1979/2*10^12*Table753523[[#This Row], [No. H200 GPU on single server]]/2/70/10^9</f>
      </c>
      <c r="W1639" s="46">
        <f>(Table753523[[#This Row], [Input tokens]]+Table753523[[#This Row], [Output tokens generated]])/Table753523[[#This Row], [Total Latency (ms)]]*1000</f>
      </c>
      <c r="X1639" s="47">
        <f>Table753523[[#This Row], [Total throughput]]/Table753523[[#This Row], [Estimated Max throughput tokens/s]]</f>
      </c>
      <c r="Y1639" s="20">
        <f>2*Table753523[[#This Row], [Active Parameters per GPU (BN)]]*Table753523[[#This Row], [Input tokens]]*10^9/Table753523[[#This Row], [Prefill Latency (ms)]]/10^12*1000</f>
      </c>
      <c r="Z163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39" s="47">
        <f>Table753523[[#This Row], [Expected Prefill latency (ms)]]/Table753523[[#This Row], [Prefill Latency (ms)]]</f>
      </c>
      <c r="AB1639" s="30">
        <f>Table753523[[#This Row], [Expected TPOT (ms)]]/Table753523[[#This Row], [TPOT (ms)]]</f>
      </c>
      <c r="AC1639" s="50">
        <f>Table753523[[#This Row], [Prefill TFLOPS]]/989.5</f>
      </c>
      <c r="AD1639" s="32">
        <f>Table753523[[#This Row], [Decode TFLOPS]]/1979</f>
      </c>
      <c r="AE16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0" customHeight="1" ht="17.25">
      <c r="A1640" s="20">
        <v>8</v>
      </c>
      <c r="B1640" s="34">
        <v>70</v>
      </c>
      <c r="C1640" s="35">
        <f>Table753523[[#This Row], [Active Parameters (BN)]]/8</f>
      </c>
      <c r="D1640" s="20">
        <v>128</v>
      </c>
      <c r="E1640" s="20">
        <v>16</v>
      </c>
      <c r="F1640" s="23">
        <v>32</v>
      </c>
      <c r="G1640" s="23">
        <v>31</v>
      </c>
      <c r="H1640" s="23">
        <v>3968</v>
      </c>
      <c r="I1640" s="43">
        <v>471</v>
      </c>
      <c r="J1640" s="24">
        <v>367.6542828</v>
      </c>
      <c r="K1640" s="24">
        <v>0.643470273</v>
      </c>
      <c r="L1640" s="24">
        <v>48.17627372</v>
      </c>
      <c r="M1640" s="24">
        <v>731.9685458</v>
      </c>
      <c r="N1640" s="24">
        <v>6898.531581</v>
      </c>
      <c r="O1640" s="44">
        <v>13.25847021</v>
      </c>
      <c r="P1640" s="44">
        <v>11.85675763</v>
      </c>
      <c r="Q1640" s="25">
        <f>Table753523[[#This Row], [Total Latency (sec)]]*1000</f>
      </c>
      <c r="R1640" s="25">
        <f>Table753523[[#This Row], [Total Latency (ms)]]-Table753523[[#This Row], [Prefill Latency (ms)]]</f>
      </c>
      <c r="S1640" s="26">
        <f>Table753523[[#This Row], [Output tokens generated]]*1000/Table753523[[#This Row], [Total Latency (ms)]]/Table753523[[#This Row], [No. H200 GPU on single server]]</f>
      </c>
      <c r="T1640" s="26">
        <f>Table753523[[#This Row], [Input tokens]]*1000/(989.5*10^12)*(2*10^9*Table753523[[#This Row], [Active Parameters per GPU (BN)]])</f>
      </c>
      <c r="U1640" s="27">
        <f>Table753523[[#This Row], [Active Parameters per GPU (BN)]]*10^9*2/4800/1024^3*1000</f>
      </c>
      <c r="V1640" s="27">
        <f>1979/2*10^12*Table753523[[#This Row], [No. H200 GPU on single server]]/2/70/10^9</f>
      </c>
      <c r="W1640" s="46">
        <f>(Table753523[[#This Row], [Input tokens]]+Table753523[[#This Row], [Output tokens generated]])/Table753523[[#This Row], [Total Latency (ms)]]*1000</f>
      </c>
      <c r="X1640" s="47">
        <f>Table753523[[#This Row], [Total throughput]]/Table753523[[#This Row], [Estimated Max throughput tokens/s]]</f>
      </c>
      <c r="Y1640" s="20">
        <f>2*Table753523[[#This Row], [Active Parameters per GPU (BN)]]*Table753523[[#This Row], [Input tokens]]*10^9/Table753523[[#This Row], [Prefill Latency (ms)]]/10^12*1000</f>
      </c>
      <c r="Z164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0" s="47">
        <f>Table753523[[#This Row], [Expected Prefill latency (ms)]]/Table753523[[#This Row], [Prefill Latency (ms)]]</f>
      </c>
      <c r="AB1640" s="30">
        <f>Table753523[[#This Row], [Expected TPOT (ms)]]/Table753523[[#This Row], [TPOT (ms)]]</f>
      </c>
      <c r="AC1640" s="50">
        <f>Table753523[[#This Row], [Prefill TFLOPS]]/989.5</f>
      </c>
      <c r="AD1640" s="32">
        <f>Table753523[[#This Row], [Decode TFLOPS]]/1979</f>
      </c>
      <c r="AE16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1" customHeight="1" ht="17.25">
      <c r="A1641" s="20">
        <v>8</v>
      </c>
      <c r="B1641" s="34">
        <v>70</v>
      </c>
      <c r="C1641" s="35">
        <f>Table753523[[#This Row], [Active Parameters (BN)]]/8</f>
      </c>
      <c r="D1641" s="20">
        <v>128</v>
      </c>
      <c r="E1641" s="20">
        <v>16</v>
      </c>
      <c r="F1641" s="23">
        <v>64</v>
      </c>
      <c r="G1641" s="23">
        <v>62</v>
      </c>
      <c r="H1641" s="23">
        <v>7936</v>
      </c>
      <c r="I1641" s="43">
        <v>901</v>
      </c>
      <c r="J1641" s="24">
        <v>555.9404728</v>
      </c>
      <c r="K1641" s="24">
        <v>0.792327307</v>
      </c>
      <c r="L1641" s="24">
        <v>78.25048999</v>
      </c>
      <c r="M1641" s="24">
        <v>1137.156314</v>
      </c>
      <c r="N1641" s="24">
        <v>11153.21903</v>
      </c>
      <c r="O1641" s="44">
        <v>17.83498682</v>
      </c>
      <c r="P1641" s="44">
        <v>15.00931151</v>
      </c>
      <c r="Q1641" s="25">
        <f>Table753523[[#This Row], [Total Latency (sec)]]*1000</f>
      </c>
      <c r="R1641" s="25">
        <f>Table753523[[#This Row], [Total Latency (ms)]]-Table753523[[#This Row], [Prefill Latency (ms)]]</f>
      </c>
      <c r="S1641" s="26">
        <f>Table753523[[#This Row], [Output tokens generated]]*1000/Table753523[[#This Row], [Total Latency (ms)]]/Table753523[[#This Row], [No. H200 GPU on single server]]</f>
      </c>
      <c r="T1641" s="26">
        <f>Table753523[[#This Row], [Input tokens]]*1000/(989.5*10^12)*(2*10^9*Table753523[[#This Row], [Active Parameters per GPU (BN)]])</f>
      </c>
      <c r="U1641" s="27">
        <f>Table753523[[#This Row], [Active Parameters per GPU (BN)]]*10^9*2/4800/1024^3*1000</f>
      </c>
      <c r="V1641" s="27">
        <f>1979/2*10^12*Table753523[[#This Row], [No. H200 GPU on single server]]/2/70/10^9</f>
      </c>
      <c r="W1641" s="46">
        <f>(Table753523[[#This Row], [Input tokens]]+Table753523[[#This Row], [Output tokens generated]])/Table753523[[#This Row], [Total Latency (ms)]]*1000</f>
      </c>
      <c r="X1641" s="47">
        <f>Table753523[[#This Row], [Total throughput]]/Table753523[[#This Row], [Estimated Max throughput tokens/s]]</f>
      </c>
      <c r="Y1641" s="20">
        <f>2*Table753523[[#This Row], [Active Parameters per GPU (BN)]]*Table753523[[#This Row], [Input tokens]]*10^9/Table753523[[#This Row], [Prefill Latency (ms)]]/10^12*1000</f>
      </c>
      <c r="Z164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1" s="47">
        <f>Table753523[[#This Row], [Expected Prefill latency (ms)]]/Table753523[[#This Row], [Prefill Latency (ms)]]</f>
      </c>
      <c r="AB1641" s="30">
        <f>Table753523[[#This Row], [Expected TPOT (ms)]]/Table753523[[#This Row], [TPOT (ms)]]</f>
      </c>
      <c r="AC1641" s="50">
        <f>Table753523[[#This Row], [Prefill TFLOPS]]/989.5</f>
      </c>
      <c r="AD1641" s="32">
        <f>Table753523[[#This Row], [Decode TFLOPS]]/1979</f>
      </c>
      <c r="AE16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2" customHeight="1" ht="17.25">
      <c r="A1642" s="20">
        <v>8</v>
      </c>
      <c r="B1642" s="34">
        <v>70</v>
      </c>
      <c r="C1642" s="35">
        <f>Table753523[[#This Row], [Active Parameters (BN)]]/8</f>
      </c>
      <c r="D1642" s="20">
        <v>128</v>
      </c>
      <c r="E1642" s="20">
        <v>32</v>
      </c>
      <c r="F1642" s="23">
        <v>32</v>
      </c>
      <c r="G1642" s="23">
        <v>32</v>
      </c>
      <c r="H1642" s="23">
        <v>4096</v>
      </c>
      <c r="I1642" s="43">
        <v>998</v>
      </c>
      <c r="J1642" s="24">
        <v>279.6837598</v>
      </c>
      <c r="K1642" s="24">
        <v>0.74847701</v>
      </c>
      <c r="L1642" s="24">
        <v>42.75348417</v>
      </c>
      <c r="M1642" s="24">
        <v>1333.374288</v>
      </c>
      <c r="N1642" s="24">
        <v>6805.820261</v>
      </c>
      <c r="O1642" s="44">
        <v>12.30159955</v>
      </c>
      <c r="P1642" s="44">
        <v>11.86454265</v>
      </c>
      <c r="Q1642" s="25">
        <f>Table753523[[#This Row], [Total Latency (sec)]]*1000</f>
      </c>
      <c r="R1642" s="25">
        <f>Table753523[[#This Row], [Total Latency (ms)]]-Table753523[[#This Row], [Prefill Latency (ms)]]</f>
      </c>
      <c r="S1642" s="26">
        <f>Table753523[[#This Row], [Output tokens generated]]*1000/Table753523[[#This Row], [Total Latency (ms)]]/Table753523[[#This Row], [No. H200 GPU on single server]]</f>
      </c>
      <c r="T1642" s="26">
        <f>Table753523[[#This Row], [Input tokens]]*1000/(989.5*10^12)*(2*10^9*Table753523[[#This Row], [Active Parameters per GPU (BN)]])</f>
      </c>
      <c r="U1642" s="27">
        <f>Table753523[[#This Row], [Active Parameters per GPU (BN)]]*10^9*2/4800/1024^3*1000</f>
      </c>
      <c r="V1642" s="27">
        <f>1979/2*10^12*Table753523[[#This Row], [No. H200 GPU on single server]]/2/70/10^9</f>
      </c>
      <c r="W1642" s="46">
        <f>(Table753523[[#This Row], [Input tokens]]+Table753523[[#This Row], [Output tokens generated]])/Table753523[[#This Row], [Total Latency (ms)]]*1000</f>
      </c>
      <c r="X1642" s="47">
        <f>Table753523[[#This Row], [Total throughput]]/Table753523[[#This Row], [Estimated Max throughput tokens/s]]</f>
      </c>
      <c r="Y1642" s="20">
        <f>2*Table753523[[#This Row], [Active Parameters per GPU (BN)]]*Table753523[[#This Row], [Input tokens]]*10^9/Table753523[[#This Row], [Prefill Latency (ms)]]/10^12*1000</f>
      </c>
      <c r="Z164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2" s="47">
        <f>Table753523[[#This Row], [Expected Prefill latency (ms)]]/Table753523[[#This Row], [Prefill Latency (ms)]]</f>
      </c>
      <c r="AB1642" s="30">
        <f>Table753523[[#This Row], [Expected TPOT (ms)]]/Table753523[[#This Row], [TPOT (ms)]]</f>
      </c>
      <c r="AC1642" s="50">
        <f>Table753523[[#This Row], [Prefill TFLOPS]]/989.5</f>
      </c>
      <c r="AD1642" s="32">
        <f>Table753523[[#This Row], [Decode TFLOPS]]/1979</f>
      </c>
      <c r="AE16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3" customHeight="1" ht="17.25">
      <c r="A1643" s="20">
        <v>8</v>
      </c>
      <c r="B1643" s="34">
        <v>70</v>
      </c>
      <c r="C1643" s="35">
        <f>Table753523[[#This Row], [Active Parameters (BN)]]/8</f>
      </c>
      <c r="D1643" s="20">
        <v>128</v>
      </c>
      <c r="E1643" s="20">
        <v>32</v>
      </c>
      <c r="F1643" s="23">
        <v>64</v>
      </c>
      <c r="G1643" s="23">
        <v>62</v>
      </c>
      <c r="H1643" s="23">
        <v>7936</v>
      </c>
      <c r="I1643" s="43">
        <v>1875</v>
      </c>
      <c r="J1643" s="24">
        <v>456.5387912</v>
      </c>
      <c r="K1643" s="24">
        <v>0.849833132</v>
      </c>
      <c r="L1643" s="24">
        <v>72.95549875</v>
      </c>
      <c r="M1643" s="24">
        <v>2206.315486</v>
      </c>
      <c r="N1643" s="24">
        <v>11544.61933</v>
      </c>
      <c r="O1643" s="44">
        <v>13.09917792</v>
      </c>
      <c r="P1643" s="44">
        <v>12.32327814</v>
      </c>
      <c r="Q1643" s="25">
        <f>Table753523[[#This Row], [Total Latency (sec)]]*1000</f>
      </c>
      <c r="R1643" s="25">
        <f>Table753523[[#This Row], [Total Latency (ms)]]-Table753523[[#This Row], [Prefill Latency (ms)]]</f>
      </c>
      <c r="S1643" s="26">
        <f>Table753523[[#This Row], [Output tokens generated]]*1000/Table753523[[#This Row], [Total Latency (ms)]]/Table753523[[#This Row], [No. H200 GPU on single server]]</f>
      </c>
      <c r="T1643" s="26">
        <f>Table753523[[#This Row], [Input tokens]]*1000/(989.5*10^12)*(2*10^9*Table753523[[#This Row], [Active Parameters per GPU (BN)]])</f>
      </c>
      <c r="U1643" s="27">
        <f>Table753523[[#This Row], [Active Parameters per GPU (BN)]]*10^9*2/4800/1024^3*1000</f>
      </c>
      <c r="V1643" s="27">
        <f>1979/2*10^12*Table753523[[#This Row], [No. H200 GPU on single server]]/2/70/10^9</f>
      </c>
      <c r="W1643" s="46">
        <f>(Table753523[[#This Row], [Input tokens]]+Table753523[[#This Row], [Output tokens generated]])/Table753523[[#This Row], [Total Latency (ms)]]*1000</f>
      </c>
      <c r="X1643" s="47">
        <f>Table753523[[#This Row], [Total throughput]]/Table753523[[#This Row], [Estimated Max throughput tokens/s]]</f>
      </c>
      <c r="Y1643" s="20">
        <f>2*Table753523[[#This Row], [Active Parameters per GPU (BN)]]*Table753523[[#This Row], [Input tokens]]*10^9/Table753523[[#This Row], [Prefill Latency (ms)]]/10^12*1000</f>
      </c>
      <c r="Z164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3" s="47">
        <f>Table753523[[#This Row], [Expected Prefill latency (ms)]]/Table753523[[#This Row], [Prefill Latency (ms)]]</f>
      </c>
      <c r="AB1643" s="30">
        <f>Table753523[[#This Row], [Expected TPOT (ms)]]/Table753523[[#This Row], [TPOT (ms)]]</f>
      </c>
      <c r="AC1643" s="50">
        <f>Table753523[[#This Row], [Prefill TFLOPS]]/989.5</f>
      </c>
      <c r="AD1643" s="32">
        <f>Table753523[[#This Row], [Decode TFLOPS]]/1979</f>
      </c>
      <c r="AE16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4" customHeight="1" ht="17.25">
      <c r="A1644" s="20">
        <v>8</v>
      </c>
      <c r="B1644" s="34">
        <v>70</v>
      </c>
      <c r="C1644" s="35">
        <f>Table753523[[#This Row], [Active Parameters (BN)]]/8</f>
      </c>
      <c r="D1644" s="20">
        <v>128</v>
      </c>
      <c r="E1644" s="20">
        <v>64</v>
      </c>
      <c r="F1644" s="23">
        <v>32</v>
      </c>
      <c r="G1644" s="23">
        <v>31</v>
      </c>
      <c r="H1644" s="23">
        <v>3968</v>
      </c>
      <c r="I1644" s="43">
        <v>1946</v>
      </c>
      <c r="J1644" s="24">
        <v>229.9990497</v>
      </c>
      <c r="K1644" s="24">
        <v>1.073258003</v>
      </c>
      <c r="L1644" s="24">
        <v>28.88401476</v>
      </c>
      <c r="M1644" s="24">
        <v>1813.170733</v>
      </c>
      <c r="N1644" s="24">
        <v>5510.324622</v>
      </c>
      <c r="O1644" s="44">
        <v>12.04589348</v>
      </c>
      <c r="P1644" s="44">
        <v>11.79824978</v>
      </c>
      <c r="Q1644" s="25">
        <f>Table753523[[#This Row], [Total Latency (sec)]]*1000</f>
      </c>
      <c r="R1644" s="25">
        <f>Table753523[[#This Row], [Total Latency (ms)]]-Table753523[[#This Row], [Prefill Latency (ms)]]</f>
      </c>
      <c r="S1644" s="26">
        <f>Table753523[[#This Row], [Output tokens generated]]*1000/Table753523[[#This Row], [Total Latency (ms)]]/Table753523[[#This Row], [No. H200 GPU on single server]]</f>
      </c>
      <c r="T1644" s="26">
        <f>Table753523[[#This Row], [Input tokens]]*1000/(989.5*10^12)*(2*10^9*Table753523[[#This Row], [Active Parameters per GPU (BN)]])</f>
      </c>
      <c r="U1644" s="27">
        <f>Table753523[[#This Row], [Active Parameters per GPU (BN)]]*10^9*2/4800/1024^3*1000</f>
      </c>
      <c r="V1644" s="27">
        <f>1979/2*10^12*Table753523[[#This Row], [No. H200 GPU on single server]]/2/70/10^9</f>
      </c>
      <c r="W1644" s="46">
        <f>(Table753523[[#This Row], [Input tokens]]+Table753523[[#This Row], [Output tokens generated]])/Table753523[[#This Row], [Total Latency (ms)]]*1000</f>
      </c>
      <c r="X1644" s="47">
        <f>Table753523[[#This Row], [Total throughput]]/Table753523[[#This Row], [Estimated Max throughput tokens/s]]</f>
      </c>
      <c r="Y1644" s="20">
        <f>2*Table753523[[#This Row], [Active Parameters per GPU (BN)]]*Table753523[[#This Row], [Input tokens]]*10^9/Table753523[[#This Row], [Prefill Latency (ms)]]/10^12*1000</f>
      </c>
      <c r="Z164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4" s="47">
        <f>Table753523[[#This Row], [Expected Prefill latency (ms)]]/Table753523[[#This Row], [Prefill Latency (ms)]]</f>
      </c>
      <c r="AB1644" s="30">
        <f>Table753523[[#This Row], [Expected TPOT (ms)]]/Table753523[[#This Row], [TPOT (ms)]]</f>
      </c>
      <c r="AC1644" s="50">
        <f>Table753523[[#This Row], [Prefill TFLOPS]]/989.5</f>
      </c>
      <c r="AD1644" s="32">
        <f>Table753523[[#This Row], [Decode TFLOPS]]/1979</f>
      </c>
      <c r="AE16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5" customHeight="1" ht="17.25">
      <c r="A1645" s="20">
        <v>8</v>
      </c>
      <c r="B1645" s="34">
        <v>70</v>
      </c>
      <c r="C1645" s="35">
        <f>Table753523[[#This Row], [Active Parameters (BN)]]/8</f>
      </c>
      <c r="D1645" s="20">
        <v>128</v>
      </c>
      <c r="E1645" s="20">
        <v>64</v>
      </c>
      <c r="F1645" s="23">
        <v>64</v>
      </c>
      <c r="G1645" s="23">
        <v>62</v>
      </c>
      <c r="H1645" s="23">
        <v>7936</v>
      </c>
      <c r="I1645" s="43">
        <v>3825</v>
      </c>
      <c r="J1645" s="24">
        <v>535.2870711</v>
      </c>
      <c r="K1645" s="24">
        <v>1.329425406</v>
      </c>
      <c r="L1645" s="24">
        <v>46.6366896</v>
      </c>
      <c r="M1645" s="24">
        <v>2877.182866</v>
      </c>
      <c r="N1645" s="24">
        <v>8846.679135</v>
      </c>
      <c r="O1645" s="44">
        <v>12.75818541</v>
      </c>
      <c r="P1645" s="44">
        <v>12.4181005</v>
      </c>
      <c r="Q1645" s="25">
        <f>Table753523[[#This Row], [Total Latency (sec)]]*1000</f>
      </c>
      <c r="R1645" s="25">
        <f>Table753523[[#This Row], [Total Latency (ms)]]-Table753523[[#This Row], [Prefill Latency (ms)]]</f>
      </c>
      <c r="S1645" s="26">
        <f>Table753523[[#This Row], [Output tokens generated]]*1000/Table753523[[#This Row], [Total Latency (ms)]]/Table753523[[#This Row], [No. H200 GPU on single server]]</f>
      </c>
      <c r="T1645" s="26">
        <f>Table753523[[#This Row], [Input tokens]]*1000/(989.5*10^12)*(2*10^9*Table753523[[#This Row], [Active Parameters per GPU (BN)]])</f>
      </c>
      <c r="U1645" s="27">
        <f>Table753523[[#This Row], [Active Parameters per GPU (BN)]]*10^9*2/4800/1024^3*1000</f>
      </c>
      <c r="V1645" s="27">
        <f>1979/2*10^12*Table753523[[#This Row], [No. H200 GPU on single server]]/2/70/10^9</f>
      </c>
      <c r="W1645" s="46">
        <f>(Table753523[[#This Row], [Input tokens]]+Table753523[[#This Row], [Output tokens generated]])/Table753523[[#This Row], [Total Latency (ms)]]*1000</f>
      </c>
      <c r="X1645" s="47">
        <f>Table753523[[#This Row], [Total throughput]]/Table753523[[#This Row], [Estimated Max throughput tokens/s]]</f>
      </c>
      <c r="Y1645" s="20">
        <f>2*Table753523[[#This Row], [Active Parameters per GPU (BN)]]*Table753523[[#This Row], [Input tokens]]*10^9/Table753523[[#This Row], [Prefill Latency (ms)]]/10^12*1000</f>
      </c>
      <c r="Z164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5" s="47">
        <f>Table753523[[#This Row], [Expected Prefill latency (ms)]]/Table753523[[#This Row], [Prefill Latency (ms)]]</f>
      </c>
      <c r="AB1645" s="30">
        <f>Table753523[[#This Row], [Expected TPOT (ms)]]/Table753523[[#This Row], [TPOT (ms)]]</f>
      </c>
      <c r="AC1645" s="50">
        <f>Table753523[[#This Row], [Prefill TFLOPS]]/989.5</f>
      </c>
      <c r="AD1645" s="32">
        <f>Table753523[[#This Row], [Decode TFLOPS]]/1979</f>
      </c>
      <c r="AE16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6" customHeight="1" ht="17.25">
      <c r="A1646" s="20">
        <v>8</v>
      </c>
      <c r="B1646" s="34">
        <v>70</v>
      </c>
      <c r="C1646" s="35">
        <f>Table753523[[#This Row], [Active Parameters (BN)]]/8</f>
      </c>
      <c r="D1646" s="20">
        <v>256</v>
      </c>
      <c r="E1646" s="20">
        <v>2</v>
      </c>
      <c r="F1646" s="23">
        <v>32</v>
      </c>
      <c r="G1646" s="23">
        <v>30</v>
      </c>
      <c r="H1646" s="23">
        <v>7680</v>
      </c>
      <c r="I1646" s="43">
        <v>53</v>
      </c>
      <c r="J1646" s="24">
        <v>458.4220881</v>
      </c>
      <c r="K1646" s="24">
        <v>0.571962557</v>
      </c>
      <c r="L1646" s="24">
        <v>52.45098587</v>
      </c>
      <c r="M1646" s="24">
        <v>92.66340838</v>
      </c>
      <c r="N1646" s="24">
        <v>13520.11579</v>
      </c>
      <c r="O1646" s="44">
        <v>13.17392082</v>
      </c>
      <c r="P1646" s="44">
        <v>11.76734954</v>
      </c>
      <c r="Q1646" s="25">
        <f>Table753523[[#This Row], [Total Latency (sec)]]*1000</f>
      </c>
      <c r="R1646" s="25">
        <f>Table753523[[#This Row], [Total Latency (ms)]]-Table753523[[#This Row], [Prefill Latency (ms)]]</f>
      </c>
      <c r="S1646" s="26">
        <f>Table753523[[#This Row], [Output tokens generated]]*1000/Table753523[[#This Row], [Total Latency (ms)]]/Table753523[[#This Row], [No. H200 GPU on single server]]</f>
      </c>
      <c r="T1646" s="26">
        <f>Table753523[[#This Row], [Input tokens]]*1000/(989.5*10^12)*(2*10^9*Table753523[[#This Row], [Active Parameters per GPU (BN)]])</f>
      </c>
      <c r="U1646" s="27">
        <f>Table753523[[#This Row], [Active Parameters per GPU (BN)]]*10^9*2/4800/1024^3*1000</f>
      </c>
      <c r="V1646" s="27">
        <f>1979/2*10^12*Table753523[[#This Row], [No. H200 GPU on single server]]/2/70/10^9</f>
      </c>
      <c r="W1646" s="46">
        <f>(Table753523[[#This Row], [Input tokens]]+Table753523[[#This Row], [Output tokens generated]])/Table753523[[#This Row], [Total Latency (ms)]]*1000</f>
      </c>
      <c r="X1646" s="47">
        <f>Table753523[[#This Row], [Total throughput]]/Table753523[[#This Row], [Estimated Max throughput tokens/s]]</f>
      </c>
      <c r="Y1646" s="20">
        <f>2*Table753523[[#This Row], [Active Parameters per GPU (BN)]]*Table753523[[#This Row], [Input tokens]]*10^9/Table753523[[#This Row], [Prefill Latency (ms)]]/10^12*1000</f>
      </c>
      <c r="Z164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6" s="47">
        <f>Table753523[[#This Row], [Expected Prefill latency (ms)]]/Table753523[[#This Row], [Prefill Latency (ms)]]</f>
      </c>
      <c r="AB1646" s="30">
        <f>Table753523[[#This Row], [Expected TPOT (ms)]]/Table753523[[#This Row], [TPOT (ms)]]</f>
      </c>
      <c r="AC1646" s="50">
        <f>Table753523[[#This Row], [Prefill TFLOPS]]/989.5</f>
      </c>
      <c r="AD1646" s="32">
        <f>Table753523[[#This Row], [Decode TFLOPS]]/1979</f>
      </c>
      <c r="AE16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7" customHeight="1" ht="17.25">
      <c r="A1647" s="20">
        <v>8</v>
      </c>
      <c r="B1647" s="34">
        <v>70</v>
      </c>
      <c r="C1647" s="35">
        <f>Table753523[[#This Row], [Active Parameters (BN)]]/8</f>
      </c>
      <c r="D1647" s="20">
        <v>256</v>
      </c>
      <c r="E1647" s="20">
        <v>2</v>
      </c>
      <c r="F1647" s="23">
        <v>64</v>
      </c>
      <c r="G1647" s="23">
        <v>60</v>
      </c>
      <c r="H1647" s="23">
        <v>15360</v>
      </c>
      <c r="I1647" s="43">
        <v>108</v>
      </c>
      <c r="J1647" s="24">
        <v>811.7239345</v>
      </c>
      <c r="K1647" s="24">
        <v>0.833459939</v>
      </c>
      <c r="L1647" s="24">
        <v>71.98906293</v>
      </c>
      <c r="M1647" s="24">
        <v>129.5803133</v>
      </c>
      <c r="N1647" s="24">
        <v>18558.78042</v>
      </c>
      <c r="O1647" s="44">
        <v>13.18151671</v>
      </c>
      <c r="P1647" s="44">
        <v>10.08542172</v>
      </c>
      <c r="Q1647" s="25">
        <f>Table753523[[#This Row], [Total Latency (sec)]]*1000</f>
      </c>
      <c r="R1647" s="25">
        <f>Table753523[[#This Row], [Total Latency (ms)]]-Table753523[[#This Row], [Prefill Latency (ms)]]</f>
      </c>
      <c r="S1647" s="26">
        <f>Table753523[[#This Row], [Output tokens generated]]*1000/Table753523[[#This Row], [Total Latency (ms)]]/Table753523[[#This Row], [No. H200 GPU on single server]]</f>
      </c>
      <c r="T1647" s="26">
        <f>Table753523[[#This Row], [Input tokens]]*1000/(989.5*10^12)*(2*10^9*Table753523[[#This Row], [Active Parameters per GPU (BN)]])</f>
      </c>
      <c r="U1647" s="27">
        <f>Table753523[[#This Row], [Active Parameters per GPU (BN)]]*10^9*2/4800/1024^3*1000</f>
      </c>
      <c r="V1647" s="27">
        <f>1979/2*10^12*Table753523[[#This Row], [No. H200 GPU on single server]]/2/70/10^9</f>
      </c>
      <c r="W1647" s="46">
        <f>(Table753523[[#This Row], [Input tokens]]+Table753523[[#This Row], [Output tokens generated]])/Table753523[[#This Row], [Total Latency (ms)]]*1000</f>
      </c>
      <c r="X1647" s="47">
        <f>Table753523[[#This Row], [Total throughput]]/Table753523[[#This Row], [Estimated Max throughput tokens/s]]</f>
      </c>
      <c r="Y1647" s="20">
        <f>2*Table753523[[#This Row], [Active Parameters per GPU (BN)]]*Table753523[[#This Row], [Input tokens]]*10^9/Table753523[[#This Row], [Prefill Latency (ms)]]/10^12*1000</f>
      </c>
      <c r="Z164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7" s="47">
        <f>Table753523[[#This Row], [Expected Prefill latency (ms)]]/Table753523[[#This Row], [Prefill Latency (ms)]]</f>
      </c>
      <c r="AB1647" s="30">
        <f>Table753523[[#This Row], [Expected TPOT (ms)]]/Table753523[[#This Row], [TPOT (ms)]]</f>
      </c>
      <c r="AC1647" s="50">
        <f>Table753523[[#This Row], [Prefill TFLOPS]]/989.5</f>
      </c>
      <c r="AD1647" s="32">
        <f>Table753523[[#This Row], [Decode TFLOPS]]/1979</f>
      </c>
      <c r="AE16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8" customHeight="1" ht="17.25">
      <c r="A1648" s="20">
        <v>8</v>
      </c>
      <c r="B1648" s="34">
        <v>70</v>
      </c>
      <c r="C1648" s="35">
        <f>Table753523[[#This Row], [Active Parameters (BN)]]/8</f>
      </c>
      <c r="D1648" s="20">
        <v>256</v>
      </c>
      <c r="E1648" s="20">
        <v>4</v>
      </c>
      <c r="F1648" s="23">
        <v>32</v>
      </c>
      <c r="G1648" s="23">
        <v>30</v>
      </c>
      <c r="H1648" s="23">
        <v>7680</v>
      </c>
      <c r="I1648" s="43">
        <v>120</v>
      </c>
      <c r="J1648" s="24">
        <v>395.4212173</v>
      </c>
      <c r="K1648" s="24">
        <v>0.53106405</v>
      </c>
      <c r="L1648" s="24">
        <v>56.49036119</v>
      </c>
      <c r="M1648" s="24">
        <v>225.9614447</v>
      </c>
      <c r="N1648" s="24">
        <v>14687.49391</v>
      </c>
      <c r="O1648" s="44">
        <v>12.28059861</v>
      </c>
      <c r="P1648" s="44">
        <v>11.80290965</v>
      </c>
      <c r="Q1648" s="25">
        <f>Table753523[[#This Row], [Total Latency (sec)]]*1000</f>
      </c>
      <c r="R1648" s="25">
        <f>Table753523[[#This Row], [Total Latency (ms)]]-Table753523[[#This Row], [Prefill Latency (ms)]]</f>
      </c>
      <c r="S1648" s="26">
        <f>Table753523[[#This Row], [Output tokens generated]]*1000/Table753523[[#This Row], [Total Latency (ms)]]/Table753523[[#This Row], [No. H200 GPU on single server]]</f>
      </c>
      <c r="T1648" s="26">
        <f>Table753523[[#This Row], [Input tokens]]*1000/(989.5*10^12)*(2*10^9*Table753523[[#This Row], [Active Parameters per GPU (BN)]])</f>
      </c>
      <c r="U1648" s="27">
        <f>Table753523[[#This Row], [Active Parameters per GPU (BN)]]*10^9*2/4800/1024^3*1000</f>
      </c>
      <c r="V1648" s="27">
        <f>1979/2*10^12*Table753523[[#This Row], [No. H200 GPU on single server]]/2/70/10^9</f>
      </c>
      <c r="W1648" s="46">
        <f>(Table753523[[#This Row], [Input tokens]]+Table753523[[#This Row], [Output tokens generated]])/Table753523[[#This Row], [Total Latency (ms)]]*1000</f>
      </c>
      <c r="X1648" s="47">
        <f>Table753523[[#This Row], [Total throughput]]/Table753523[[#This Row], [Estimated Max throughput tokens/s]]</f>
      </c>
      <c r="Y1648" s="20">
        <f>2*Table753523[[#This Row], [Active Parameters per GPU (BN)]]*Table753523[[#This Row], [Input tokens]]*10^9/Table753523[[#This Row], [Prefill Latency (ms)]]/10^12*1000</f>
      </c>
      <c r="Z164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8" s="47">
        <f>Table753523[[#This Row], [Expected Prefill latency (ms)]]/Table753523[[#This Row], [Prefill Latency (ms)]]</f>
      </c>
      <c r="AB1648" s="30">
        <f>Table753523[[#This Row], [Expected TPOT (ms)]]/Table753523[[#This Row], [TPOT (ms)]]</f>
      </c>
      <c r="AC1648" s="50">
        <f>Table753523[[#This Row], [Prefill TFLOPS]]/989.5</f>
      </c>
      <c r="AD1648" s="32">
        <f>Table753523[[#This Row], [Decode TFLOPS]]/1979</f>
      </c>
      <c r="AE16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49" customHeight="1" ht="17.25">
      <c r="A1649" s="20">
        <v>8</v>
      </c>
      <c r="B1649" s="34">
        <v>70</v>
      </c>
      <c r="C1649" s="35">
        <f>Table753523[[#This Row], [Active Parameters (BN)]]/8</f>
      </c>
      <c r="D1649" s="20">
        <v>256</v>
      </c>
      <c r="E1649" s="20">
        <v>4</v>
      </c>
      <c r="F1649" s="23">
        <v>64</v>
      </c>
      <c r="G1649" s="23">
        <v>60</v>
      </c>
      <c r="H1649" s="23">
        <v>15360</v>
      </c>
      <c r="I1649" s="43">
        <v>237</v>
      </c>
      <c r="J1649" s="24">
        <v>766.8815391</v>
      </c>
      <c r="K1649" s="24">
        <v>0.823055874</v>
      </c>
      <c r="L1649" s="24">
        <v>72.89906055</v>
      </c>
      <c r="M1649" s="24">
        <v>287.9512892</v>
      </c>
      <c r="N1649" s="24">
        <v>18950.11079</v>
      </c>
      <c r="O1649" s="44">
        <v>16.48565346</v>
      </c>
      <c r="P1649" s="44">
        <v>14.87515877</v>
      </c>
      <c r="Q1649" s="25">
        <f>Table753523[[#This Row], [Total Latency (sec)]]*1000</f>
      </c>
      <c r="R1649" s="25">
        <f>Table753523[[#This Row], [Total Latency (ms)]]-Table753523[[#This Row], [Prefill Latency (ms)]]</f>
      </c>
      <c r="S1649" s="26">
        <f>Table753523[[#This Row], [Output tokens generated]]*1000/Table753523[[#This Row], [Total Latency (ms)]]/Table753523[[#This Row], [No. H200 GPU on single server]]</f>
      </c>
      <c r="T1649" s="26">
        <f>Table753523[[#This Row], [Input tokens]]*1000/(989.5*10^12)*(2*10^9*Table753523[[#This Row], [Active Parameters per GPU (BN)]])</f>
      </c>
      <c r="U1649" s="27">
        <f>Table753523[[#This Row], [Active Parameters per GPU (BN)]]*10^9*2/4800/1024^3*1000</f>
      </c>
      <c r="V1649" s="27">
        <f>1979/2*10^12*Table753523[[#This Row], [No. H200 GPU on single server]]/2/70/10^9</f>
      </c>
      <c r="W1649" s="46">
        <f>(Table753523[[#This Row], [Input tokens]]+Table753523[[#This Row], [Output tokens generated]])/Table753523[[#This Row], [Total Latency (ms)]]*1000</f>
      </c>
      <c r="X1649" s="47">
        <f>Table753523[[#This Row], [Total throughput]]/Table753523[[#This Row], [Estimated Max throughput tokens/s]]</f>
      </c>
      <c r="Y1649" s="20">
        <f>2*Table753523[[#This Row], [Active Parameters per GPU (BN)]]*Table753523[[#This Row], [Input tokens]]*10^9/Table753523[[#This Row], [Prefill Latency (ms)]]/10^12*1000</f>
      </c>
      <c r="Z164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49" s="47">
        <f>Table753523[[#This Row], [Expected Prefill latency (ms)]]/Table753523[[#This Row], [Prefill Latency (ms)]]</f>
      </c>
      <c r="AB1649" s="30">
        <f>Table753523[[#This Row], [Expected TPOT (ms)]]/Table753523[[#This Row], [TPOT (ms)]]</f>
      </c>
      <c r="AC1649" s="50">
        <f>Table753523[[#This Row], [Prefill TFLOPS]]/989.5</f>
      </c>
      <c r="AD1649" s="32">
        <f>Table753523[[#This Row], [Decode TFLOPS]]/1979</f>
      </c>
      <c r="AE16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0" customHeight="1" ht="17.25">
      <c r="A1650" s="20">
        <v>8</v>
      </c>
      <c r="B1650" s="34">
        <v>70</v>
      </c>
      <c r="C1650" s="35">
        <f>Table753523[[#This Row], [Active Parameters (BN)]]/8</f>
      </c>
      <c r="D1650" s="20">
        <v>256</v>
      </c>
      <c r="E1650" s="20">
        <v>8</v>
      </c>
      <c r="F1650" s="23">
        <v>32</v>
      </c>
      <c r="G1650" s="23">
        <v>30</v>
      </c>
      <c r="H1650" s="23">
        <v>7680</v>
      </c>
      <c r="I1650" s="43">
        <v>231</v>
      </c>
      <c r="J1650" s="24">
        <v>393.6237509</v>
      </c>
      <c r="K1650" s="24">
        <v>0.582502699</v>
      </c>
      <c r="L1650" s="24">
        <v>51.50190729</v>
      </c>
      <c r="M1650" s="24">
        <v>396.5646861</v>
      </c>
      <c r="N1650" s="24">
        <v>13581.05295</v>
      </c>
      <c r="O1650" s="44">
        <v>13.70720175</v>
      </c>
      <c r="P1650" s="44">
        <v>12.98773941</v>
      </c>
      <c r="Q1650" s="25">
        <f>Table753523[[#This Row], [Total Latency (sec)]]*1000</f>
      </c>
      <c r="R1650" s="25">
        <f>Table753523[[#This Row], [Total Latency (ms)]]-Table753523[[#This Row], [Prefill Latency (ms)]]</f>
      </c>
      <c r="S1650" s="26">
        <f>Table753523[[#This Row], [Output tokens generated]]*1000/Table753523[[#This Row], [Total Latency (ms)]]/Table753523[[#This Row], [No. H200 GPU on single server]]</f>
      </c>
      <c r="T1650" s="26">
        <f>Table753523[[#This Row], [Input tokens]]*1000/(989.5*10^12)*(2*10^9*Table753523[[#This Row], [Active Parameters per GPU (BN)]])</f>
      </c>
      <c r="U1650" s="27">
        <f>Table753523[[#This Row], [Active Parameters per GPU (BN)]]*10^9*2/4800/1024^3*1000</f>
      </c>
      <c r="V1650" s="27">
        <f>1979/2*10^12*Table753523[[#This Row], [No. H200 GPU on single server]]/2/70/10^9</f>
      </c>
      <c r="W1650" s="46">
        <f>(Table753523[[#This Row], [Input tokens]]+Table753523[[#This Row], [Output tokens generated]])/Table753523[[#This Row], [Total Latency (ms)]]*1000</f>
      </c>
      <c r="X1650" s="47">
        <f>Table753523[[#This Row], [Total throughput]]/Table753523[[#This Row], [Estimated Max throughput tokens/s]]</f>
      </c>
      <c r="Y1650" s="20">
        <f>2*Table753523[[#This Row], [Active Parameters per GPU (BN)]]*Table753523[[#This Row], [Input tokens]]*10^9/Table753523[[#This Row], [Prefill Latency (ms)]]/10^12*1000</f>
      </c>
      <c r="Z165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0" s="47">
        <f>Table753523[[#This Row], [Expected Prefill latency (ms)]]/Table753523[[#This Row], [Prefill Latency (ms)]]</f>
      </c>
      <c r="AB1650" s="30">
        <f>Table753523[[#This Row], [Expected TPOT (ms)]]/Table753523[[#This Row], [TPOT (ms)]]</f>
      </c>
      <c r="AC1650" s="50">
        <f>Table753523[[#This Row], [Prefill TFLOPS]]/989.5</f>
      </c>
      <c r="AD1650" s="32">
        <f>Table753523[[#This Row], [Decode TFLOPS]]/1979</f>
      </c>
      <c r="AE16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1" customHeight="1" ht="17.25">
      <c r="A1651" s="20">
        <v>8</v>
      </c>
      <c r="B1651" s="34">
        <v>70</v>
      </c>
      <c r="C1651" s="35">
        <f>Table753523[[#This Row], [Active Parameters (BN)]]/8</f>
      </c>
      <c r="D1651" s="20">
        <v>256</v>
      </c>
      <c r="E1651" s="20">
        <v>8</v>
      </c>
      <c r="F1651" s="23">
        <v>64</v>
      </c>
      <c r="G1651" s="23">
        <v>60</v>
      </c>
      <c r="H1651" s="23">
        <v>15360</v>
      </c>
      <c r="I1651" s="43">
        <v>466</v>
      </c>
      <c r="J1651" s="24">
        <v>769.1436634</v>
      </c>
      <c r="K1651" s="24">
        <v>0.872905741</v>
      </c>
      <c r="L1651" s="24">
        <v>68.73594385</v>
      </c>
      <c r="M1651" s="24">
        <v>533.8491639</v>
      </c>
      <c r="N1651" s="24">
        <v>18130.25079</v>
      </c>
      <c r="O1651" s="44">
        <v>13.98067841</v>
      </c>
      <c r="P1651" s="44">
        <v>13.25085681</v>
      </c>
      <c r="Q1651" s="25">
        <f>Table753523[[#This Row], [Total Latency (sec)]]*1000</f>
      </c>
      <c r="R1651" s="25">
        <f>Table753523[[#This Row], [Total Latency (ms)]]-Table753523[[#This Row], [Prefill Latency (ms)]]</f>
      </c>
      <c r="S1651" s="26">
        <f>Table753523[[#This Row], [Output tokens generated]]*1000/Table753523[[#This Row], [Total Latency (ms)]]/Table753523[[#This Row], [No. H200 GPU on single server]]</f>
      </c>
      <c r="T1651" s="26">
        <f>Table753523[[#This Row], [Input tokens]]*1000/(989.5*10^12)*(2*10^9*Table753523[[#This Row], [Active Parameters per GPU (BN)]])</f>
      </c>
      <c r="U1651" s="27">
        <f>Table753523[[#This Row], [Active Parameters per GPU (BN)]]*10^9*2/4800/1024^3*1000</f>
      </c>
      <c r="V1651" s="27">
        <f>1979/2*10^12*Table753523[[#This Row], [No. H200 GPU on single server]]/2/70/10^9</f>
      </c>
      <c r="W1651" s="46">
        <f>(Table753523[[#This Row], [Input tokens]]+Table753523[[#This Row], [Output tokens generated]])/Table753523[[#This Row], [Total Latency (ms)]]*1000</f>
      </c>
      <c r="X1651" s="47">
        <f>Table753523[[#This Row], [Total throughput]]/Table753523[[#This Row], [Estimated Max throughput tokens/s]]</f>
      </c>
      <c r="Y1651" s="20">
        <f>2*Table753523[[#This Row], [Active Parameters per GPU (BN)]]*Table753523[[#This Row], [Input tokens]]*10^9/Table753523[[#This Row], [Prefill Latency (ms)]]/10^12*1000</f>
      </c>
      <c r="Z165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1" s="47">
        <f>Table753523[[#This Row], [Expected Prefill latency (ms)]]/Table753523[[#This Row], [Prefill Latency (ms)]]</f>
      </c>
      <c r="AB1651" s="30">
        <f>Table753523[[#This Row], [Expected TPOT (ms)]]/Table753523[[#This Row], [TPOT (ms)]]</f>
      </c>
      <c r="AC1651" s="50">
        <f>Table753523[[#This Row], [Prefill TFLOPS]]/989.5</f>
      </c>
      <c r="AD1651" s="32">
        <f>Table753523[[#This Row], [Decode TFLOPS]]/1979</f>
      </c>
      <c r="AE16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2" customHeight="1" ht="17.25">
      <c r="A1652" s="20">
        <v>8</v>
      </c>
      <c r="B1652" s="34">
        <v>70</v>
      </c>
      <c r="C1652" s="35">
        <f>Table753523[[#This Row], [Active Parameters (BN)]]/8</f>
      </c>
      <c r="D1652" s="20">
        <v>256</v>
      </c>
      <c r="E1652" s="20">
        <v>16</v>
      </c>
      <c r="F1652" s="23">
        <v>32</v>
      </c>
      <c r="G1652" s="23">
        <v>30</v>
      </c>
      <c r="H1652" s="23">
        <v>7680</v>
      </c>
      <c r="I1652" s="43">
        <v>429</v>
      </c>
      <c r="J1652" s="24">
        <v>531.8065637</v>
      </c>
      <c r="K1652" s="24">
        <v>0.812070865</v>
      </c>
      <c r="L1652" s="24">
        <v>36.94258875</v>
      </c>
      <c r="M1652" s="24">
        <v>528.2790191</v>
      </c>
      <c r="N1652" s="24">
        <v>9985.581738</v>
      </c>
      <c r="O1652" s="44">
        <v>14.13248388</v>
      </c>
      <c r="P1652" s="44">
        <v>11.89377753</v>
      </c>
      <c r="Q1652" s="25">
        <f>Table753523[[#This Row], [Total Latency (sec)]]*1000</f>
      </c>
      <c r="R1652" s="25">
        <f>Table753523[[#This Row], [Total Latency (ms)]]-Table753523[[#This Row], [Prefill Latency (ms)]]</f>
      </c>
      <c r="S1652" s="26">
        <f>Table753523[[#This Row], [Output tokens generated]]*1000/Table753523[[#This Row], [Total Latency (ms)]]/Table753523[[#This Row], [No. H200 GPU on single server]]</f>
      </c>
      <c r="T1652" s="26">
        <f>Table753523[[#This Row], [Input tokens]]*1000/(989.5*10^12)*(2*10^9*Table753523[[#This Row], [Active Parameters per GPU (BN)]])</f>
      </c>
      <c r="U1652" s="27">
        <f>Table753523[[#This Row], [Active Parameters per GPU (BN)]]*10^9*2/4800/1024^3*1000</f>
      </c>
      <c r="V1652" s="27">
        <f>1979/2*10^12*Table753523[[#This Row], [No. H200 GPU on single server]]/2/70/10^9</f>
      </c>
      <c r="W1652" s="46">
        <f>(Table753523[[#This Row], [Input tokens]]+Table753523[[#This Row], [Output tokens generated]])/Table753523[[#This Row], [Total Latency (ms)]]*1000</f>
      </c>
      <c r="X1652" s="47">
        <f>Table753523[[#This Row], [Total throughput]]/Table753523[[#This Row], [Estimated Max throughput tokens/s]]</f>
      </c>
      <c r="Y1652" s="20">
        <f>2*Table753523[[#This Row], [Active Parameters per GPU (BN)]]*Table753523[[#This Row], [Input tokens]]*10^9/Table753523[[#This Row], [Prefill Latency (ms)]]/10^12*1000</f>
      </c>
      <c r="Z165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2" s="47">
        <f>Table753523[[#This Row], [Expected Prefill latency (ms)]]/Table753523[[#This Row], [Prefill Latency (ms)]]</f>
      </c>
      <c r="AB1652" s="30">
        <f>Table753523[[#This Row], [Expected TPOT (ms)]]/Table753523[[#This Row], [TPOT (ms)]]</f>
      </c>
      <c r="AC1652" s="50">
        <f>Table753523[[#This Row], [Prefill TFLOPS]]/989.5</f>
      </c>
      <c r="AD1652" s="32">
        <f>Table753523[[#This Row], [Decode TFLOPS]]/1979</f>
      </c>
      <c r="AE16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3" customHeight="1" ht="17.25">
      <c r="A1653" s="20">
        <v>8</v>
      </c>
      <c r="B1653" s="34">
        <v>70</v>
      </c>
      <c r="C1653" s="35">
        <f>Table753523[[#This Row], [Active Parameters (BN)]]/8</f>
      </c>
      <c r="D1653" s="20">
        <v>256</v>
      </c>
      <c r="E1653" s="20">
        <v>16</v>
      </c>
      <c r="F1653" s="23">
        <v>64</v>
      </c>
      <c r="G1653" s="23">
        <v>60</v>
      </c>
      <c r="H1653" s="23">
        <v>15360</v>
      </c>
      <c r="I1653" s="43">
        <v>822</v>
      </c>
      <c r="J1653" s="24">
        <v>896.4279168</v>
      </c>
      <c r="K1653" s="24">
        <v>1.09014273</v>
      </c>
      <c r="L1653" s="24">
        <v>55.03866452</v>
      </c>
      <c r="M1653" s="24">
        <v>754.029704</v>
      </c>
      <c r="N1653" s="24">
        <v>14843.92782</v>
      </c>
      <c r="O1653" s="44">
        <v>15.70548405</v>
      </c>
      <c r="P1653" s="44">
        <v>12.16422795</v>
      </c>
      <c r="Q1653" s="25">
        <f>Table753523[[#This Row], [Total Latency (sec)]]*1000</f>
      </c>
      <c r="R1653" s="25">
        <f>Table753523[[#This Row], [Total Latency (ms)]]-Table753523[[#This Row], [Prefill Latency (ms)]]</f>
      </c>
      <c r="S1653" s="26">
        <f>Table753523[[#This Row], [Output tokens generated]]*1000/Table753523[[#This Row], [Total Latency (ms)]]/Table753523[[#This Row], [No. H200 GPU on single server]]</f>
      </c>
      <c r="T1653" s="26">
        <f>Table753523[[#This Row], [Input tokens]]*1000/(989.5*10^12)*(2*10^9*Table753523[[#This Row], [Active Parameters per GPU (BN)]])</f>
      </c>
      <c r="U1653" s="27">
        <f>Table753523[[#This Row], [Active Parameters per GPU (BN)]]*10^9*2/4800/1024^3*1000</f>
      </c>
      <c r="V1653" s="27">
        <f>1979/2*10^12*Table753523[[#This Row], [No. H200 GPU on single server]]/2/70/10^9</f>
      </c>
      <c r="W1653" s="46">
        <f>(Table753523[[#This Row], [Input tokens]]+Table753523[[#This Row], [Output tokens generated]])/Table753523[[#This Row], [Total Latency (ms)]]*1000</f>
      </c>
      <c r="X1653" s="47">
        <f>Table753523[[#This Row], [Total throughput]]/Table753523[[#This Row], [Estimated Max throughput tokens/s]]</f>
      </c>
      <c r="Y1653" s="20">
        <f>2*Table753523[[#This Row], [Active Parameters per GPU (BN)]]*Table753523[[#This Row], [Input tokens]]*10^9/Table753523[[#This Row], [Prefill Latency (ms)]]/10^12*1000</f>
      </c>
      <c r="Z165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3" s="47">
        <f>Table753523[[#This Row], [Expected Prefill latency (ms)]]/Table753523[[#This Row], [Prefill Latency (ms)]]</f>
      </c>
      <c r="AB1653" s="30">
        <f>Table753523[[#This Row], [Expected TPOT (ms)]]/Table753523[[#This Row], [TPOT (ms)]]</f>
      </c>
      <c r="AC1653" s="50">
        <f>Table753523[[#This Row], [Prefill TFLOPS]]/989.5</f>
      </c>
      <c r="AD1653" s="32">
        <f>Table753523[[#This Row], [Decode TFLOPS]]/1979</f>
      </c>
      <c r="AE16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4" customHeight="1" ht="17.25">
      <c r="A1654" s="20">
        <v>8</v>
      </c>
      <c r="B1654" s="34">
        <v>70</v>
      </c>
      <c r="C1654" s="35">
        <f>Table753523[[#This Row], [Active Parameters (BN)]]/8</f>
      </c>
      <c r="D1654" s="20">
        <v>256</v>
      </c>
      <c r="E1654" s="20">
        <v>32</v>
      </c>
      <c r="F1654" s="23">
        <v>32</v>
      </c>
      <c r="G1654" s="23">
        <v>30</v>
      </c>
      <c r="H1654" s="23">
        <v>7680</v>
      </c>
      <c r="I1654" s="43">
        <v>883</v>
      </c>
      <c r="J1654" s="24">
        <v>445.5386726</v>
      </c>
      <c r="K1654" s="24">
        <v>0.917074826</v>
      </c>
      <c r="L1654" s="24">
        <v>32.71270691</v>
      </c>
      <c r="M1654" s="24">
        <v>962.8440068</v>
      </c>
      <c r="N1654" s="24">
        <v>9337.296977</v>
      </c>
      <c r="O1654" s="44">
        <v>12.76020531</v>
      </c>
      <c r="P1654" s="44">
        <v>11.86673263</v>
      </c>
      <c r="Q1654" s="25">
        <f>Table753523[[#This Row], [Total Latency (sec)]]*1000</f>
      </c>
      <c r="R1654" s="25">
        <f>Table753523[[#This Row], [Total Latency (ms)]]-Table753523[[#This Row], [Prefill Latency (ms)]]</f>
      </c>
      <c r="S1654" s="26">
        <f>Table753523[[#This Row], [Output tokens generated]]*1000/Table753523[[#This Row], [Total Latency (ms)]]/Table753523[[#This Row], [No. H200 GPU on single server]]</f>
      </c>
      <c r="T1654" s="26">
        <f>Table753523[[#This Row], [Input tokens]]*1000/(989.5*10^12)*(2*10^9*Table753523[[#This Row], [Active Parameters per GPU (BN)]])</f>
      </c>
      <c r="U1654" s="27">
        <f>Table753523[[#This Row], [Active Parameters per GPU (BN)]]*10^9*2/4800/1024^3*1000</f>
      </c>
      <c r="V1654" s="27">
        <f>1979/2*10^12*Table753523[[#This Row], [No. H200 GPU on single server]]/2/70/10^9</f>
      </c>
      <c r="W1654" s="46">
        <f>(Table753523[[#This Row], [Input tokens]]+Table753523[[#This Row], [Output tokens generated]])/Table753523[[#This Row], [Total Latency (ms)]]*1000</f>
      </c>
      <c r="X1654" s="47">
        <f>Table753523[[#This Row], [Total throughput]]/Table753523[[#This Row], [Estimated Max throughput tokens/s]]</f>
      </c>
      <c r="Y1654" s="20">
        <f>2*Table753523[[#This Row], [Active Parameters per GPU (BN)]]*Table753523[[#This Row], [Input tokens]]*10^9/Table753523[[#This Row], [Prefill Latency (ms)]]/10^12*1000</f>
      </c>
      <c r="Z165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4" s="47">
        <f>Table753523[[#This Row], [Expected Prefill latency (ms)]]/Table753523[[#This Row], [Prefill Latency (ms)]]</f>
      </c>
      <c r="AB1654" s="30">
        <f>Table753523[[#This Row], [Expected TPOT (ms)]]/Table753523[[#This Row], [TPOT (ms)]]</f>
      </c>
      <c r="AC1654" s="50">
        <f>Table753523[[#This Row], [Prefill TFLOPS]]/989.5</f>
      </c>
      <c r="AD1654" s="32">
        <f>Table753523[[#This Row], [Decode TFLOPS]]/1979</f>
      </c>
      <c r="AE16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5" customHeight="1" ht="17.25">
      <c r="A1655" s="20">
        <v>8</v>
      </c>
      <c r="B1655" s="34">
        <v>70</v>
      </c>
      <c r="C1655" s="35">
        <f>Table753523[[#This Row], [Active Parameters (BN)]]/8</f>
      </c>
      <c r="D1655" s="20">
        <v>256</v>
      </c>
      <c r="E1655" s="20">
        <v>32</v>
      </c>
      <c r="F1655" s="23">
        <v>64</v>
      </c>
      <c r="G1655" s="23">
        <v>60</v>
      </c>
      <c r="H1655" s="23">
        <v>15360</v>
      </c>
      <c r="I1655" s="43">
        <v>1743</v>
      </c>
      <c r="J1655" s="24">
        <v>797.317636</v>
      </c>
      <c r="K1655" s="24">
        <v>1.194537519</v>
      </c>
      <c r="L1655" s="24">
        <v>50.22864418</v>
      </c>
      <c r="M1655" s="24">
        <v>1459.142113</v>
      </c>
      <c r="N1655" s="24">
        <v>14317.67502</v>
      </c>
      <c r="O1655" s="44">
        <v>13.68879876</v>
      </c>
      <c r="P1655" s="44">
        <v>12.43932389</v>
      </c>
      <c r="Q1655" s="25">
        <f>Table753523[[#This Row], [Total Latency (sec)]]*1000</f>
      </c>
      <c r="R1655" s="25">
        <f>Table753523[[#This Row], [Total Latency (ms)]]-Table753523[[#This Row], [Prefill Latency (ms)]]</f>
      </c>
      <c r="S1655" s="26">
        <f>Table753523[[#This Row], [Output tokens generated]]*1000/Table753523[[#This Row], [Total Latency (ms)]]/Table753523[[#This Row], [No. H200 GPU on single server]]</f>
      </c>
      <c r="T1655" s="26">
        <f>Table753523[[#This Row], [Input tokens]]*1000/(989.5*10^12)*(2*10^9*Table753523[[#This Row], [Active Parameters per GPU (BN)]])</f>
      </c>
      <c r="U1655" s="27">
        <f>Table753523[[#This Row], [Active Parameters per GPU (BN)]]*10^9*2/4800/1024^3*1000</f>
      </c>
      <c r="V1655" s="27">
        <f>1979/2*10^12*Table753523[[#This Row], [No. H200 GPU on single server]]/2/70/10^9</f>
      </c>
      <c r="W1655" s="46">
        <f>(Table753523[[#This Row], [Input tokens]]+Table753523[[#This Row], [Output tokens generated]])/Table753523[[#This Row], [Total Latency (ms)]]*1000</f>
      </c>
      <c r="X1655" s="47">
        <f>Table753523[[#This Row], [Total throughput]]/Table753523[[#This Row], [Estimated Max throughput tokens/s]]</f>
      </c>
      <c r="Y1655" s="20">
        <f>2*Table753523[[#This Row], [Active Parameters per GPU (BN)]]*Table753523[[#This Row], [Input tokens]]*10^9/Table753523[[#This Row], [Prefill Latency (ms)]]/10^12*1000</f>
      </c>
      <c r="Z165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5" s="47">
        <f>Table753523[[#This Row], [Expected Prefill latency (ms)]]/Table753523[[#This Row], [Prefill Latency (ms)]]</f>
      </c>
      <c r="AB1655" s="30">
        <f>Table753523[[#This Row], [Expected TPOT (ms)]]/Table753523[[#This Row], [TPOT (ms)]]</f>
      </c>
      <c r="AC1655" s="50">
        <f>Table753523[[#This Row], [Prefill TFLOPS]]/989.5</f>
      </c>
      <c r="AD1655" s="32">
        <f>Table753523[[#This Row], [Decode TFLOPS]]/1979</f>
      </c>
      <c r="AE16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6" customHeight="1" ht="17.25">
      <c r="A1656" s="20">
        <v>8</v>
      </c>
      <c r="B1656" s="34">
        <v>70</v>
      </c>
      <c r="C1656" s="35">
        <f>Table753523[[#This Row], [Active Parameters (BN)]]/8</f>
      </c>
      <c r="D1656" s="20">
        <v>256</v>
      </c>
      <c r="E1656" s="20">
        <v>64</v>
      </c>
      <c r="F1656" s="23">
        <v>32</v>
      </c>
      <c r="G1656" s="23">
        <v>30</v>
      </c>
      <c r="H1656" s="23">
        <v>7680</v>
      </c>
      <c r="I1656" s="43">
        <v>1826</v>
      </c>
      <c r="J1656" s="24">
        <v>382.6094582</v>
      </c>
      <c r="K1656" s="24">
        <v>1.264928995</v>
      </c>
      <c r="L1656" s="24">
        <v>23.71674625</v>
      </c>
      <c r="M1656" s="24">
        <v>1443.559289</v>
      </c>
      <c r="N1656" s="24">
        <v>7515.046329</v>
      </c>
      <c r="O1656" s="44">
        <v>13.19747255</v>
      </c>
      <c r="P1656" s="44">
        <v>12.38648866</v>
      </c>
      <c r="Q1656" s="25">
        <f>Table753523[[#This Row], [Total Latency (sec)]]*1000</f>
      </c>
      <c r="R1656" s="25">
        <f>Table753523[[#This Row], [Total Latency (ms)]]-Table753523[[#This Row], [Prefill Latency (ms)]]</f>
      </c>
      <c r="S1656" s="26">
        <f>Table753523[[#This Row], [Output tokens generated]]*1000/Table753523[[#This Row], [Total Latency (ms)]]/Table753523[[#This Row], [No. H200 GPU on single server]]</f>
      </c>
      <c r="T1656" s="26">
        <f>Table753523[[#This Row], [Input tokens]]*1000/(989.5*10^12)*(2*10^9*Table753523[[#This Row], [Active Parameters per GPU (BN)]])</f>
      </c>
      <c r="U1656" s="27">
        <f>Table753523[[#This Row], [Active Parameters per GPU (BN)]]*10^9*2/4800/1024^3*1000</f>
      </c>
      <c r="V1656" s="27">
        <f>1979/2*10^12*Table753523[[#This Row], [No. H200 GPU on single server]]/2/70/10^9</f>
      </c>
      <c r="W1656" s="46">
        <f>(Table753523[[#This Row], [Input tokens]]+Table753523[[#This Row], [Output tokens generated]])/Table753523[[#This Row], [Total Latency (ms)]]*1000</f>
      </c>
      <c r="X1656" s="47">
        <f>Table753523[[#This Row], [Total throughput]]/Table753523[[#This Row], [Estimated Max throughput tokens/s]]</f>
      </c>
      <c r="Y1656" s="20">
        <f>2*Table753523[[#This Row], [Active Parameters per GPU (BN)]]*Table753523[[#This Row], [Input tokens]]*10^9/Table753523[[#This Row], [Prefill Latency (ms)]]/10^12*1000</f>
      </c>
      <c r="Z165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6" s="47">
        <f>Table753523[[#This Row], [Expected Prefill latency (ms)]]/Table753523[[#This Row], [Prefill Latency (ms)]]</f>
      </c>
      <c r="AB1656" s="30">
        <f>Table753523[[#This Row], [Expected TPOT (ms)]]/Table753523[[#This Row], [TPOT (ms)]]</f>
      </c>
      <c r="AC1656" s="50">
        <f>Table753523[[#This Row], [Prefill TFLOPS]]/989.5</f>
      </c>
      <c r="AD1656" s="32">
        <f>Table753523[[#This Row], [Decode TFLOPS]]/1979</f>
      </c>
      <c r="AE16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7" customHeight="1" ht="17.25">
      <c r="A1657" s="20">
        <v>8</v>
      </c>
      <c r="B1657" s="34">
        <v>70</v>
      </c>
      <c r="C1657" s="35">
        <f>Table753523[[#This Row], [Active Parameters (BN)]]/8</f>
      </c>
      <c r="D1657" s="20">
        <v>256</v>
      </c>
      <c r="E1657" s="20">
        <v>64</v>
      </c>
      <c r="F1657" s="23">
        <v>64</v>
      </c>
      <c r="G1657" s="23">
        <v>60</v>
      </c>
      <c r="H1657" s="23">
        <v>15360</v>
      </c>
      <c r="I1657" s="43">
        <v>3598</v>
      </c>
      <c r="J1657" s="24">
        <v>770.9750134</v>
      </c>
      <c r="K1657" s="24">
        <v>1.566310323</v>
      </c>
      <c r="L1657" s="24">
        <v>38.3065853</v>
      </c>
      <c r="M1657" s="24">
        <v>2297.118232</v>
      </c>
      <c r="N1657" s="24">
        <v>12103.60407</v>
      </c>
      <c r="O1657" s="44">
        <v>13.0241101</v>
      </c>
      <c r="P1657" s="44">
        <v>12.4568865</v>
      </c>
      <c r="Q1657" s="25">
        <f>Table753523[[#This Row], [Total Latency (sec)]]*1000</f>
      </c>
      <c r="R1657" s="25">
        <f>Table753523[[#This Row], [Total Latency (ms)]]-Table753523[[#This Row], [Prefill Latency (ms)]]</f>
      </c>
      <c r="S1657" s="26">
        <f>Table753523[[#This Row], [Output tokens generated]]*1000/Table753523[[#This Row], [Total Latency (ms)]]/Table753523[[#This Row], [No. H200 GPU on single server]]</f>
      </c>
      <c r="T1657" s="26">
        <f>Table753523[[#This Row], [Input tokens]]*1000/(989.5*10^12)*(2*10^9*Table753523[[#This Row], [Active Parameters per GPU (BN)]])</f>
      </c>
      <c r="U1657" s="27">
        <f>Table753523[[#This Row], [Active Parameters per GPU (BN)]]*10^9*2/4800/1024^3*1000</f>
      </c>
      <c r="V1657" s="27">
        <f>1979/2*10^12*Table753523[[#This Row], [No. H200 GPU on single server]]/2/70/10^9</f>
      </c>
      <c r="W1657" s="46">
        <f>(Table753523[[#This Row], [Input tokens]]+Table753523[[#This Row], [Output tokens generated]])/Table753523[[#This Row], [Total Latency (ms)]]*1000</f>
      </c>
      <c r="X1657" s="47">
        <f>Table753523[[#This Row], [Total throughput]]/Table753523[[#This Row], [Estimated Max throughput tokens/s]]</f>
      </c>
      <c r="Y1657" s="20">
        <f>2*Table753523[[#This Row], [Active Parameters per GPU (BN)]]*Table753523[[#This Row], [Input tokens]]*10^9/Table753523[[#This Row], [Prefill Latency (ms)]]/10^12*1000</f>
      </c>
      <c r="Z165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7" s="47">
        <f>Table753523[[#This Row], [Expected Prefill latency (ms)]]/Table753523[[#This Row], [Prefill Latency (ms)]]</f>
      </c>
      <c r="AB1657" s="30">
        <f>Table753523[[#This Row], [Expected TPOT (ms)]]/Table753523[[#This Row], [TPOT (ms)]]</f>
      </c>
      <c r="AC1657" s="50">
        <f>Table753523[[#This Row], [Prefill TFLOPS]]/989.5</f>
      </c>
      <c r="AD1657" s="32">
        <f>Table753523[[#This Row], [Decode TFLOPS]]/1979</f>
      </c>
      <c r="AE16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8" customHeight="1" ht="17.25">
      <c r="A1658" s="20">
        <v>8</v>
      </c>
      <c r="B1658" s="34">
        <v>70</v>
      </c>
      <c r="C1658" s="35">
        <f>Table753523[[#This Row], [Active Parameters (BN)]]/8</f>
      </c>
      <c r="D1658" s="20">
        <v>512</v>
      </c>
      <c r="E1658" s="20">
        <v>2</v>
      </c>
      <c r="F1658" s="23">
        <v>32</v>
      </c>
      <c r="G1658" s="23">
        <v>30</v>
      </c>
      <c r="H1658" s="23">
        <v>15360</v>
      </c>
      <c r="I1658" s="43">
        <v>54</v>
      </c>
      <c r="J1658" s="24">
        <v>789.8165515</v>
      </c>
      <c r="K1658" s="24">
        <v>0.905497935</v>
      </c>
      <c r="L1658" s="24">
        <v>33.13094248</v>
      </c>
      <c r="M1658" s="24">
        <v>59.63569646</v>
      </c>
      <c r="N1658" s="24">
        <v>17022.67825</v>
      </c>
      <c r="O1658" s="44">
        <v>13.24022367</v>
      </c>
      <c r="P1658" s="44">
        <v>12.35911535</v>
      </c>
      <c r="Q1658" s="25">
        <f>Table753523[[#This Row], [Total Latency (sec)]]*1000</f>
      </c>
      <c r="R1658" s="25">
        <f>Table753523[[#This Row], [Total Latency (ms)]]-Table753523[[#This Row], [Prefill Latency (ms)]]</f>
      </c>
      <c r="S1658" s="26">
        <f>Table753523[[#This Row], [Output tokens generated]]*1000/Table753523[[#This Row], [Total Latency (ms)]]/Table753523[[#This Row], [No. H200 GPU on single server]]</f>
      </c>
      <c r="T1658" s="26">
        <f>Table753523[[#This Row], [Input tokens]]*1000/(989.5*10^12)*(2*10^9*Table753523[[#This Row], [Active Parameters per GPU (BN)]])</f>
      </c>
      <c r="U1658" s="27">
        <f>Table753523[[#This Row], [Active Parameters per GPU (BN)]]*10^9*2/4800/1024^3*1000</f>
      </c>
      <c r="V1658" s="27">
        <f>1979/2*10^12*Table753523[[#This Row], [No. H200 GPU on single server]]/2/70/10^9</f>
      </c>
      <c r="W1658" s="46">
        <f>(Table753523[[#This Row], [Input tokens]]+Table753523[[#This Row], [Output tokens generated]])/Table753523[[#This Row], [Total Latency (ms)]]*1000</f>
      </c>
      <c r="X1658" s="47">
        <f>Table753523[[#This Row], [Total throughput]]/Table753523[[#This Row], [Estimated Max throughput tokens/s]]</f>
      </c>
      <c r="Y1658" s="20">
        <f>2*Table753523[[#This Row], [Active Parameters per GPU (BN)]]*Table753523[[#This Row], [Input tokens]]*10^9/Table753523[[#This Row], [Prefill Latency (ms)]]/10^12*1000</f>
      </c>
      <c r="Z165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8" s="47">
        <f>Table753523[[#This Row], [Expected Prefill latency (ms)]]/Table753523[[#This Row], [Prefill Latency (ms)]]</f>
      </c>
      <c r="AB1658" s="30">
        <f>Table753523[[#This Row], [Expected TPOT (ms)]]/Table753523[[#This Row], [TPOT (ms)]]</f>
      </c>
      <c r="AC1658" s="50">
        <f>Table753523[[#This Row], [Prefill TFLOPS]]/989.5</f>
      </c>
      <c r="AD1658" s="32">
        <f>Table753523[[#This Row], [Decode TFLOPS]]/1979</f>
      </c>
      <c r="AE16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59" customHeight="1" ht="17.25">
      <c r="A1659" s="20">
        <v>8</v>
      </c>
      <c r="B1659" s="34">
        <v>70</v>
      </c>
      <c r="C1659" s="35">
        <f>Table753523[[#This Row], [Active Parameters (BN)]]/8</f>
      </c>
      <c r="D1659" s="20">
        <v>512</v>
      </c>
      <c r="E1659" s="20">
        <v>2</v>
      </c>
      <c r="F1659" s="23">
        <v>64</v>
      </c>
      <c r="G1659" s="23">
        <v>60</v>
      </c>
      <c r="H1659" s="23">
        <v>30720</v>
      </c>
      <c r="I1659" s="43">
        <v>108</v>
      </c>
      <c r="J1659" s="24">
        <v>1534.742788</v>
      </c>
      <c r="K1659" s="24">
        <v>1.558915299</v>
      </c>
      <c r="L1659" s="24">
        <v>38.48830019</v>
      </c>
      <c r="M1659" s="24">
        <v>69.27894034</v>
      </c>
      <c r="N1659" s="24">
        <v>19775.28864</v>
      </c>
      <c r="O1659" s="44">
        <v>15.61625125</v>
      </c>
      <c r="P1659" s="44">
        <v>12.74575102</v>
      </c>
      <c r="Q1659" s="25">
        <f>Table753523[[#This Row], [Total Latency (sec)]]*1000</f>
      </c>
      <c r="R1659" s="25">
        <f>Table753523[[#This Row], [Total Latency (ms)]]-Table753523[[#This Row], [Prefill Latency (ms)]]</f>
      </c>
      <c r="S1659" s="26">
        <f>Table753523[[#This Row], [Output tokens generated]]*1000/Table753523[[#This Row], [Total Latency (ms)]]/Table753523[[#This Row], [No. H200 GPU on single server]]</f>
      </c>
      <c r="T1659" s="26">
        <f>Table753523[[#This Row], [Input tokens]]*1000/(989.5*10^12)*(2*10^9*Table753523[[#This Row], [Active Parameters per GPU (BN)]])</f>
      </c>
      <c r="U1659" s="27">
        <f>Table753523[[#This Row], [Active Parameters per GPU (BN)]]*10^9*2/4800/1024^3*1000</f>
      </c>
      <c r="V1659" s="27">
        <f>1979/2*10^12*Table753523[[#This Row], [No. H200 GPU on single server]]/2/70/10^9</f>
      </c>
      <c r="W1659" s="46">
        <f>(Table753523[[#This Row], [Input tokens]]+Table753523[[#This Row], [Output tokens generated]])/Table753523[[#This Row], [Total Latency (ms)]]*1000</f>
      </c>
      <c r="X1659" s="47">
        <f>Table753523[[#This Row], [Total throughput]]/Table753523[[#This Row], [Estimated Max throughput tokens/s]]</f>
      </c>
      <c r="Y1659" s="20">
        <f>2*Table753523[[#This Row], [Active Parameters per GPU (BN)]]*Table753523[[#This Row], [Input tokens]]*10^9/Table753523[[#This Row], [Prefill Latency (ms)]]/10^12*1000</f>
      </c>
      <c r="Z165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59" s="47">
        <f>Table753523[[#This Row], [Expected Prefill latency (ms)]]/Table753523[[#This Row], [Prefill Latency (ms)]]</f>
      </c>
      <c r="AB1659" s="30">
        <f>Table753523[[#This Row], [Expected TPOT (ms)]]/Table753523[[#This Row], [TPOT (ms)]]</f>
      </c>
      <c r="AC1659" s="50">
        <f>Table753523[[#This Row], [Prefill TFLOPS]]/989.5</f>
      </c>
      <c r="AD1659" s="32">
        <f>Table753523[[#This Row], [Decode TFLOPS]]/1979</f>
      </c>
      <c r="AE16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0" customHeight="1" ht="17.25">
      <c r="A1660" s="20">
        <v>8</v>
      </c>
      <c r="B1660" s="34">
        <v>70</v>
      </c>
      <c r="C1660" s="35">
        <f>Table753523[[#This Row], [Active Parameters (BN)]]/8</f>
      </c>
      <c r="D1660" s="20">
        <v>512</v>
      </c>
      <c r="E1660" s="20">
        <v>4</v>
      </c>
      <c r="F1660" s="23">
        <v>32</v>
      </c>
      <c r="G1660" s="23">
        <v>30</v>
      </c>
      <c r="H1660" s="23">
        <v>15360</v>
      </c>
      <c r="I1660" s="43">
        <v>113</v>
      </c>
      <c r="J1660" s="24">
        <v>665.111894</v>
      </c>
      <c r="K1660" s="24">
        <v>0.893941542</v>
      </c>
      <c r="L1660" s="24">
        <v>33.55924139</v>
      </c>
      <c r="M1660" s="24">
        <v>126.4064759</v>
      </c>
      <c r="N1660" s="24">
        <v>17308.73807</v>
      </c>
      <c r="O1660" s="44">
        <v>44.22630263</v>
      </c>
      <c r="P1660" s="44">
        <v>43.63369123</v>
      </c>
      <c r="Q1660" s="25">
        <f>Table753523[[#This Row], [Total Latency (sec)]]*1000</f>
      </c>
      <c r="R1660" s="25">
        <f>Table753523[[#This Row], [Total Latency (ms)]]-Table753523[[#This Row], [Prefill Latency (ms)]]</f>
      </c>
      <c r="S1660" s="26">
        <f>Table753523[[#This Row], [Output tokens generated]]*1000/Table753523[[#This Row], [Total Latency (ms)]]/Table753523[[#This Row], [No. H200 GPU on single server]]</f>
      </c>
      <c r="T1660" s="26">
        <f>Table753523[[#This Row], [Input tokens]]*1000/(989.5*10^12)*(2*10^9*Table753523[[#This Row], [Active Parameters per GPU (BN)]])</f>
      </c>
      <c r="U1660" s="27">
        <f>Table753523[[#This Row], [Active Parameters per GPU (BN)]]*10^9*2/4800/1024^3*1000</f>
      </c>
      <c r="V1660" s="27">
        <f>1979/2*10^12*Table753523[[#This Row], [No. H200 GPU on single server]]/2/70/10^9</f>
      </c>
      <c r="W1660" s="46">
        <f>(Table753523[[#This Row], [Input tokens]]+Table753523[[#This Row], [Output tokens generated]])/Table753523[[#This Row], [Total Latency (ms)]]*1000</f>
      </c>
      <c r="X1660" s="47">
        <f>Table753523[[#This Row], [Total throughput]]/Table753523[[#This Row], [Estimated Max throughput tokens/s]]</f>
      </c>
      <c r="Y1660" s="20">
        <f>2*Table753523[[#This Row], [Active Parameters per GPU (BN)]]*Table753523[[#This Row], [Input tokens]]*10^9/Table753523[[#This Row], [Prefill Latency (ms)]]/10^12*1000</f>
      </c>
      <c r="Z166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0" s="47">
        <f>Table753523[[#This Row], [Expected Prefill latency (ms)]]/Table753523[[#This Row], [Prefill Latency (ms)]]</f>
      </c>
      <c r="AB1660" s="30">
        <f>Table753523[[#This Row], [Expected TPOT (ms)]]/Table753523[[#This Row], [TPOT (ms)]]</f>
      </c>
      <c r="AC1660" s="50">
        <f>Table753523[[#This Row], [Prefill TFLOPS]]/989.5</f>
      </c>
      <c r="AD1660" s="32">
        <f>Table753523[[#This Row], [Decode TFLOPS]]/1979</f>
      </c>
      <c r="AE16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1" customHeight="1" ht="17.25">
      <c r="A1661" s="20">
        <v>8</v>
      </c>
      <c r="B1661" s="34">
        <v>70</v>
      </c>
      <c r="C1661" s="35">
        <f>Table753523[[#This Row], [Active Parameters (BN)]]/8</f>
      </c>
      <c r="D1661" s="20">
        <v>512</v>
      </c>
      <c r="E1661" s="20">
        <v>4</v>
      </c>
      <c r="F1661" s="23">
        <v>64</v>
      </c>
      <c r="G1661" s="23">
        <v>60</v>
      </c>
      <c r="H1661" s="23">
        <v>30720</v>
      </c>
      <c r="I1661" s="43">
        <v>225</v>
      </c>
      <c r="J1661" s="24">
        <v>1494.658646</v>
      </c>
      <c r="K1661" s="24">
        <v>1.591359583</v>
      </c>
      <c r="L1661" s="24">
        <v>37.70360932</v>
      </c>
      <c r="M1661" s="24">
        <v>141.3885349</v>
      </c>
      <c r="N1661" s="24">
        <v>19445.63651</v>
      </c>
      <c r="O1661" s="44">
        <v>32.77662733</v>
      </c>
      <c r="P1661" s="44">
        <v>29.2922907</v>
      </c>
      <c r="Q1661" s="25">
        <f>Table753523[[#This Row], [Total Latency (sec)]]*1000</f>
      </c>
      <c r="R1661" s="25">
        <f>Table753523[[#This Row], [Total Latency (ms)]]-Table753523[[#This Row], [Prefill Latency (ms)]]</f>
      </c>
      <c r="S1661" s="26">
        <f>Table753523[[#This Row], [Output tokens generated]]*1000/Table753523[[#This Row], [Total Latency (ms)]]/Table753523[[#This Row], [No. H200 GPU on single server]]</f>
      </c>
      <c r="T1661" s="26">
        <f>Table753523[[#This Row], [Input tokens]]*1000/(989.5*10^12)*(2*10^9*Table753523[[#This Row], [Active Parameters per GPU (BN)]])</f>
      </c>
      <c r="U1661" s="27">
        <f>Table753523[[#This Row], [Active Parameters per GPU (BN)]]*10^9*2/4800/1024^3*1000</f>
      </c>
      <c r="V1661" s="27">
        <f>1979/2*10^12*Table753523[[#This Row], [No. H200 GPU on single server]]/2/70/10^9</f>
      </c>
      <c r="W1661" s="46">
        <f>(Table753523[[#This Row], [Input tokens]]+Table753523[[#This Row], [Output tokens generated]])/Table753523[[#This Row], [Total Latency (ms)]]*1000</f>
      </c>
      <c r="X1661" s="47">
        <f>Table753523[[#This Row], [Total throughput]]/Table753523[[#This Row], [Estimated Max throughput tokens/s]]</f>
      </c>
      <c r="Y1661" s="20">
        <f>2*Table753523[[#This Row], [Active Parameters per GPU (BN)]]*Table753523[[#This Row], [Input tokens]]*10^9/Table753523[[#This Row], [Prefill Latency (ms)]]/10^12*1000</f>
      </c>
      <c r="Z166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1" s="47">
        <f>Table753523[[#This Row], [Expected Prefill latency (ms)]]/Table753523[[#This Row], [Prefill Latency (ms)]]</f>
      </c>
      <c r="AB1661" s="30">
        <f>Table753523[[#This Row], [Expected TPOT (ms)]]/Table753523[[#This Row], [TPOT (ms)]]</f>
      </c>
      <c r="AC1661" s="50">
        <f>Table753523[[#This Row], [Prefill TFLOPS]]/989.5</f>
      </c>
      <c r="AD1661" s="32">
        <f>Table753523[[#This Row], [Decode TFLOPS]]/1979</f>
      </c>
      <c r="AE16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2" customHeight="1" ht="17.25">
      <c r="A1662" s="20">
        <v>8</v>
      </c>
      <c r="B1662" s="34">
        <v>70</v>
      </c>
      <c r="C1662" s="35">
        <f>Table753523[[#This Row], [Active Parameters (BN)]]/8</f>
      </c>
      <c r="D1662" s="20">
        <v>512</v>
      </c>
      <c r="E1662" s="20">
        <v>8</v>
      </c>
      <c r="F1662" s="23">
        <v>32</v>
      </c>
      <c r="G1662" s="23">
        <v>30</v>
      </c>
      <c r="H1662" s="23">
        <v>15360</v>
      </c>
      <c r="I1662" s="43">
        <v>228</v>
      </c>
      <c r="J1662" s="24">
        <v>735.7381118</v>
      </c>
      <c r="K1662" s="24">
        <v>0.941468297</v>
      </c>
      <c r="L1662" s="24">
        <v>31.86511973</v>
      </c>
      <c r="M1662" s="24">
        <v>242.1749099</v>
      </c>
      <c r="N1662" s="24">
        <v>16557.11621</v>
      </c>
      <c r="O1662" s="44">
        <v>15.52603502</v>
      </c>
      <c r="P1662" s="44">
        <v>14.70649386</v>
      </c>
      <c r="Q1662" s="25">
        <f>Table753523[[#This Row], [Total Latency (sec)]]*1000</f>
      </c>
      <c r="R1662" s="25">
        <f>Table753523[[#This Row], [Total Latency (ms)]]-Table753523[[#This Row], [Prefill Latency (ms)]]</f>
      </c>
      <c r="S1662" s="26">
        <f>Table753523[[#This Row], [Output tokens generated]]*1000/Table753523[[#This Row], [Total Latency (ms)]]/Table753523[[#This Row], [No. H200 GPU on single server]]</f>
      </c>
      <c r="T1662" s="26">
        <f>Table753523[[#This Row], [Input tokens]]*1000/(989.5*10^12)*(2*10^9*Table753523[[#This Row], [Active Parameters per GPU (BN)]])</f>
      </c>
      <c r="U1662" s="27">
        <f>Table753523[[#This Row], [Active Parameters per GPU (BN)]]*10^9*2/4800/1024^3*1000</f>
      </c>
      <c r="V1662" s="27">
        <f>1979/2*10^12*Table753523[[#This Row], [No. H200 GPU on single server]]/2/70/10^9</f>
      </c>
      <c r="W1662" s="46">
        <f>(Table753523[[#This Row], [Input tokens]]+Table753523[[#This Row], [Output tokens generated]])/Table753523[[#This Row], [Total Latency (ms)]]*1000</f>
      </c>
      <c r="X1662" s="47">
        <f>Table753523[[#This Row], [Total throughput]]/Table753523[[#This Row], [Estimated Max throughput tokens/s]]</f>
      </c>
      <c r="Y1662" s="20">
        <f>2*Table753523[[#This Row], [Active Parameters per GPU (BN)]]*Table753523[[#This Row], [Input tokens]]*10^9/Table753523[[#This Row], [Prefill Latency (ms)]]/10^12*1000</f>
      </c>
      <c r="Z166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2" s="47">
        <f>Table753523[[#This Row], [Expected Prefill latency (ms)]]/Table753523[[#This Row], [Prefill Latency (ms)]]</f>
      </c>
      <c r="AB1662" s="30">
        <f>Table753523[[#This Row], [Expected TPOT (ms)]]/Table753523[[#This Row], [TPOT (ms)]]</f>
      </c>
      <c r="AC1662" s="50">
        <f>Table753523[[#This Row], [Prefill TFLOPS]]/989.5</f>
      </c>
      <c r="AD1662" s="32">
        <f>Table753523[[#This Row], [Decode TFLOPS]]/1979</f>
      </c>
      <c r="AE16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3" customHeight="1" ht="17.25">
      <c r="A1663" s="20">
        <v>8</v>
      </c>
      <c r="B1663" s="34">
        <v>70</v>
      </c>
      <c r="C1663" s="35">
        <f>Table753523[[#This Row], [Active Parameters (BN)]]/8</f>
      </c>
      <c r="D1663" s="20">
        <v>512</v>
      </c>
      <c r="E1663" s="20">
        <v>8</v>
      </c>
      <c r="F1663" s="23">
        <v>64</v>
      </c>
      <c r="G1663" s="23">
        <v>60</v>
      </c>
      <c r="H1663" s="23">
        <v>30720</v>
      </c>
      <c r="I1663" s="43">
        <v>453</v>
      </c>
      <c r="J1663" s="24">
        <v>1421.237096</v>
      </c>
      <c r="K1663" s="24">
        <v>1.67871453</v>
      </c>
      <c r="L1663" s="24">
        <v>35.74163381</v>
      </c>
      <c r="M1663" s="24">
        <v>269.8493353</v>
      </c>
      <c r="N1663" s="24">
        <v>18569.56585</v>
      </c>
      <c r="O1663" s="44">
        <v>40.97710487</v>
      </c>
      <c r="P1663" s="44">
        <v>36.34491878</v>
      </c>
      <c r="Q1663" s="25">
        <f>Table753523[[#This Row], [Total Latency (sec)]]*1000</f>
      </c>
      <c r="R1663" s="25">
        <f>Table753523[[#This Row], [Total Latency (ms)]]-Table753523[[#This Row], [Prefill Latency (ms)]]</f>
      </c>
      <c r="S1663" s="26">
        <f>Table753523[[#This Row], [Output tokens generated]]*1000/Table753523[[#This Row], [Total Latency (ms)]]/Table753523[[#This Row], [No. H200 GPU on single server]]</f>
      </c>
      <c r="T1663" s="26">
        <f>Table753523[[#This Row], [Input tokens]]*1000/(989.5*10^12)*(2*10^9*Table753523[[#This Row], [Active Parameters per GPU (BN)]])</f>
      </c>
      <c r="U1663" s="27">
        <f>Table753523[[#This Row], [Active Parameters per GPU (BN)]]*10^9*2/4800/1024^3*1000</f>
      </c>
      <c r="V1663" s="27">
        <f>1979/2*10^12*Table753523[[#This Row], [No. H200 GPU on single server]]/2/70/10^9</f>
      </c>
      <c r="W1663" s="46">
        <f>(Table753523[[#This Row], [Input tokens]]+Table753523[[#This Row], [Output tokens generated]])/Table753523[[#This Row], [Total Latency (ms)]]*1000</f>
      </c>
      <c r="X1663" s="47">
        <f>Table753523[[#This Row], [Total throughput]]/Table753523[[#This Row], [Estimated Max throughput tokens/s]]</f>
      </c>
      <c r="Y1663" s="20">
        <f>2*Table753523[[#This Row], [Active Parameters per GPU (BN)]]*Table753523[[#This Row], [Input tokens]]*10^9/Table753523[[#This Row], [Prefill Latency (ms)]]/10^12*1000</f>
      </c>
      <c r="Z166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3" s="47">
        <f>Table753523[[#This Row], [Expected Prefill latency (ms)]]/Table753523[[#This Row], [Prefill Latency (ms)]]</f>
      </c>
      <c r="AB1663" s="30">
        <f>Table753523[[#This Row], [Expected TPOT (ms)]]/Table753523[[#This Row], [TPOT (ms)]]</f>
      </c>
      <c r="AC1663" s="50">
        <f>Table753523[[#This Row], [Prefill TFLOPS]]/989.5</f>
      </c>
      <c r="AD1663" s="32">
        <f>Table753523[[#This Row], [Decode TFLOPS]]/1979</f>
      </c>
      <c r="AE16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4" customHeight="1" ht="17.25">
      <c r="A1664" s="20">
        <v>8</v>
      </c>
      <c r="B1664" s="34">
        <v>70</v>
      </c>
      <c r="C1664" s="35">
        <f>Table753523[[#This Row], [Active Parameters (BN)]]/8</f>
      </c>
      <c r="D1664" s="20">
        <v>512</v>
      </c>
      <c r="E1664" s="20">
        <v>16</v>
      </c>
      <c r="F1664" s="23">
        <v>32</v>
      </c>
      <c r="G1664" s="23">
        <v>30</v>
      </c>
      <c r="H1664" s="23">
        <v>15360</v>
      </c>
      <c r="I1664" s="43">
        <v>445</v>
      </c>
      <c r="J1664" s="24">
        <v>874.2387546</v>
      </c>
      <c r="K1664" s="24">
        <v>1.155630704</v>
      </c>
      <c r="L1664" s="24">
        <v>25.95985023</v>
      </c>
      <c r="M1664" s="24">
        <v>385.0711118</v>
      </c>
      <c r="N1664" s="24">
        <v>13676.51443</v>
      </c>
      <c r="O1664" s="44">
        <v>13.34754567</v>
      </c>
      <c r="P1664" s="44">
        <v>11.93198643</v>
      </c>
      <c r="Q1664" s="25">
        <f>Table753523[[#This Row], [Total Latency (sec)]]*1000</f>
      </c>
      <c r="R1664" s="25">
        <f>Table753523[[#This Row], [Total Latency (ms)]]-Table753523[[#This Row], [Prefill Latency (ms)]]</f>
      </c>
      <c r="S1664" s="26">
        <f>Table753523[[#This Row], [Output tokens generated]]*1000/Table753523[[#This Row], [Total Latency (ms)]]/Table753523[[#This Row], [No. H200 GPU on single server]]</f>
      </c>
      <c r="T1664" s="26">
        <f>Table753523[[#This Row], [Input tokens]]*1000/(989.5*10^12)*(2*10^9*Table753523[[#This Row], [Active Parameters per GPU (BN)]])</f>
      </c>
      <c r="U1664" s="27">
        <f>Table753523[[#This Row], [Active Parameters per GPU (BN)]]*10^9*2/4800/1024^3*1000</f>
      </c>
      <c r="V1664" s="27">
        <f>1979/2*10^12*Table753523[[#This Row], [No. H200 GPU on single server]]/2/70/10^9</f>
      </c>
      <c r="W1664" s="46">
        <f>(Table753523[[#This Row], [Input tokens]]+Table753523[[#This Row], [Output tokens generated]])/Table753523[[#This Row], [Total Latency (ms)]]*1000</f>
      </c>
      <c r="X1664" s="47">
        <f>Table753523[[#This Row], [Total throughput]]/Table753523[[#This Row], [Estimated Max throughput tokens/s]]</f>
      </c>
      <c r="Y1664" s="20">
        <f>2*Table753523[[#This Row], [Active Parameters per GPU (BN)]]*Table753523[[#This Row], [Input tokens]]*10^9/Table753523[[#This Row], [Prefill Latency (ms)]]/10^12*1000</f>
      </c>
      <c r="Z166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4" s="47">
        <f>Table753523[[#This Row], [Expected Prefill latency (ms)]]/Table753523[[#This Row], [Prefill Latency (ms)]]</f>
      </c>
      <c r="AB1664" s="30">
        <f>Table753523[[#This Row], [Expected TPOT (ms)]]/Table753523[[#This Row], [TPOT (ms)]]</f>
      </c>
      <c r="AC1664" s="50">
        <f>Table753523[[#This Row], [Prefill TFLOPS]]/989.5</f>
      </c>
      <c r="AD1664" s="32">
        <f>Table753523[[#This Row], [Decode TFLOPS]]/1979</f>
      </c>
      <c r="AE166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5" customHeight="1" ht="17.25">
      <c r="A1665" s="20">
        <v>8</v>
      </c>
      <c r="B1665" s="34">
        <v>70</v>
      </c>
      <c r="C1665" s="35">
        <f>Table753523[[#This Row], [Active Parameters (BN)]]/8</f>
      </c>
      <c r="D1665" s="20">
        <v>512</v>
      </c>
      <c r="E1665" s="20">
        <v>16</v>
      </c>
      <c r="F1665" s="23">
        <v>64</v>
      </c>
      <c r="G1665" s="23">
        <v>60</v>
      </c>
      <c r="H1665" s="23">
        <v>30720</v>
      </c>
      <c r="I1665" s="43">
        <v>814</v>
      </c>
      <c r="J1665" s="24">
        <v>1723.790932</v>
      </c>
      <c r="K1665" s="24">
        <v>1.813195486</v>
      </c>
      <c r="L1665" s="24">
        <v>33.09075081</v>
      </c>
      <c r="M1665" s="24">
        <v>448.931186</v>
      </c>
      <c r="N1665" s="24">
        <v>17391.3956</v>
      </c>
      <c r="O1665" s="44">
        <v>6.753484461</v>
      </c>
      <c r="P1665" s="44">
        <v>5.232299703</v>
      </c>
      <c r="Q1665" s="25">
        <f>Table753523[[#This Row], [Total Latency (sec)]]*1000</f>
      </c>
      <c r="R1665" s="25">
        <f>Table753523[[#This Row], [Total Latency (ms)]]-Table753523[[#This Row], [Prefill Latency (ms)]]</f>
      </c>
      <c r="S1665" s="26">
        <f>Table753523[[#This Row], [Output tokens generated]]*1000/Table753523[[#This Row], [Total Latency (ms)]]/Table753523[[#This Row], [No. H200 GPU on single server]]</f>
      </c>
      <c r="T1665" s="26">
        <f>Table753523[[#This Row], [Input tokens]]*1000/(989.5*10^12)*(2*10^9*Table753523[[#This Row], [Active Parameters per GPU (BN)]])</f>
      </c>
      <c r="U1665" s="27">
        <f>Table753523[[#This Row], [Active Parameters per GPU (BN)]]*10^9*2/4800/1024^3*1000</f>
      </c>
      <c r="V1665" s="27">
        <f>1979/2*10^12*Table753523[[#This Row], [No. H200 GPU on single server]]/2/70/10^9</f>
      </c>
      <c r="W1665" s="46">
        <f>(Table753523[[#This Row], [Input tokens]]+Table753523[[#This Row], [Output tokens generated]])/Table753523[[#This Row], [Total Latency (ms)]]*1000</f>
      </c>
      <c r="X1665" s="47">
        <f>Table753523[[#This Row], [Total throughput]]/Table753523[[#This Row], [Estimated Max throughput tokens/s]]</f>
      </c>
      <c r="Y1665" s="20">
        <f>2*Table753523[[#This Row], [Active Parameters per GPU (BN)]]*Table753523[[#This Row], [Input tokens]]*10^9/Table753523[[#This Row], [Prefill Latency (ms)]]/10^12*1000</f>
      </c>
      <c r="Z166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5" s="47">
        <f>Table753523[[#This Row], [Expected Prefill latency (ms)]]/Table753523[[#This Row], [Prefill Latency (ms)]]</f>
      </c>
      <c r="AB1665" s="30">
        <f>Table753523[[#This Row], [Expected TPOT (ms)]]/Table753523[[#This Row], [TPOT (ms)]]</f>
      </c>
      <c r="AC1665" s="50">
        <f>Table753523[[#This Row], [Prefill TFLOPS]]/989.5</f>
      </c>
      <c r="AD1665" s="32">
        <f>Table753523[[#This Row], [Decode TFLOPS]]/1979</f>
      </c>
      <c r="AE16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6" customHeight="1" ht="17.25">
      <c r="A1666" s="20">
        <v>8</v>
      </c>
      <c r="B1666" s="34">
        <v>70</v>
      </c>
      <c r="C1666" s="35">
        <f>Table753523[[#This Row], [Active Parameters (BN)]]/8</f>
      </c>
      <c r="D1666" s="20">
        <v>512</v>
      </c>
      <c r="E1666" s="20">
        <v>32</v>
      </c>
      <c r="F1666" s="23">
        <v>32</v>
      </c>
      <c r="G1666" s="23">
        <v>30</v>
      </c>
      <c r="H1666" s="23">
        <v>15360</v>
      </c>
      <c r="I1666" s="43">
        <v>895</v>
      </c>
      <c r="J1666" s="24">
        <v>778.7387531</v>
      </c>
      <c r="K1666" s="24">
        <v>1.251394697</v>
      </c>
      <c r="L1666" s="24">
        <v>23.97325166</v>
      </c>
      <c r="M1666" s="24">
        <v>715.2020079</v>
      </c>
      <c r="N1666" s="24">
        <v>12989.50686</v>
      </c>
      <c r="O1666" s="44">
        <v>12.69061873</v>
      </c>
      <c r="P1666" s="44">
        <v>11.92673737</v>
      </c>
      <c r="Q1666" s="25">
        <f>Table753523[[#This Row], [Total Latency (sec)]]*1000</f>
      </c>
      <c r="R1666" s="25">
        <f>Table753523[[#This Row], [Total Latency (ms)]]-Table753523[[#This Row], [Prefill Latency (ms)]]</f>
      </c>
      <c r="S1666" s="26">
        <f>Table753523[[#This Row], [Output tokens generated]]*1000/Table753523[[#This Row], [Total Latency (ms)]]/Table753523[[#This Row], [No. H200 GPU on single server]]</f>
      </c>
      <c r="T1666" s="26">
        <f>Table753523[[#This Row], [Input tokens]]*1000/(989.5*10^12)*(2*10^9*Table753523[[#This Row], [Active Parameters per GPU (BN)]])</f>
      </c>
      <c r="U1666" s="27">
        <f>Table753523[[#This Row], [Active Parameters per GPU (BN)]]*10^9*2/4800/1024^3*1000</f>
      </c>
      <c r="V1666" s="27">
        <f>1979/2*10^12*Table753523[[#This Row], [No. H200 GPU on single server]]/2/70/10^9</f>
      </c>
      <c r="W1666" s="46">
        <f>(Table753523[[#This Row], [Input tokens]]+Table753523[[#This Row], [Output tokens generated]])/Table753523[[#This Row], [Total Latency (ms)]]*1000</f>
      </c>
      <c r="X1666" s="47">
        <f>Table753523[[#This Row], [Total throughput]]/Table753523[[#This Row], [Estimated Max throughput tokens/s]]</f>
      </c>
      <c r="Y1666" s="20">
        <f>2*Table753523[[#This Row], [Active Parameters per GPU (BN)]]*Table753523[[#This Row], [Input tokens]]*10^9/Table753523[[#This Row], [Prefill Latency (ms)]]/10^12*1000</f>
      </c>
      <c r="Z166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6" s="47">
        <f>Table753523[[#This Row], [Expected Prefill latency (ms)]]/Table753523[[#This Row], [Prefill Latency (ms)]]</f>
      </c>
      <c r="AB1666" s="30">
        <f>Table753523[[#This Row], [Expected TPOT (ms)]]/Table753523[[#This Row], [TPOT (ms)]]</f>
      </c>
      <c r="AC1666" s="50">
        <f>Table753523[[#This Row], [Prefill TFLOPS]]/989.5</f>
      </c>
      <c r="AD1666" s="32">
        <f>Table753523[[#This Row], [Decode TFLOPS]]/1979</f>
      </c>
      <c r="AE16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7" customHeight="1" ht="17.25">
      <c r="A1667" s="20">
        <v>8</v>
      </c>
      <c r="B1667" s="34">
        <v>70</v>
      </c>
      <c r="C1667" s="35">
        <f>Table753523[[#This Row], [Active Parameters (BN)]]/8</f>
      </c>
      <c r="D1667" s="20">
        <v>512</v>
      </c>
      <c r="E1667" s="20">
        <v>32</v>
      </c>
      <c r="F1667" s="23">
        <v>64</v>
      </c>
      <c r="G1667" s="23">
        <v>60</v>
      </c>
      <c r="H1667" s="23">
        <v>30720</v>
      </c>
      <c r="I1667" s="43">
        <v>1719</v>
      </c>
      <c r="J1667" s="24">
        <v>1542.669438</v>
      </c>
      <c r="K1667" s="24">
        <v>2.033071958</v>
      </c>
      <c r="L1667" s="24">
        <v>29.51199035</v>
      </c>
      <c r="M1667" s="24">
        <v>845.5185235</v>
      </c>
      <c r="N1667" s="24">
        <v>15955.65758</v>
      </c>
      <c r="O1667" s="44">
        <v>18.76047293</v>
      </c>
      <c r="P1667" s="44">
        <v>15.67795819</v>
      </c>
      <c r="Q1667" s="25">
        <f>Table753523[[#This Row], [Total Latency (sec)]]*1000</f>
      </c>
      <c r="R1667" s="25">
        <f>Table753523[[#This Row], [Total Latency (ms)]]-Table753523[[#This Row], [Prefill Latency (ms)]]</f>
      </c>
      <c r="S1667" s="26">
        <f>Table753523[[#This Row], [Output tokens generated]]*1000/Table753523[[#This Row], [Total Latency (ms)]]/Table753523[[#This Row], [No. H200 GPU on single server]]</f>
      </c>
      <c r="T1667" s="26">
        <f>Table753523[[#This Row], [Input tokens]]*1000/(989.5*10^12)*(2*10^9*Table753523[[#This Row], [Active Parameters per GPU (BN)]])</f>
      </c>
      <c r="U1667" s="27">
        <f>Table753523[[#This Row], [Active Parameters per GPU (BN)]]*10^9*2/4800/1024^3*1000</f>
      </c>
      <c r="V1667" s="27">
        <f>1979/2*10^12*Table753523[[#This Row], [No. H200 GPU on single server]]/2/70/10^9</f>
      </c>
      <c r="W1667" s="46">
        <f>(Table753523[[#This Row], [Input tokens]]+Table753523[[#This Row], [Output tokens generated]])/Table753523[[#This Row], [Total Latency (ms)]]*1000</f>
      </c>
      <c r="X1667" s="47">
        <f>Table753523[[#This Row], [Total throughput]]/Table753523[[#This Row], [Estimated Max throughput tokens/s]]</f>
      </c>
      <c r="Y1667" s="20">
        <f>2*Table753523[[#This Row], [Active Parameters per GPU (BN)]]*Table753523[[#This Row], [Input tokens]]*10^9/Table753523[[#This Row], [Prefill Latency (ms)]]/10^12*1000</f>
      </c>
      <c r="Z166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7" s="47">
        <f>Table753523[[#This Row], [Expected Prefill latency (ms)]]/Table753523[[#This Row], [Prefill Latency (ms)]]</f>
      </c>
      <c r="AB1667" s="30">
        <f>Table753523[[#This Row], [Expected TPOT (ms)]]/Table753523[[#This Row], [TPOT (ms)]]</f>
      </c>
      <c r="AC1667" s="50">
        <f>Table753523[[#This Row], [Prefill TFLOPS]]/989.5</f>
      </c>
      <c r="AD1667" s="32">
        <f>Table753523[[#This Row], [Decode TFLOPS]]/1979</f>
      </c>
      <c r="AE16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8" customHeight="1" ht="17.25">
      <c r="A1668" s="20">
        <v>8</v>
      </c>
      <c r="B1668" s="34">
        <v>70</v>
      </c>
      <c r="C1668" s="35">
        <f>Table753523[[#This Row], [Active Parameters (BN)]]/8</f>
      </c>
      <c r="D1668" s="20">
        <v>512</v>
      </c>
      <c r="E1668" s="20">
        <v>64</v>
      </c>
      <c r="F1668" s="23">
        <v>32</v>
      </c>
      <c r="G1668" s="23">
        <v>30</v>
      </c>
      <c r="H1668" s="23">
        <v>15360</v>
      </c>
      <c r="I1668" s="43">
        <v>1792</v>
      </c>
      <c r="J1668" s="24">
        <v>673.9641014</v>
      </c>
      <c r="K1668" s="24">
        <v>1.615503358</v>
      </c>
      <c r="L1668" s="24">
        <v>18.57006353</v>
      </c>
      <c r="M1668" s="24">
        <v>1109.251795</v>
      </c>
      <c r="N1668" s="24">
        <v>10617.12432</v>
      </c>
      <c r="O1668" s="44">
        <v>13.92668012</v>
      </c>
      <c r="P1668" s="44">
        <v>13.35470933</v>
      </c>
      <c r="Q1668" s="25">
        <f>Table753523[[#This Row], [Total Latency (sec)]]*1000</f>
      </c>
      <c r="R1668" s="25">
        <f>Table753523[[#This Row], [Total Latency (ms)]]-Table753523[[#This Row], [Prefill Latency (ms)]]</f>
      </c>
      <c r="S1668" s="26">
        <f>Table753523[[#This Row], [Output tokens generated]]*1000/Table753523[[#This Row], [Total Latency (ms)]]/Table753523[[#This Row], [No. H200 GPU on single server]]</f>
      </c>
      <c r="T1668" s="26">
        <f>Table753523[[#This Row], [Input tokens]]*1000/(989.5*10^12)*(2*10^9*Table753523[[#This Row], [Active Parameters per GPU (BN)]])</f>
      </c>
      <c r="U1668" s="27">
        <f>Table753523[[#This Row], [Active Parameters per GPU (BN)]]*10^9*2/4800/1024^3*1000</f>
      </c>
      <c r="V1668" s="27">
        <f>1979/2*10^12*Table753523[[#This Row], [No. H200 GPU on single server]]/2/70/10^9</f>
      </c>
      <c r="W1668" s="46">
        <f>(Table753523[[#This Row], [Input tokens]]+Table753523[[#This Row], [Output tokens generated]])/Table753523[[#This Row], [Total Latency (ms)]]*1000</f>
      </c>
      <c r="X1668" s="47">
        <f>Table753523[[#This Row], [Total throughput]]/Table753523[[#This Row], [Estimated Max throughput tokens/s]]</f>
      </c>
      <c r="Y1668" s="20">
        <f>2*Table753523[[#This Row], [Active Parameters per GPU (BN)]]*Table753523[[#This Row], [Input tokens]]*10^9/Table753523[[#This Row], [Prefill Latency (ms)]]/10^12*1000</f>
      </c>
      <c r="Z166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8" s="47">
        <f>Table753523[[#This Row], [Expected Prefill latency (ms)]]/Table753523[[#This Row], [Prefill Latency (ms)]]</f>
      </c>
      <c r="AB1668" s="30">
        <f>Table753523[[#This Row], [Expected TPOT (ms)]]/Table753523[[#This Row], [TPOT (ms)]]</f>
      </c>
      <c r="AC1668" s="50">
        <f>Table753523[[#This Row], [Prefill TFLOPS]]/989.5</f>
      </c>
      <c r="AD1668" s="32">
        <f>Table753523[[#This Row], [Decode TFLOPS]]/1979</f>
      </c>
      <c r="AE16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69" customHeight="1" ht="17.25">
      <c r="A1669" s="20">
        <v>8</v>
      </c>
      <c r="B1669" s="34">
        <v>70</v>
      </c>
      <c r="C1669" s="35">
        <f>Table753523[[#This Row], [Active Parameters (BN)]]/8</f>
      </c>
      <c r="D1669" s="20">
        <v>512</v>
      </c>
      <c r="E1669" s="20">
        <v>64</v>
      </c>
      <c r="F1669" s="23">
        <v>64</v>
      </c>
      <c r="G1669" s="23">
        <v>60</v>
      </c>
      <c r="H1669" s="23">
        <v>30720</v>
      </c>
      <c r="I1669" s="43">
        <v>3555</v>
      </c>
      <c r="J1669" s="24">
        <v>1458.3454</v>
      </c>
      <c r="K1669" s="24">
        <v>2.329504886</v>
      </c>
      <c r="L1669" s="24">
        <v>25.75654611</v>
      </c>
      <c r="M1669" s="24">
        <v>1526.075357</v>
      </c>
      <c r="N1669" s="24">
        <v>14713.42696</v>
      </c>
      <c r="O1669" s="44">
        <v>15.45618586</v>
      </c>
      <c r="P1669" s="44">
        <v>13.78703364</v>
      </c>
      <c r="Q1669" s="25">
        <f>Table753523[[#This Row], [Total Latency (sec)]]*1000</f>
      </c>
      <c r="R1669" s="25">
        <f>Table753523[[#This Row], [Total Latency (ms)]]-Table753523[[#This Row], [Prefill Latency (ms)]]</f>
      </c>
      <c r="S1669" s="26">
        <f>Table753523[[#This Row], [Output tokens generated]]*1000/Table753523[[#This Row], [Total Latency (ms)]]/Table753523[[#This Row], [No. H200 GPU on single server]]</f>
      </c>
      <c r="T1669" s="26">
        <f>Table753523[[#This Row], [Input tokens]]*1000/(989.5*10^12)*(2*10^9*Table753523[[#This Row], [Active Parameters per GPU (BN)]])</f>
      </c>
      <c r="U1669" s="27">
        <f>Table753523[[#This Row], [Active Parameters per GPU (BN)]]*10^9*2/4800/1024^3*1000</f>
      </c>
      <c r="V1669" s="27">
        <f>1979/2*10^12*Table753523[[#This Row], [No. H200 GPU on single server]]/2/70/10^9</f>
      </c>
      <c r="W1669" s="46">
        <f>(Table753523[[#This Row], [Input tokens]]+Table753523[[#This Row], [Output tokens generated]])/Table753523[[#This Row], [Total Latency (ms)]]*1000</f>
      </c>
      <c r="X1669" s="47">
        <f>Table753523[[#This Row], [Total throughput]]/Table753523[[#This Row], [Estimated Max throughput tokens/s]]</f>
      </c>
      <c r="Y1669" s="20">
        <f>2*Table753523[[#This Row], [Active Parameters per GPU (BN)]]*Table753523[[#This Row], [Input tokens]]*10^9/Table753523[[#This Row], [Prefill Latency (ms)]]/10^12*1000</f>
      </c>
      <c r="Z166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69" s="47">
        <f>Table753523[[#This Row], [Expected Prefill latency (ms)]]/Table753523[[#This Row], [Prefill Latency (ms)]]</f>
      </c>
      <c r="AB1669" s="30">
        <f>Table753523[[#This Row], [Expected TPOT (ms)]]/Table753523[[#This Row], [TPOT (ms)]]</f>
      </c>
      <c r="AC1669" s="50">
        <f>Table753523[[#This Row], [Prefill TFLOPS]]/989.5</f>
      </c>
      <c r="AD1669" s="32">
        <f>Table753523[[#This Row], [Decode TFLOPS]]/1979</f>
      </c>
      <c r="AE16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0" customHeight="1" ht="17.25">
      <c r="A1670" s="20">
        <v>8</v>
      </c>
      <c r="B1670" s="34">
        <v>70</v>
      </c>
      <c r="C1670" s="35">
        <f>Table753523[[#This Row], [Active Parameters (BN)]]/8</f>
      </c>
      <c r="D1670" s="20">
        <v>1024</v>
      </c>
      <c r="E1670" s="20">
        <v>2</v>
      </c>
      <c r="F1670" s="23">
        <v>32</v>
      </c>
      <c r="G1670" s="23">
        <v>32</v>
      </c>
      <c r="H1670" s="23">
        <v>32768</v>
      </c>
      <c r="I1670" s="43">
        <v>61</v>
      </c>
      <c r="J1670" s="24">
        <v>1584.541304</v>
      </c>
      <c r="K1670" s="24">
        <v>1.764476075</v>
      </c>
      <c r="L1670" s="24">
        <v>18.13569504</v>
      </c>
      <c r="M1670" s="24">
        <v>34.57116867</v>
      </c>
      <c r="N1670" s="24">
        <v>18605.52289</v>
      </c>
      <c r="O1670" s="44">
        <v>80.50543369</v>
      </c>
      <c r="P1670" s="44">
        <v>82.24831808</v>
      </c>
      <c r="Q1670" s="25">
        <f>Table753523[[#This Row], [Total Latency (sec)]]*1000</f>
      </c>
      <c r="R1670" s="25">
        <f>Table753523[[#This Row], [Total Latency (ms)]]-Table753523[[#This Row], [Prefill Latency (ms)]]</f>
      </c>
      <c r="S1670" s="26">
        <f>Table753523[[#This Row], [Output tokens generated]]*1000/Table753523[[#This Row], [Total Latency (ms)]]/Table753523[[#This Row], [No. H200 GPU on single server]]</f>
      </c>
      <c r="T1670" s="26">
        <f>Table753523[[#This Row], [Input tokens]]*1000/(989.5*10^12)*(2*10^9*Table753523[[#This Row], [Active Parameters per GPU (BN)]])</f>
      </c>
      <c r="U1670" s="27">
        <f>Table753523[[#This Row], [Active Parameters per GPU (BN)]]*10^9*2/4800/1024^3*1000</f>
      </c>
      <c r="V1670" s="27">
        <f>1979/2*10^12*Table753523[[#This Row], [No. H200 GPU on single server]]/2/70/10^9</f>
      </c>
      <c r="W1670" s="46">
        <f>(Table753523[[#This Row], [Input tokens]]+Table753523[[#This Row], [Output tokens generated]])/Table753523[[#This Row], [Total Latency (ms)]]*1000</f>
      </c>
      <c r="X1670" s="47">
        <f>Table753523[[#This Row], [Total throughput]]/Table753523[[#This Row], [Estimated Max throughput tokens/s]]</f>
      </c>
      <c r="Y1670" s="20">
        <f>2*Table753523[[#This Row], [Active Parameters per GPU (BN)]]*Table753523[[#This Row], [Input tokens]]*10^9/Table753523[[#This Row], [Prefill Latency (ms)]]/10^12*1000</f>
      </c>
      <c r="Z167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0" s="47">
        <f>Table753523[[#This Row], [Expected Prefill latency (ms)]]/Table753523[[#This Row], [Prefill Latency (ms)]]</f>
      </c>
      <c r="AB1670" s="30">
        <f>Table753523[[#This Row], [Expected TPOT (ms)]]/Table753523[[#This Row], [TPOT (ms)]]</f>
      </c>
      <c r="AC1670" s="50">
        <f>Table753523[[#This Row], [Prefill TFLOPS]]/989.5</f>
      </c>
      <c r="AD1670" s="32">
        <f>Table753523[[#This Row], [Decode TFLOPS]]/1979</f>
      </c>
      <c r="AE16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1" customHeight="1" ht="17.25">
      <c r="A1671" s="20">
        <v>8</v>
      </c>
      <c r="B1671" s="34">
        <v>70</v>
      </c>
      <c r="C1671" s="35">
        <f>Table753523[[#This Row], [Active Parameters (BN)]]/8</f>
      </c>
      <c r="D1671" s="20">
        <v>1024</v>
      </c>
      <c r="E1671" s="20">
        <v>2</v>
      </c>
      <c r="F1671" s="23">
        <v>64</v>
      </c>
      <c r="G1671" s="23">
        <v>63</v>
      </c>
      <c r="H1671" s="23">
        <v>64512</v>
      </c>
      <c r="I1671" s="43">
        <v>117</v>
      </c>
      <c r="J1671" s="24">
        <v>2466.305499</v>
      </c>
      <c r="K1671" s="24">
        <v>3.011090832</v>
      </c>
      <c r="L1671" s="24">
        <v>20.92265013</v>
      </c>
      <c r="M1671" s="24">
        <v>38.85635025</v>
      </c>
      <c r="N1671" s="24">
        <v>21463.65009</v>
      </c>
      <c r="O1671" s="44">
        <v>572.9124599</v>
      </c>
      <c r="P1671" s="44">
        <v>549.6682156</v>
      </c>
      <c r="Q1671" s="25">
        <f>Table753523[[#This Row], [Total Latency (sec)]]*1000</f>
      </c>
      <c r="R1671" s="25">
        <f>Table753523[[#This Row], [Total Latency (ms)]]-Table753523[[#This Row], [Prefill Latency (ms)]]</f>
      </c>
      <c r="S1671" s="26">
        <f>Table753523[[#This Row], [Output tokens generated]]*1000/Table753523[[#This Row], [Total Latency (ms)]]/Table753523[[#This Row], [No. H200 GPU on single server]]</f>
      </c>
      <c r="T1671" s="26">
        <f>Table753523[[#This Row], [Input tokens]]*1000/(989.5*10^12)*(2*10^9*Table753523[[#This Row], [Active Parameters per GPU (BN)]])</f>
      </c>
      <c r="U1671" s="27">
        <f>Table753523[[#This Row], [Active Parameters per GPU (BN)]]*10^9*2/4800/1024^3*1000</f>
      </c>
      <c r="V1671" s="27">
        <f>1979/2*10^12*Table753523[[#This Row], [No. H200 GPU on single server]]/2/70/10^9</f>
      </c>
      <c r="W1671" s="46">
        <f>(Table753523[[#This Row], [Input tokens]]+Table753523[[#This Row], [Output tokens generated]])/Table753523[[#This Row], [Total Latency (ms)]]*1000</f>
      </c>
      <c r="X1671" s="47">
        <f>Table753523[[#This Row], [Total throughput]]/Table753523[[#This Row], [Estimated Max throughput tokens/s]]</f>
      </c>
      <c r="Y1671" s="20">
        <f>2*Table753523[[#This Row], [Active Parameters per GPU (BN)]]*Table753523[[#This Row], [Input tokens]]*10^9/Table753523[[#This Row], [Prefill Latency (ms)]]/10^12*1000</f>
      </c>
      <c r="Z167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1" s="47">
        <f>Table753523[[#This Row], [Expected Prefill latency (ms)]]/Table753523[[#This Row], [Prefill Latency (ms)]]</f>
      </c>
      <c r="AB1671" s="30">
        <f>Table753523[[#This Row], [Expected TPOT (ms)]]/Table753523[[#This Row], [TPOT (ms)]]</f>
      </c>
      <c r="AC1671" s="50">
        <f>Table753523[[#This Row], [Prefill TFLOPS]]/989.5</f>
      </c>
      <c r="AD1671" s="32">
        <f>Table753523[[#This Row], [Decode TFLOPS]]/1979</f>
      </c>
      <c r="AE167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2" customHeight="1" ht="17.25">
      <c r="A1672" s="20">
        <v>8</v>
      </c>
      <c r="B1672" s="34">
        <v>70</v>
      </c>
      <c r="C1672" s="35">
        <f>Table753523[[#This Row], [Active Parameters (BN)]]/8</f>
      </c>
      <c r="D1672" s="20">
        <v>1024</v>
      </c>
      <c r="E1672" s="20">
        <v>4</v>
      </c>
      <c r="F1672" s="23">
        <v>32</v>
      </c>
      <c r="G1672" s="23">
        <v>32</v>
      </c>
      <c r="H1672" s="23">
        <v>32768</v>
      </c>
      <c r="I1672" s="43">
        <v>120</v>
      </c>
      <c r="J1672" s="24">
        <v>1555.959626</v>
      </c>
      <c r="K1672" s="24">
        <v>1.730105294</v>
      </c>
      <c r="L1672" s="24">
        <v>18.49598409</v>
      </c>
      <c r="M1672" s="24">
        <v>69.35994035</v>
      </c>
      <c r="N1672" s="24">
        <v>19009.24765</v>
      </c>
      <c r="O1672" s="44">
        <v>50.03561602</v>
      </c>
      <c r="P1672" s="44">
        <v>25.06885349</v>
      </c>
      <c r="Q1672" s="25">
        <f>Table753523[[#This Row], [Total Latency (sec)]]*1000</f>
      </c>
      <c r="R1672" s="25">
        <f>Table753523[[#This Row], [Total Latency (ms)]]-Table753523[[#This Row], [Prefill Latency (ms)]]</f>
      </c>
      <c r="S1672" s="26">
        <f>Table753523[[#This Row], [Output tokens generated]]*1000/Table753523[[#This Row], [Total Latency (ms)]]/Table753523[[#This Row], [No. H200 GPU on single server]]</f>
      </c>
      <c r="T1672" s="26">
        <f>Table753523[[#This Row], [Input tokens]]*1000/(989.5*10^12)*(2*10^9*Table753523[[#This Row], [Active Parameters per GPU (BN)]])</f>
      </c>
      <c r="U1672" s="27">
        <f>Table753523[[#This Row], [Active Parameters per GPU (BN)]]*10^9*2/4800/1024^3*1000</f>
      </c>
      <c r="V1672" s="27">
        <f>1979/2*10^12*Table753523[[#This Row], [No. H200 GPU on single server]]/2/70/10^9</f>
      </c>
      <c r="W1672" s="46">
        <f>(Table753523[[#This Row], [Input tokens]]+Table753523[[#This Row], [Output tokens generated]])/Table753523[[#This Row], [Total Latency (ms)]]*1000</f>
      </c>
      <c r="X1672" s="47">
        <f>Table753523[[#This Row], [Total throughput]]/Table753523[[#This Row], [Estimated Max throughput tokens/s]]</f>
      </c>
      <c r="Y1672" s="20">
        <f>2*Table753523[[#This Row], [Active Parameters per GPU (BN)]]*Table753523[[#This Row], [Input tokens]]*10^9/Table753523[[#This Row], [Prefill Latency (ms)]]/10^12*1000</f>
      </c>
      <c r="Z167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2" s="47">
        <f>Table753523[[#This Row], [Expected Prefill latency (ms)]]/Table753523[[#This Row], [Prefill Latency (ms)]]</f>
      </c>
      <c r="AB1672" s="30">
        <f>Table753523[[#This Row], [Expected TPOT (ms)]]/Table753523[[#This Row], [TPOT (ms)]]</f>
      </c>
      <c r="AC1672" s="50">
        <f>Table753523[[#This Row], [Prefill TFLOPS]]/989.5</f>
      </c>
      <c r="AD1672" s="32">
        <f>Table753523[[#This Row], [Decode TFLOPS]]/1979</f>
      </c>
      <c r="AE167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3" customHeight="1" ht="17.25">
      <c r="A1673" s="20">
        <v>8</v>
      </c>
      <c r="B1673" s="34">
        <v>70</v>
      </c>
      <c r="C1673" s="35">
        <f>Table753523[[#This Row], [Active Parameters (BN)]]/8</f>
      </c>
      <c r="D1673" s="20">
        <v>1024</v>
      </c>
      <c r="E1673" s="20">
        <v>4</v>
      </c>
      <c r="F1673" s="23">
        <v>64</v>
      </c>
      <c r="G1673" s="23">
        <v>63</v>
      </c>
      <c r="H1673" s="23">
        <v>64512</v>
      </c>
      <c r="I1673" s="43">
        <v>232</v>
      </c>
      <c r="J1673" s="24">
        <v>2395.706329</v>
      </c>
      <c r="K1673" s="24">
        <v>2.965544999</v>
      </c>
      <c r="L1673" s="24">
        <v>21.2439872</v>
      </c>
      <c r="M1673" s="24">
        <v>78.23182588</v>
      </c>
      <c r="N1673" s="24">
        <v>21832.07472</v>
      </c>
      <c r="O1673" s="44">
        <v>234.9104116</v>
      </c>
      <c r="P1673" s="44">
        <v>195.6335168</v>
      </c>
      <c r="Q1673" s="25">
        <f>Table753523[[#This Row], [Total Latency (sec)]]*1000</f>
      </c>
      <c r="R1673" s="25">
        <f>Table753523[[#This Row], [Total Latency (ms)]]-Table753523[[#This Row], [Prefill Latency (ms)]]</f>
      </c>
      <c r="S1673" s="26">
        <f>Table753523[[#This Row], [Output tokens generated]]*1000/Table753523[[#This Row], [Total Latency (ms)]]/Table753523[[#This Row], [No. H200 GPU on single server]]</f>
      </c>
      <c r="T1673" s="26">
        <f>Table753523[[#This Row], [Input tokens]]*1000/(989.5*10^12)*(2*10^9*Table753523[[#This Row], [Active Parameters per GPU (BN)]])</f>
      </c>
      <c r="U1673" s="27">
        <f>Table753523[[#This Row], [Active Parameters per GPU (BN)]]*10^9*2/4800/1024^3*1000</f>
      </c>
      <c r="V1673" s="27">
        <f>1979/2*10^12*Table753523[[#This Row], [No. H200 GPU on single server]]/2/70/10^9</f>
      </c>
      <c r="W1673" s="46">
        <f>(Table753523[[#This Row], [Input tokens]]+Table753523[[#This Row], [Output tokens generated]])/Table753523[[#This Row], [Total Latency (ms)]]*1000</f>
      </c>
      <c r="X1673" s="47">
        <f>Table753523[[#This Row], [Total throughput]]/Table753523[[#This Row], [Estimated Max throughput tokens/s]]</f>
      </c>
      <c r="Y1673" s="20">
        <f>2*Table753523[[#This Row], [Active Parameters per GPU (BN)]]*Table753523[[#This Row], [Input tokens]]*10^9/Table753523[[#This Row], [Prefill Latency (ms)]]/10^12*1000</f>
      </c>
      <c r="Z167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3" s="47">
        <f>Table753523[[#This Row], [Expected Prefill latency (ms)]]/Table753523[[#This Row], [Prefill Latency (ms)]]</f>
      </c>
      <c r="AB1673" s="30">
        <f>Table753523[[#This Row], [Expected TPOT (ms)]]/Table753523[[#This Row], [TPOT (ms)]]</f>
      </c>
      <c r="AC1673" s="50">
        <f>Table753523[[#This Row], [Prefill TFLOPS]]/989.5</f>
      </c>
      <c r="AD1673" s="32">
        <f>Table753523[[#This Row], [Decode TFLOPS]]/1979</f>
      </c>
      <c r="AE167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4" customHeight="1" ht="17.25">
      <c r="A1674" s="20">
        <v>8</v>
      </c>
      <c r="B1674" s="34">
        <v>70</v>
      </c>
      <c r="C1674" s="35">
        <f>Table753523[[#This Row], [Active Parameters (BN)]]/8</f>
      </c>
      <c r="D1674" s="20">
        <v>1024</v>
      </c>
      <c r="E1674" s="20">
        <v>8</v>
      </c>
      <c r="F1674" s="23">
        <v>32</v>
      </c>
      <c r="G1674" s="23">
        <v>32</v>
      </c>
      <c r="H1674" s="23">
        <v>32768</v>
      </c>
      <c r="I1674" s="43">
        <v>239</v>
      </c>
      <c r="J1674" s="24">
        <v>1455.857989</v>
      </c>
      <c r="K1674" s="24">
        <v>1.674091645</v>
      </c>
      <c r="L1674" s="24">
        <v>19.11484362</v>
      </c>
      <c r="M1674" s="24">
        <v>142.7639883</v>
      </c>
      <c r="N1674" s="24">
        <v>19716.36386</v>
      </c>
      <c r="O1674" s="44">
        <v>20.06992206</v>
      </c>
      <c r="P1674" s="44">
        <v>17.36807641</v>
      </c>
      <c r="Q1674" s="25">
        <f>Table753523[[#This Row], [Total Latency (sec)]]*1000</f>
      </c>
      <c r="R1674" s="25">
        <f>Table753523[[#This Row], [Total Latency (ms)]]-Table753523[[#This Row], [Prefill Latency (ms)]]</f>
      </c>
      <c r="S1674" s="26">
        <f>Table753523[[#This Row], [Output tokens generated]]*1000/Table753523[[#This Row], [Total Latency (ms)]]/Table753523[[#This Row], [No. H200 GPU on single server]]</f>
      </c>
      <c r="T1674" s="26">
        <f>Table753523[[#This Row], [Input tokens]]*1000/(989.5*10^12)*(2*10^9*Table753523[[#This Row], [Active Parameters per GPU (BN)]])</f>
      </c>
      <c r="U1674" s="27">
        <f>Table753523[[#This Row], [Active Parameters per GPU (BN)]]*10^9*2/4800/1024^3*1000</f>
      </c>
      <c r="V1674" s="27">
        <f>1979/2*10^12*Table753523[[#This Row], [No. H200 GPU on single server]]/2/70/10^9</f>
      </c>
      <c r="W1674" s="46">
        <f>(Table753523[[#This Row], [Input tokens]]+Table753523[[#This Row], [Output tokens generated]])/Table753523[[#This Row], [Total Latency (ms)]]*1000</f>
      </c>
      <c r="X1674" s="47">
        <f>Table753523[[#This Row], [Total throughput]]/Table753523[[#This Row], [Estimated Max throughput tokens/s]]</f>
      </c>
      <c r="Y1674" s="20">
        <f>2*Table753523[[#This Row], [Active Parameters per GPU (BN)]]*Table753523[[#This Row], [Input tokens]]*10^9/Table753523[[#This Row], [Prefill Latency (ms)]]/10^12*1000</f>
      </c>
      <c r="Z167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4" s="47">
        <f>Table753523[[#This Row], [Expected Prefill latency (ms)]]/Table753523[[#This Row], [Prefill Latency (ms)]]</f>
      </c>
      <c r="AB1674" s="30">
        <f>Table753523[[#This Row], [Expected TPOT (ms)]]/Table753523[[#This Row], [TPOT (ms)]]</f>
      </c>
      <c r="AC1674" s="50">
        <f>Table753523[[#This Row], [Prefill TFLOPS]]/989.5</f>
      </c>
      <c r="AD1674" s="32">
        <f>Table753523[[#This Row], [Decode TFLOPS]]/1979</f>
      </c>
      <c r="AE167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5" customHeight="1" ht="17.25">
      <c r="A1675" s="20">
        <v>8</v>
      </c>
      <c r="B1675" s="34">
        <v>70</v>
      </c>
      <c r="C1675" s="35">
        <f>Table753523[[#This Row], [Active Parameters (BN)]]/8</f>
      </c>
      <c r="D1675" s="20">
        <v>1024</v>
      </c>
      <c r="E1675" s="20">
        <v>8</v>
      </c>
      <c r="F1675" s="23">
        <v>64</v>
      </c>
      <c r="G1675" s="23">
        <v>63</v>
      </c>
      <c r="H1675" s="23">
        <v>64512</v>
      </c>
      <c r="I1675" s="43">
        <v>463</v>
      </c>
      <c r="J1675" s="24">
        <v>2517.201817</v>
      </c>
      <c r="K1675" s="24">
        <v>3.150811392</v>
      </c>
      <c r="L1675" s="24">
        <v>19.99484963</v>
      </c>
      <c r="M1675" s="24">
        <v>146.9462759</v>
      </c>
      <c r="N1675" s="24">
        <v>20621.6723</v>
      </c>
      <c r="O1675" s="44">
        <v>102.4774041</v>
      </c>
      <c r="P1675" s="44">
        <v>92.47373955</v>
      </c>
      <c r="Q1675" s="25">
        <f>Table753523[[#This Row], [Total Latency (sec)]]*1000</f>
      </c>
      <c r="R1675" s="25">
        <f>Table753523[[#This Row], [Total Latency (ms)]]-Table753523[[#This Row], [Prefill Latency (ms)]]</f>
      </c>
      <c r="S1675" s="26">
        <f>Table753523[[#This Row], [Output tokens generated]]*1000/Table753523[[#This Row], [Total Latency (ms)]]/Table753523[[#This Row], [No. H200 GPU on single server]]</f>
      </c>
      <c r="T1675" s="26">
        <f>Table753523[[#This Row], [Input tokens]]*1000/(989.5*10^12)*(2*10^9*Table753523[[#This Row], [Active Parameters per GPU (BN)]])</f>
      </c>
      <c r="U1675" s="27">
        <f>Table753523[[#This Row], [Active Parameters per GPU (BN)]]*10^9*2/4800/1024^3*1000</f>
      </c>
      <c r="V1675" s="27">
        <f>1979/2*10^12*Table753523[[#This Row], [No. H200 GPU on single server]]/2/70/10^9</f>
      </c>
      <c r="W1675" s="46">
        <f>(Table753523[[#This Row], [Input tokens]]+Table753523[[#This Row], [Output tokens generated]])/Table753523[[#This Row], [Total Latency (ms)]]*1000</f>
      </c>
      <c r="X1675" s="47">
        <f>Table753523[[#This Row], [Total throughput]]/Table753523[[#This Row], [Estimated Max throughput tokens/s]]</f>
      </c>
      <c r="Y1675" s="20">
        <f>2*Table753523[[#This Row], [Active Parameters per GPU (BN)]]*Table753523[[#This Row], [Input tokens]]*10^9/Table753523[[#This Row], [Prefill Latency (ms)]]/10^12*1000</f>
      </c>
      <c r="Z167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5" s="47">
        <f>Table753523[[#This Row], [Expected Prefill latency (ms)]]/Table753523[[#This Row], [Prefill Latency (ms)]]</f>
      </c>
      <c r="AB1675" s="30">
        <f>Table753523[[#This Row], [Expected TPOT (ms)]]/Table753523[[#This Row], [TPOT (ms)]]</f>
      </c>
      <c r="AC1675" s="50">
        <f>Table753523[[#This Row], [Prefill TFLOPS]]/989.5</f>
      </c>
      <c r="AD1675" s="32">
        <f>Table753523[[#This Row], [Decode TFLOPS]]/1979</f>
      </c>
      <c r="AE167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6" customHeight="1" ht="17.25">
      <c r="A1676" s="20">
        <v>8</v>
      </c>
      <c r="B1676" s="34">
        <v>70</v>
      </c>
      <c r="C1676" s="35">
        <f>Table753523[[#This Row], [Active Parameters (BN)]]/8</f>
      </c>
      <c r="D1676" s="20">
        <v>1024</v>
      </c>
      <c r="E1676" s="20">
        <v>16</v>
      </c>
      <c r="F1676" s="23">
        <v>32</v>
      </c>
      <c r="G1676" s="23">
        <v>32</v>
      </c>
      <c r="H1676" s="23">
        <v>32768</v>
      </c>
      <c r="I1676" s="43">
        <v>406</v>
      </c>
      <c r="J1676" s="24">
        <v>1599.55363</v>
      </c>
      <c r="K1676" s="24">
        <v>1.880425393</v>
      </c>
      <c r="L1676" s="24">
        <v>17.01742601</v>
      </c>
      <c r="M1676" s="24">
        <v>215.9085926</v>
      </c>
      <c r="N1676" s="24">
        <v>17641.75283</v>
      </c>
      <c r="O1676" s="44">
        <v>16.24738579</v>
      </c>
      <c r="P1676" s="44">
        <v>12.15403055</v>
      </c>
      <c r="Q1676" s="25">
        <f>Table753523[[#This Row], [Total Latency (sec)]]*1000</f>
      </c>
      <c r="R1676" s="25">
        <f>Table753523[[#This Row], [Total Latency (ms)]]-Table753523[[#This Row], [Prefill Latency (ms)]]</f>
      </c>
      <c r="S1676" s="26">
        <f>Table753523[[#This Row], [Output tokens generated]]*1000/Table753523[[#This Row], [Total Latency (ms)]]/Table753523[[#This Row], [No. H200 GPU on single server]]</f>
      </c>
      <c r="T1676" s="26">
        <f>Table753523[[#This Row], [Input tokens]]*1000/(989.5*10^12)*(2*10^9*Table753523[[#This Row], [Active Parameters per GPU (BN)]])</f>
      </c>
      <c r="U1676" s="27">
        <f>Table753523[[#This Row], [Active Parameters per GPU (BN)]]*10^9*2/4800/1024^3*1000</f>
      </c>
      <c r="V1676" s="27">
        <f>1979/2*10^12*Table753523[[#This Row], [No. H200 GPU on single server]]/2/70/10^9</f>
      </c>
      <c r="W1676" s="46">
        <f>(Table753523[[#This Row], [Input tokens]]+Table753523[[#This Row], [Output tokens generated]])/Table753523[[#This Row], [Total Latency (ms)]]*1000</f>
      </c>
      <c r="X1676" s="47">
        <f>Table753523[[#This Row], [Total throughput]]/Table753523[[#This Row], [Estimated Max throughput tokens/s]]</f>
      </c>
      <c r="Y1676" s="20">
        <f>2*Table753523[[#This Row], [Active Parameters per GPU (BN)]]*Table753523[[#This Row], [Input tokens]]*10^9/Table753523[[#This Row], [Prefill Latency (ms)]]/10^12*1000</f>
      </c>
      <c r="Z167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6" s="47">
        <f>Table753523[[#This Row], [Expected Prefill latency (ms)]]/Table753523[[#This Row], [Prefill Latency (ms)]]</f>
      </c>
      <c r="AB1676" s="30">
        <f>Table753523[[#This Row], [Expected TPOT (ms)]]/Table753523[[#This Row], [TPOT (ms)]]</f>
      </c>
      <c r="AC1676" s="50">
        <f>Table753523[[#This Row], [Prefill TFLOPS]]/989.5</f>
      </c>
      <c r="AD1676" s="32">
        <f>Table753523[[#This Row], [Decode TFLOPS]]/1979</f>
      </c>
      <c r="AE167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7" customHeight="1" ht="17.25">
      <c r="A1677" s="20">
        <v>8</v>
      </c>
      <c r="B1677" s="34">
        <v>70</v>
      </c>
      <c r="C1677" s="35">
        <f>Table753523[[#This Row], [Active Parameters (BN)]]/8</f>
      </c>
      <c r="D1677" s="20">
        <v>1024</v>
      </c>
      <c r="E1677" s="20">
        <v>16</v>
      </c>
      <c r="F1677" s="23">
        <v>64</v>
      </c>
      <c r="G1677" s="23">
        <v>63</v>
      </c>
      <c r="H1677" s="23">
        <v>64512</v>
      </c>
      <c r="I1677" s="43">
        <v>781</v>
      </c>
      <c r="J1677" s="24">
        <v>3022.925249</v>
      </c>
      <c r="K1677" s="24">
        <v>3.231392319</v>
      </c>
      <c r="L1677" s="24">
        <v>19.49623994</v>
      </c>
      <c r="M1677" s="24">
        <v>241.6914825</v>
      </c>
      <c r="N1677" s="24">
        <v>20205.84118</v>
      </c>
      <c r="O1677" s="44">
        <v>17.63854103</v>
      </c>
      <c r="P1677" s="44">
        <v>13.16239329</v>
      </c>
      <c r="Q1677" s="25">
        <f>Table753523[[#This Row], [Total Latency (sec)]]*1000</f>
      </c>
      <c r="R1677" s="25">
        <f>Table753523[[#This Row], [Total Latency (ms)]]-Table753523[[#This Row], [Prefill Latency (ms)]]</f>
      </c>
      <c r="S1677" s="26">
        <f>Table753523[[#This Row], [Output tokens generated]]*1000/Table753523[[#This Row], [Total Latency (ms)]]/Table753523[[#This Row], [No. H200 GPU on single server]]</f>
      </c>
      <c r="T1677" s="26">
        <f>Table753523[[#This Row], [Input tokens]]*1000/(989.5*10^12)*(2*10^9*Table753523[[#This Row], [Active Parameters per GPU (BN)]])</f>
      </c>
      <c r="U1677" s="27">
        <f>Table753523[[#This Row], [Active Parameters per GPU (BN)]]*10^9*2/4800/1024^3*1000</f>
      </c>
      <c r="V1677" s="27">
        <f>1979/2*10^12*Table753523[[#This Row], [No. H200 GPU on single server]]/2/70/10^9</f>
      </c>
      <c r="W1677" s="46">
        <f>(Table753523[[#This Row], [Input tokens]]+Table753523[[#This Row], [Output tokens generated]])/Table753523[[#This Row], [Total Latency (ms)]]*1000</f>
      </c>
      <c r="X1677" s="47">
        <f>Table753523[[#This Row], [Total throughput]]/Table753523[[#This Row], [Estimated Max throughput tokens/s]]</f>
      </c>
      <c r="Y1677" s="20">
        <f>2*Table753523[[#This Row], [Active Parameters per GPU (BN)]]*Table753523[[#This Row], [Input tokens]]*10^9/Table753523[[#This Row], [Prefill Latency (ms)]]/10^12*1000</f>
      </c>
      <c r="Z167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7" s="47">
        <f>Table753523[[#This Row], [Expected Prefill latency (ms)]]/Table753523[[#This Row], [Prefill Latency (ms)]]</f>
      </c>
      <c r="AB1677" s="30">
        <f>Table753523[[#This Row], [Expected TPOT (ms)]]/Table753523[[#This Row], [TPOT (ms)]]</f>
      </c>
      <c r="AC1677" s="50">
        <f>Table753523[[#This Row], [Prefill TFLOPS]]/989.5</f>
      </c>
      <c r="AD1677" s="32">
        <f>Table753523[[#This Row], [Decode TFLOPS]]/1979</f>
      </c>
      <c r="AE167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8" customHeight="1" ht="17.25">
      <c r="A1678" s="20">
        <v>8</v>
      </c>
      <c r="B1678" s="34">
        <v>70</v>
      </c>
      <c r="C1678" s="35">
        <f>Table753523[[#This Row], [Active Parameters (BN)]]/8</f>
      </c>
      <c r="D1678" s="20">
        <v>1024</v>
      </c>
      <c r="E1678" s="20">
        <v>32</v>
      </c>
      <c r="F1678" s="23">
        <v>32</v>
      </c>
      <c r="G1678" s="23">
        <v>32</v>
      </c>
      <c r="H1678" s="23">
        <v>32768</v>
      </c>
      <c r="I1678" s="43">
        <v>842</v>
      </c>
      <c r="J1678" s="24">
        <v>1520.931832</v>
      </c>
      <c r="K1678" s="24">
        <v>2.002422147</v>
      </c>
      <c r="L1678" s="24">
        <v>15.98064626</v>
      </c>
      <c r="M1678" s="24">
        <v>420.4907548</v>
      </c>
      <c r="N1678" s="24">
        <v>16784.67253</v>
      </c>
      <c r="O1678" s="44">
        <v>14.10398894</v>
      </c>
      <c r="P1678" s="44">
        <v>12.33962212</v>
      </c>
      <c r="Q1678" s="25">
        <f>Table753523[[#This Row], [Total Latency (sec)]]*1000</f>
      </c>
      <c r="R1678" s="25">
        <f>Table753523[[#This Row], [Total Latency (ms)]]-Table753523[[#This Row], [Prefill Latency (ms)]]</f>
      </c>
      <c r="S1678" s="26">
        <f>Table753523[[#This Row], [Output tokens generated]]*1000/Table753523[[#This Row], [Total Latency (ms)]]/Table753523[[#This Row], [No. H200 GPU on single server]]</f>
      </c>
      <c r="T1678" s="26">
        <f>Table753523[[#This Row], [Input tokens]]*1000/(989.5*10^12)*(2*10^9*Table753523[[#This Row], [Active Parameters per GPU (BN)]])</f>
      </c>
      <c r="U1678" s="27">
        <f>Table753523[[#This Row], [Active Parameters per GPU (BN)]]*10^9*2/4800/1024^3*1000</f>
      </c>
      <c r="V1678" s="27">
        <f>1979/2*10^12*Table753523[[#This Row], [No. H200 GPU on single server]]/2/70/10^9</f>
      </c>
      <c r="W1678" s="46">
        <f>(Table753523[[#This Row], [Input tokens]]+Table753523[[#This Row], [Output tokens generated]])/Table753523[[#This Row], [Total Latency (ms)]]*1000</f>
      </c>
      <c r="X1678" s="47">
        <f>Table753523[[#This Row], [Total throughput]]/Table753523[[#This Row], [Estimated Max throughput tokens/s]]</f>
      </c>
      <c r="Y1678" s="20">
        <f>2*Table753523[[#This Row], [Active Parameters per GPU (BN)]]*Table753523[[#This Row], [Input tokens]]*10^9/Table753523[[#This Row], [Prefill Latency (ms)]]/10^12*1000</f>
      </c>
      <c r="Z167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8" s="47">
        <f>Table753523[[#This Row], [Expected Prefill latency (ms)]]/Table753523[[#This Row], [Prefill Latency (ms)]]</f>
      </c>
      <c r="AB1678" s="30">
        <f>Table753523[[#This Row], [Expected TPOT (ms)]]/Table753523[[#This Row], [TPOT (ms)]]</f>
      </c>
      <c r="AC1678" s="50">
        <f>Table753523[[#This Row], [Prefill TFLOPS]]/989.5</f>
      </c>
      <c r="AD1678" s="32">
        <f>Table753523[[#This Row], [Decode TFLOPS]]/1979</f>
      </c>
      <c r="AE167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79" customHeight="1" ht="17.25">
      <c r="A1679" s="20">
        <v>8</v>
      </c>
      <c r="B1679" s="34">
        <v>70</v>
      </c>
      <c r="C1679" s="35">
        <f>Table753523[[#This Row], [Active Parameters (BN)]]/8</f>
      </c>
      <c r="D1679" s="20">
        <v>1024</v>
      </c>
      <c r="E1679" s="20">
        <v>32</v>
      </c>
      <c r="F1679" s="23">
        <v>64</v>
      </c>
      <c r="G1679" s="23">
        <v>63</v>
      </c>
      <c r="H1679" s="23">
        <v>64512</v>
      </c>
      <c r="I1679" s="43">
        <v>1691</v>
      </c>
      <c r="J1679" s="24">
        <v>2401.992689</v>
      </c>
      <c r="K1679" s="24">
        <v>3.389174408</v>
      </c>
      <c r="L1679" s="24">
        <v>18.58859782</v>
      </c>
      <c r="M1679" s="24">
        <v>498.94157</v>
      </c>
      <c r="N1679" s="24">
        <v>19533.66573</v>
      </c>
      <c r="O1679" s="44">
        <v>59.20374332</v>
      </c>
      <c r="P1679" s="44">
        <v>33.50369302</v>
      </c>
      <c r="Q1679" s="25">
        <f>Table753523[[#This Row], [Total Latency (sec)]]*1000</f>
      </c>
      <c r="R1679" s="25">
        <f>Table753523[[#This Row], [Total Latency (ms)]]-Table753523[[#This Row], [Prefill Latency (ms)]]</f>
      </c>
      <c r="S1679" s="26">
        <f>Table753523[[#This Row], [Output tokens generated]]*1000/Table753523[[#This Row], [Total Latency (ms)]]/Table753523[[#This Row], [No. H200 GPU on single server]]</f>
      </c>
      <c r="T1679" s="26">
        <f>Table753523[[#This Row], [Input tokens]]*1000/(989.5*10^12)*(2*10^9*Table753523[[#This Row], [Active Parameters per GPU (BN)]])</f>
      </c>
      <c r="U1679" s="27">
        <f>Table753523[[#This Row], [Active Parameters per GPU (BN)]]*10^9*2/4800/1024^3*1000</f>
      </c>
      <c r="V1679" s="27">
        <f>1979/2*10^12*Table753523[[#This Row], [No. H200 GPU on single server]]/2/70/10^9</f>
      </c>
      <c r="W1679" s="46">
        <f>(Table753523[[#This Row], [Input tokens]]+Table753523[[#This Row], [Output tokens generated]])/Table753523[[#This Row], [Total Latency (ms)]]*1000</f>
      </c>
      <c r="X1679" s="47">
        <f>Table753523[[#This Row], [Total throughput]]/Table753523[[#This Row], [Estimated Max throughput tokens/s]]</f>
      </c>
      <c r="Y1679" s="20">
        <f>2*Table753523[[#This Row], [Active Parameters per GPU (BN)]]*Table753523[[#This Row], [Input tokens]]*10^9/Table753523[[#This Row], [Prefill Latency (ms)]]/10^12*1000</f>
      </c>
      <c r="Z167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79" s="47">
        <f>Table753523[[#This Row], [Expected Prefill latency (ms)]]/Table753523[[#This Row], [Prefill Latency (ms)]]</f>
      </c>
      <c r="AB1679" s="30">
        <f>Table753523[[#This Row], [Expected TPOT (ms)]]/Table753523[[#This Row], [TPOT (ms)]]</f>
      </c>
      <c r="AC1679" s="50">
        <f>Table753523[[#This Row], [Prefill TFLOPS]]/989.5</f>
      </c>
      <c r="AD1679" s="32">
        <f>Table753523[[#This Row], [Decode TFLOPS]]/1979</f>
      </c>
      <c r="AE167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0" customHeight="1" ht="17.25">
      <c r="A1680" s="20">
        <v>8</v>
      </c>
      <c r="B1680" s="34">
        <v>70</v>
      </c>
      <c r="C1680" s="35">
        <f>Table753523[[#This Row], [Active Parameters (BN)]]/8</f>
      </c>
      <c r="D1680" s="20">
        <v>1024</v>
      </c>
      <c r="E1680" s="20">
        <v>64</v>
      </c>
      <c r="F1680" s="23">
        <v>32</v>
      </c>
      <c r="G1680" s="23">
        <v>32</v>
      </c>
      <c r="H1680" s="23">
        <v>32768</v>
      </c>
      <c r="I1680" s="43">
        <v>1807</v>
      </c>
      <c r="J1680" s="24">
        <v>1324.547602</v>
      </c>
      <c r="K1680" s="24">
        <v>2.365902959</v>
      </c>
      <c r="L1680" s="24">
        <v>13.52549135</v>
      </c>
      <c r="M1680" s="24">
        <v>763.7675895</v>
      </c>
      <c r="N1680" s="24">
        <v>14613.87073</v>
      </c>
      <c r="O1680" s="44">
        <v>15.77015052</v>
      </c>
      <c r="P1680" s="44">
        <v>15.30214163</v>
      </c>
      <c r="Q1680" s="25">
        <f>Table753523[[#This Row], [Total Latency (sec)]]*1000</f>
      </c>
      <c r="R1680" s="25">
        <f>Table753523[[#This Row], [Total Latency (ms)]]-Table753523[[#This Row], [Prefill Latency (ms)]]</f>
      </c>
      <c r="S1680" s="26">
        <f>Table753523[[#This Row], [Output tokens generated]]*1000/Table753523[[#This Row], [Total Latency (ms)]]/Table753523[[#This Row], [No. H200 GPU on single server]]</f>
      </c>
      <c r="T1680" s="26">
        <f>Table753523[[#This Row], [Input tokens]]*1000/(989.5*10^12)*(2*10^9*Table753523[[#This Row], [Active Parameters per GPU (BN)]])</f>
      </c>
      <c r="U1680" s="27">
        <f>Table753523[[#This Row], [Active Parameters per GPU (BN)]]*10^9*2/4800/1024^3*1000</f>
      </c>
      <c r="V1680" s="27">
        <f>1979/2*10^12*Table753523[[#This Row], [No. H200 GPU on single server]]/2/70/10^9</f>
      </c>
      <c r="W1680" s="46">
        <f>(Table753523[[#This Row], [Input tokens]]+Table753523[[#This Row], [Output tokens generated]])/Table753523[[#This Row], [Total Latency (ms)]]*1000</f>
      </c>
      <c r="X1680" s="47">
        <f>Table753523[[#This Row], [Total throughput]]/Table753523[[#This Row], [Estimated Max throughput tokens/s]]</f>
      </c>
      <c r="Y1680" s="20">
        <f>2*Table753523[[#This Row], [Active Parameters per GPU (BN)]]*Table753523[[#This Row], [Input tokens]]*10^9/Table753523[[#This Row], [Prefill Latency (ms)]]/10^12*1000</f>
      </c>
      <c r="Z168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0" s="47">
        <f>Table753523[[#This Row], [Expected Prefill latency (ms)]]/Table753523[[#This Row], [Prefill Latency (ms)]]</f>
      </c>
      <c r="AB1680" s="30">
        <f>Table753523[[#This Row], [Expected TPOT (ms)]]/Table753523[[#This Row], [TPOT (ms)]]</f>
      </c>
      <c r="AC1680" s="50">
        <f>Table753523[[#This Row], [Prefill TFLOPS]]/989.5</f>
      </c>
      <c r="AD1680" s="32">
        <f>Table753523[[#This Row], [Decode TFLOPS]]/1979</f>
      </c>
      <c r="AE168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1" customHeight="1" ht="17.25">
      <c r="A1681" s="20">
        <v>8</v>
      </c>
      <c r="B1681" s="34">
        <v>70</v>
      </c>
      <c r="C1681" s="35">
        <f>Table753523[[#This Row], [Active Parameters (BN)]]/8</f>
      </c>
      <c r="D1681" s="20">
        <v>1024</v>
      </c>
      <c r="E1681" s="20">
        <v>64</v>
      </c>
      <c r="F1681" s="23">
        <v>64</v>
      </c>
      <c r="G1681" s="23">
        <v>63</v>
      </c>
      <c r="H1681" s="23">
        <v>64512</v>
      </c>
      <c r="I1681" s="43">
        <v>3423</v>
      </c>
      <c r="J1681" s="24">
        <v>2702.80761</v>
      </c>
      <c r="K1681" s="24">
        <v>3.761653541</v>
      </c>
      <c r="L1681" s="24">
        <v>16.74795388</v>
      </c>
      <c r="M1681" s="24">
        <v>909.9721606</v>
      </c>
      <c r="N1681" s="24">
        <v>18059.87693</v>
      </c>
      <c r="O1681" s="44">
        <v>34.38668862</v>
      </c>
      <c r="P1681" s="44">
        <v>17.12334279</v>
      </c>
      <c r="Q1681" s="25">
        <f>Table753523[[#This Row], [Total Latency (sec)]]*1000</f>
      </c>
      <c r="R1681" s="25">
        <f>Table753523[[#This Row], [Total Latency (ms)]]-Table753523[[#This Row], [Prefill Latency (ms)]]</f>
      </c>
      <c r="S1681" s="26">
        <f>Table753523[[#This Row], [Output tokens generated]]*1000/Table753523[[#This Row], [Total Latency (ms)]]/Table753523[[#This Row], [No. H200 GPU on single server]]</f>
      </c>
      <c r="T1681" s="26">
        <f>Table753523[[#This Row], [Input tokens]]*1000/(989.5*10^12)*(2*10^9*Table753523[[#This Row], [Active Parameters per GPU (BN)]])</f>
      </c>
      <c r="U1681" s="27">
        <f>Table753523[[#This Row], [Active Parameters per GPU (BN)]]*10^9*2/4800/1024^3*1000</f>
      </c>
      <c r="V1681" s="27">
        <f>1979/2*10^12*Table753523[[#This Row], [No. H200 GPU on single server]]/2/70/10^9</f>
      </c>
      <c r="W1681" s="46">
        <f>(Table753523[[#This Row], [Input tokens]]+Table753523[[#This Row], [Output tokens generated]])/Table753523[[#This Row], [Total Latency (ms)]]*1000</f>
      </c>
      <c r="X1681" s="47">
        <f>Table753523[[#This Row], [Total throughput]]/Table753523[[#This Row], [Estimated Max throughput tokens/s]]</f>
      </c>
      <c r="Y1681" s="20">
        <f>2*Table753523[[#This Row], [Active Parameters per GPU (BN)]]*Table753523[[#This Row], [Input tokens]]*10^9/Table753523[[#This Row], [Prefill Latency (ms)]]/10^12*1000</f>
      </c>
      <c r="Z168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1" s="47">
        <f>Table753523[[#This Row], [Expected Prefill latency (ms)]]/Table753523[[#This Row], [Prefill Latency (ms)]]</f>
      </c>
      <c r="AB1681" s="30">
        <f>Table753523[[#This Row], [Expected TPOT (ms)]]/Table753523[[#This Row], [TPOT (ms)]]</f>
      </c>
      <c r="AC1681" s="50">
        <f>Table753523[[#This Row], [Prefill TFLOPS]]/989.5</f>
      </c>
      <c r="AD1681" s="32">
        <f>Table753523[[#This Row], [Decode TFLOPS]]/1979</f>
      </c>
      <c r="AE168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2" customHeight="1" ht="17.25">
      <c r="A1682" s="20">
        <v>8</v>
      </c>
      <c r="B1682" s="34">
        <v>70</v>
      </c>
      <c r="C1682" s="35">
        <f>Table753523[[#This Row], [Active Parameters (BN)]]/8</f>
      </c>
      <c r="D1682" s="20">
        <v>2048</v>
      </c>
      <c r="E1682" s="20">
        <v>2</v>
      </c>
      <c r="F1682" s="23">
        <v>32</v>
      </c>
      <c r="G1682" s="23">
        <v>32</v>
      </c>
      <c r="H1682" s="23">
        <v>65536</v>
      </c>
      <c r="I1682" s="43">
        <v>59</v>
      </c>
      <c r="J1682" s="24">
        <v>2415.926243</v>
      </c>
      <c r="K1682" s="24">
        <v>3.105065953</v>
      </c>
      <c r="L1682" s="24">
        <v>10.30573923</v>
      </c>
      <c r="M1682" s="24">
        <v>19.0012067</v>
      </c>
      <c r="N1682" s="24">
        <v>21125.15515</v>
      </c>
      <c r="O1682" s="44">
        <v>609.8215022</v>
      </c>
      <c r="P1682" s="44">
        <v>587.1514064</v>
      </c>
      <c r="Q1682" s="25">
        <f>Table753523[[#This Row], [Total Latency (sec)]]*1000</f>
      </c>
      <c r="R1682" s="25">
        <f>Table753523[[#This Row], [Total Latency (ms)]]-Table753523[[#This Row], [Prefill Latency (ms)]]</f>
      </c>
      <c r="S1682" s="26">
        <f>Table753523[[#This Row], [Output tokens generated]]*1000/Table753523[[#This Row], [Total Latency (ms)]]/Table753523[[#This Row], [No. H200 GPU on single server]]</f>
      </c>
      <c r="T1682" s="26">
        <f>Table753523[[#This Row], [Input tokens]]*1000/(989.5*10^12)*(2*10^9*Table753523[[#This Row], [Active Parameters per GPU (BN)]])</f>
      </c>
      <c r="U1682" s="27">
        <f>Table753523[[#This Row], [Active Parameters per GPU (BN)]]*10^9*2/4800/1024^3*1000</f>
      </c>
      <c r="V1682" s="27">
        <f>1979/2*10^12*Table753523[[#This Row], [No. H200 GPU on single server]]/2/70/10^9</f>
      </c>
      <c r="W1682" s="46">
        <f>(Table753523[[#This Row], [Input tokens]]+Table753523[[#This Row], [Output tokens generated]])/Table753523[[#This Row], [Total Latency (ms)]]*1000</f>
      </c>
      <c r="X1682" s="47">
        <f>Table753523[[#This Row], [Total throughput]]/Table753523[[#This Row], [Estimated Max throughput tokens/s]]</f>
      </c>
      <c r="Y1682" s="20">
        <f>2*Table753523[[#This Row], [Active Parameters per GPU (BN)]]*Table753523[[#This Row], [Input tokens]]*10^9/Table753523[[#This Row], [Prefill Latency (ms)]]/10^12*1000</f>
      </c>
      <c r="Z168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2" s="47">
        <f>Table753523[[#This Row], [Expected Prefill latency (ms)]]/Table753523[[#This Row], [Prefill Latency (ms)]]</f>
      </c>
      <c r="AB1682" s="30">
        <f>Table753523[[#This Row], [Expected TPOT (ms)]]/Table753523[[#This Row], [TPOT (ms)]]</f>
      </c>
      <c r="AC1682" s="50">
        <f>Table753523[[#This Row], [Prefill TFLOPS]]/989.5</f>
      </c>
      <c r="AD1682" s="32">
        <f>Table753523[[#This Row], [Decode TFLOPS]]/1979</f>
      </c>
      <c r="AE168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3" customHeight="1" ht="17.25">
      <c r="A1683" s="20">
        <v>8</v>
      </c>
      <c r="B1683" s="34">
        <v>70</v>
      </c>
      <c r="C1683" s="35">
        <f>Table753523[[#This Row], [Active Parameters (BN)]]/8</f>
      </c>
      <c r="D1683" s="20">
        <v>2048</v>
      </c>
      <c r="E1683" s="20">
        <v>2</v>
      </c>
      <c r="F1683" s="23">
        <v>64</v>
      </c>
      <c r="G1683" s="23">
        <v>60</v>
      </c>
      <c r="H1683" s="23">
        <v>122880</v>
      </c>
      <c r="I1683" s="43">
        <v>111</v>
      </c>
      <c r="J1683" s="24">
        <v>4963.708217</v>
      </c>
      <c r="K1683" s="24">
        <v>5.901250684</v>
      </c>
      <c r="L1683" s="24">
        <v>10.16733625</v>
      </c>
      <c r="M1683" s="24">
        <v>18.80957206</v>
      </c>
      <c r="N1683" s="24">
        <v>20841.51421</v>
      </c>
      <c r="O1683" s="44">
        <v>954.599261</v>
      </c>
      <c r="P1683" s="44">
        <v>989.8390304</v>
      </c>
      <c r="Q1683" s="25">
        <f>Table753523[[#This Row], [Total Latency (sec)]]*1000</f>
      </c>
      <c r="R1683" s="25">
        <f>Table753523[[#This Row], [Total Latency (ms)]]-Table753523[[#This Row], [Prefill Latency (ms)]]</f>
      </c>
      <c r="S1683" s="26">
        <f>Table753523[[#This Row], [Output tokens generated]]*1000/Table753523[[#This Row], [Total Latency (ms)]]/Table753523[[#This Row], [No. H200 GPU on single server]]</f>
      </c>
      <c r="T1683" s="26">
        <f>Table753523[[#This Row], [Input tokens]]*1000/(989.5*10^12)*(2*10^9*Table753523[[#This Row], [Active Parameters per GPU (BN)]])</f>
      </c>
      <c r="U1683" s="27">
        <f>Table753523[[#This Row], [Active Parameters per GPU (BN)]]*10^9*2/4800/1024^3*1000</f>
      </c>
      <c r="V1683" s="27">
        <f>1979/2*10^12*Table753523[[#This Row], [No. H200 GPU on single server]]/2/70/10^9</f>
      </c>
      <c r="W1683" s="46">
        <f>(Table753523[[#This Row], [Input tokens]]+Table753523[[#This Row], [Output tokens generated]])/Table753523[[#This Row], [Total Latency (ms)]]*1000</f>
      </c>
      <c r="X1683" s="47">
        <f>Table753523[[#This Row], [Total throughput]]/Table753523[[#This Row], [Estimated Max throughput tokens/s]]</f>
      </c>
      <c r="Y1683" s="20">
        <f>2*Table753523[[#This Row], [Active Parameters per GPU (BN)]]*Table753523[[#This Row], [Input tokens]]*10^9/Table753523[[#This Row], [Prefill Latency (ms)]]/10^12*1000</f>
      </c>
      <c r="Z168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3" s="47">
        <f>Table753523[[#This Row], [Expected Prefill latency (ms)]]/Table753523[[#This Row], [Prefill Latency (ms)]]</f>
      </c>
      <c r="AB1683" s="30">
        <f>Table753523[[#This Row], [Expected TPOT (ms)]]/Table753523[[#This Row], [TPOT (ms)]]</f>
      </c>
      <c r="AC1683" s="50">
        <f>Table753523[[#This Row], [Prefill TFLOPS]]/989.5</f>
      </c>
      <c r="AD1683" s="32">
        <f>Table753523[[#This Row], [Decode TFLOPS]]/1979</f>
      </c>
      <c r="AE168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4" customHeight="1" ht="17.25">
      <c r="A1684" s="20">
        <v>8</v>
      </c>
      <c r="B1684" s="34">
        <v>70</v>
      </c>
      <c r="C1684" s="35">
        <f>Table753523[[#This Row], [Active Parameters (BN)]]/8</f>
      </c>
      <c r="D1684" s="20">
        <v>2048</v>
      </c>
      <c r="E1684" s="20">
        <v>4</v>
      </c>
      <c r="F1684" s="23">
        <v>32</v>
      </c>
      <c r="G1684" s="23">
        <v>32</v>
      </c>
      <c r="H1684" s="23">
        <v>65536</v>
      </c>
      <c r="I1684" s="43">
        <v>123</v>
      </c>
      <c r="J1684" s="24">
        <v>2625.135143</v>
      </c>
      <c r="K1684" s="24">
        <v>3.083786873</v>
      </c>
      <c r="L1684" s="24">
        <v>10.37685201</v>
      </c>
      <c r="M1684" s="24">
        <v>39.8860249</v>
      </c>
      <c r="N1684" s="24">
        <v>21291.67893</v>
      </c>
      <c r="O1684" s="44">
        <v>134.9847035</v>
      </c>
      <c r="P1684" s="44">
        <v>120.1735799</v>
      </c>
      <c r="Q1684" s="25">
        <f>Table753523[[#This Row], [Total Latency (sec)]]*1000</f>
      </c>
      <c r="R1684" s="25">
        <f>Table753523[[#This Row], [Total Latency (ms)]]-Table753523[[#This Row], [Prefill Latency (ms)]]</f>
      </c>
      <c r="S1684" s="26">
        <f>Table753523[[#This Row], [Output tokens generated]]*1000/Table753523[[#This Row], [Total Latency (ms)]]/Table753523[[#This Row], [No. H200 GPU on single server]]</f>
      </c>
      <c r="T1684" s="26">
        <f>Table753523[[#This Row], [Input tokens]]*1000/(989.5*10^12)*(2*10^9*Table753523[[#This Row], [Active Parameters per GPU (BN)]])</f>
      </c>
      <c r="U1684" s="27">
        <f>Table753523[[#This Row], [Active Parameters per GPU (BN)]]*10^9*2/4800/1024^3*1000</f>
      </c>
      <c r="V1684" s="27">
        <f>1979/2*10^12*Table753523[[#This Row], [No. H200 GPU on single server]]/2/70/10^9</f>
      </c>
      <c r="W1684" s="46">
        <f>(Table753523[[#This Row], [Input tokens]]+Table753523[[#This Row], [Output tokens generated]])/Table753523[[#This Row], [Total Latency (ms)]]*1000</f>
      </c>
      <c r="X1684" s="47">
        <f>Table753523[[#This Row], [Total throughput]]/Table753523[[#This Row], [Estimated Max throughput tokens/s]]</f>
      </c>
      <c r="Y1684" s="20">
        <f>2*Table753523[[#This Row], [Active Parameters per GPU (BN)]]*Table753523[[#This Row], [Input tokens]]*10^9/Table753523[[#This Row], [Prefill Latency (ms)]]/10^12*1000</f>
      </c>
      <c r="Z168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4" s="47">
        <f>Table753523[[#This Row], [Expected Prefill latency (ms)]]/Table753523[[#This Row], [Prefill Latency (ms)]]</f>
      </c>
      <c r="AB1684" s="30">
        <f>Table753523[[#This Row], [Expected TPOT (ms)]]/Table753523[[#This Row], [TPOT (ms)]]</f>
      </c>
      <c r="AC1684" s="50">
        <f>Table753523[[#This Row], [Prefill TFLOPS]]/989.5</f>
      </c>
      <c r="AD1684" s="32">
        <f>Table753523[[#This Row], [Decode TFLOPS]]/1979</f>
      </c>
      <c r="AE168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5" customHeight="1" ht="17.25">
      <c r="A1685" s="20">
        <v>8</v>
      </c>
      <c r="B1685" s="34">
        <v>70</v>
      </c>
      <c r="C1685" s="35">
        <f>Table753523[[#This Row], [Active Parameters (BN)]]/8</f>
      </c>
      <c r="D1685" s="20">
        <v>2048</v>
      </c>
      <c r="E1685" s="20">
        <v>4</v>
      </c>
      <c r="F1685" s="23">
        <v>64</v>
      </c>
      <c r="G1685" s="23">
        <v>60</v>
      </c>
      <c r="H1685" s="23">
        <v>122880</v>
      </c>
      <c r="I1685" s="43">
        <v>227</v>
      </c>
      <c r="J1685" s="24">
        <v>4590.645116</v>
      </c>
      <c r="K1685" s="24">
        <v>5.866570392</v>
      </c>
      <c r="L1685" s="24">
        <v>10.22744056</v>
      </c>
      <c r="M1685" s="24">
        <v>38.6938168</v>
      </c>
      <c r="N1685" s="24">
        <v>20984.49209</v>
      </c>
      <c r="O1685" s="44">
        <v>505.3508925</v>
      </c>
      <c r="P1685" s="44">
        <v>442.7842833</v>
      </c>
      <c r="Q1685" s="25">
        <f>Table753523[[#This Row], [Total Latency (sec)]]*1000</f>
      </c>
      <c r="R1685" s="25">
        <f>Table753523[[#This Row], [Total Latency (ms)]]-Table753523[[#This Row], [Prefill Latency (ms)]]</f>
      </c>
      <c r="S1685" s="26">
        <f>Table753523[[#This Row], [Output tokens generated]]*1000/Table753523[[#This Row], [Total Latency (ms)]]/Table753523[[#This Row], [No. H200 GPU on single server]]</f>
      </c>
      <c r="T1685" s="26">
        <f>Table753523[[#This Row], [Input tokens]]*1000/(989.5*10^12)*(2*10^9*Table753523[[#This Row], [Active Parameters per GPU (BN)]])</f>
      </c>
      <c r="U1685" s="27">
        <f>Table753523[[#This Row], [Active Parameters per GPU (BN)]]*10^9*2/4800/1024^3*1000</f>
      </c>
      <c r="V1685" s="27">
        <f>1979/2*10^12*Table753523[[#This Row], [No. H200 GPU on single server]]/2/70/10^9</f>
      </c>
      <c r="W1685" s="46">
        <f>(Table753523[[#This Row], [Input tokens]]+Table753523[[#This Row], [Output tokens generated]])/Table753523[[#This Row], [Total Latency (ms)]]*1000</f>
      </c>
      <c r="X1685" s="47">
        <f>Table753523[[#This Row], [Total throughput]]/Table753523[[#This Row], [Estimated Max throughput tokens/s]]</f>
      </c>
      <c r="Y1685" s="20">
        <f>2*Table753523[[#This Row], [Active Parameters per GPU (BN)]]*Table753523[[#This Row], [Input tokens]]*10^9/Table753523[[#This Row], [Prefill Latency (ms)]]/10^12*1000</f>
      </c>
      <c r="Z168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5" s="47">
        <f>Table753523[[#This Row], [Expected Prefill latency (ms)]]/Table753523[[#This Row], [Prefill Latency (ms)]]</f>
      </c>
      <c r="AB1685" s="30">
        <f>Table753523[[#This Row], [Expected TPOT (ms)]]/Table753523[[#This Row], [TPOT (ms)]]</f>
      </c>
      <c r="AC1685" s="50">
        <f>Table753523[[#This Row], [Prefill TFLOPS]]/989.5</f>
      </c>
      <c r="AD1685" s="32">
        <f>Table753523[[#This Row], [Decode TFLOPS]]/1979</f>
      </c>
      <c r="AE168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6" customHeight="1" ht="17.25">
      <c r="A1686" s="20">
        <v>8</v>
      </c>
      <c r="B1686" s="34">
        <v>70</v>
      </c>
      <c r="C1686" s="35">
        <f>Table753523[[#This Row], [Active Parameters (BN)]]/8</f>
      </c>
      <c r="D1686" s="20">
        <v>2048</v>
      </c>
      <c r="E1686" s="20">
        <v>8</v>
      </c>
      <c r="F1686" s="23">
        <v>32</v>
      </c>
      <c r="G1686" s="23">
        <v>32</v>
      </c>
      <c r="H1686" s="23">
        <v>65536</v>
      </c>
      <c r="I1686" s="43">
        <v>239</v>
      </c>
      <c r="J1686" s="24">
        <v>2582.759421</v>
      </c>
      <c r="K1686" s="24">
        <v>3.150175835</v>
      </c>
      <c r="L1686" s="24">
        <v>10.15816312</v>
      </c>
      <c r="M1686" s="24">
        <v>75.86878083</v>
      </c>
      <c r="N1686" s="24">
        <v>20879.78686</v>
      </c>
      <c r="O1686" s="44">
        <v>73.25399789</v>
      </c>
      <c r="P1686" s="44">
        <v>69.31610159</v>
      </c>
      <c r="Q1686" s="25">
        <f>Table753523[[#This Row], [Total Latency (sec)]]*1000</f>
      </c>
      <c r="R1686" s="25">
        <f>Table753523[[#This Row], [Total Latency (ms)]]-Table753523[[#This Row], [Prefill Latency (ms)]]</f>
      </c>
      <c r="S1686" s="26">
        <f>Table753523[[#This Row], [Output tokens generated]]*1000/Table753523[[#This Row], [Total Latency (ms)]]/Table753523[[#This Row], [No. H200 GPU on single server]]</f>
      </c>
      <c r="T1686" s="26">
        <f>Table753523[[#This Row], [Input tokens]]*1000/(989.5*10^12)*(2*10^9*Table753523[[#This Row], [Active Parameters per GPU (BN)]])</f>
      </c>
      <c r="U1686" s="27">
        <f>Table753523[[#This Row], [Active Parameters per GPU (BN)]]*10^9*2/4800/1024^3*1000</f>
      </c>
      <c r="V1686" s="27">
        <f>1979/2*10^12*Table753523[[#This Row], [No. H200 GPU on single server]]/2/70/10^9</f>
      </c>
      <c r="W1686" s="46">
        <f>(Table753523[[#This Row], [Input tokens]]+Table753523[[#This Row], [Output tokens generated]])/Table753523[[#This Row], [Total Latency (ms)]]*1000</f>
      </c>
      <c r="X1686" s="47">
        <f>Table753523[[#This Row], [Total throughput]]/Table753523[[#This Row], [Estimated Max throughput tokens/s]]</f>
      </c>
      <c r="Y1686" s="20">
        <f>2*Table753523[[#This Row], [Active Parameters per GPU (BN)]]*Table753523[[#This Row], [Input tokens]]*10^9/Table753523[[#This Row], [Prefill Latency (ms)]]/10^12*1000</f>
      </c>
      <c r="Z168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6" s="47">
        <f>Table753523[[#This Row], [Expected Prefill latency (ms)]]/Table753523[[#This Row], [Prefill Latency (ms)]]</f>
      </c>
      <c r="AB1686" s="30">
        <f>Table753523[[#This Row], [Expected TPOT (ms)]]/Table753523[[#This Row], [TPOT (ms)]]</f>
      </c>
      <c r="AC1686" s="50">
        <f>Table753523[[#This Row], [Prefill TFLOPS]]/989.5</f>
      </c>
      <c r="AD1686" s="32">
        <f>Table753523[[#This Row], [Decode TFLOPS]]/1979</f>
      </c>
      <c r="AE168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7" customHeight="1" ht="17.25">
      <c r="A1687" s="20">
        <v>8</v>
      </c>
      <c r="B1687" s="34">
        <v>70</v>
      </c>
      <c r="C1687" s="35">
        <f>Table753523[[#This Row], [Active Parameters (BN)]]/8</f>
      </c>
      <c r="D1687" s="20">
        <v>2048</v>
      </c>
      <c r="E1687" s="20">
        <v>8</v>
      </c>
      <c r="F1687" s="23">
        <v>64</v>
      </c>
      <c r="G1687" s="23">
        <v>60</v>
      </c>
      <c r="H1687" s="23">
        <v>122880</v>
      </c>
      <c r="I1687" s="43">
        <v>445</v>
      </c>
      <c r="J1687" s="24">
        <v>4603.703266</v>
      </c>
      <c r="K1687" s="24">
        <v>5.944764455</v>
      </c>
      <c r="L1687" s="24">
        <v>10.09291461</v>
      </c>
      <c r="M1687" s="24">
        <v>74.85578333</v>
      </c>
      <c r="N1687" s="24">
        <v>20745.1449</v>
      </c>
      <c r="O1687" s="44">
        <v>219.4064688</v>
      </c>
      <c r="P1687" s="44">
        <v>202.4457283</v>
      </c>
      <c r="Q1687" s="25">
        <f>Table753523[[#This Row], [Total Latency (sec)]]*1000</f>
      </c>
      <c r="R1687" s="25">
        <f>Table753523[[#This Row], [Total Latency (ms)]]-Table753523[[#This Row], [Prefill Latency (ms)]]</f>
      </c>
      <c r="S1687" s="26">
        <f>Table753523[[#This Row], [Output tokens generated]]*1000/Table753523[[#This Row], [Total Latency (ms)]]/Table753523[[#This Row], [No. H200 GPU on single server]]</f>
      </c>
      <c r="T1687" s="26">
        <f>Table753523[[#This Row], [Input tokens]]*1000/(989.5*10^12)*(2*10^9*Table753523[[#This Row], [Active Parameters per GPU (BN)]])</f>
      </c>
      <c r="U1687" s="27">
        <f>Table753523[[#This Row], [Active Parameters per GPU (BN)]]*10^9*2/4800/1024^3*1000</f>
      </c>
      <c r="V1687" s="27">
        <f>1979/2*10^12*Table753523[[#This Row], [No. H200 GPU on single server]]/2/70/10^9</f>
      </c>
      <c r="W1687" s="46">
        <f>(Table753523[[#This Row], [Input tokens]]+Table753523[[#This Row], [Output tokens generated]])/Table753523[[#This Row], [Total Latency (ms)]]*1000</f>
      </c>
      <c r="X1687" s="47">
        <f>Table753523[[#This Row], [Total throughput]]/Table753523[[#This Row], [Estimated Max throughput tokens/s]]</f>
      </c>
      <c r="Y1687" s="20">
        <f>2*Table753523[[#This Row], [Active Parameters per GPU (BN)]]*Table753523[[#This Row], [Input tokens]]*10^9/Table753523[[#This Row], [Prefill Latency (ms)]]/10^12*1000</f>
      </c>
      <c r="Z168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7" s="47">
        <f>Table753523[[#This Row], [Expected Prefill latency (ms)]]/Table753523[[#This Row], [Prefill Latency (ms)]]</f>
      </c>
      <c r="AB1687" s="30">
        <f>Table753523[[#This Row], [Expected TPOT (ms)]]/Table753523[[#This Row], [TPOT (ms)]]</f>
      </c>
      <c r="AC1687" s="50">
        <f>Table753523[[#This Row], [Prefill TFLOPS]]/989.5</f>
      </c>
      <c r="AD1687" s="32">
        <f>Table753523[[#This Row], [Decode TFLOPS]]/1979</f>
      </c>
      <c r="AE168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8" customHeight="1" ht="17.25">
      <c r="A1688" s="20">
        <v>8</v>
      </c>
      <c r="B1688" s="34">
        <v>70</v>
      </c>
      <c r="C1688" s="35">
        <f>Table753523[[#This Row], [Active Parameters (BN)]]/8</f>
      </c>
      <c r="D1688" s="20">
        <v>2048</v>
      </c>
      <c r="E1688" s="20">
        <v>16</v>
      </c>
      <c r="F1688" s="23">
        <v>32</v>
      </c>
      <c r="G1688" s="23">
        <v>32</v>
      </c>
      <c r="H1688" s="23">
        <v>65536</v>
      </c>
      <c r="I1688" s="43">
        <v>408</v>
      </c>
      <c r="J1688" s="24">
        <v>3035.021591</v>
      </c>
      <c r="K1688" s="24">
        <v>3.326986985</v>
      </c>
      <c r="L1688" s="24">
        <v>9.618312348</v>
      </c>
      <c r="M1688" s="24">
        <v>122.6334824</v>
      </c>
      <c r="N1688" s="24">
        <v>19820.93717</v>
      </c>
      <c r="O1688" s="44">
        <v>16.67162439</v>
      </c>
      <c r="P1688" s="44">
        <v>12.76569811</v>
      </c>
      <c r="Q1688" s="25">
        <f>Table753523[[#This Row], [Total Latency (sec)]]*1000</f>
      </c>
      <c r="R1688" s="25">
        <f>Table753523[[#This Row], [Total Latency (ms)]]-Table753523[[#This Row], [Prefill Latency (ms)]]</f>
      </c>
      <c r="S1688" s="26">
        <f>Table753523[[#This Row], [Output tokens generated]]*1000/Table753523[[#This Row], [Total Latency (ms)]]/Table753523[[#This Row], [No. H200 GPU on single server]]</f>
      </c>
      <c r="T1688" s="26">
        <f>Table753523[[#This Row], [Input tokens]]*1000/(989.5*10^12)*(2*10^9*Table753523[[#This Row], [Active Parameters per GPU (BN)]])</f>
      </c>
      <c r="U1688" s="27">
        <f>Table753523[[#This Row], [Active Parameters per GPU (BN)]]*10^9*2/4800/1024^3*1000</f>
      </c>
      <c r="V1688" s="27">
        <f>1979/2*10^12*Table753523[[#This Row], [No. H200 GPU on single server]]/2/70/10^9</f>
      </c>
      <c r="W1688" s="46">
        <f>(Table753523[[#This Row], [Input tokens]]+Table753523[[#This Row], [Output tokens generated]])/Table753523[[#This Row], [Total Latency (ms)]]*1000</f>
      </c>
      <c r="X1688" s="47">
        <f>Table753523[[#This Row], [Total throughput]]/Table753523[[#This Row], [Estimated Max throughput tokens/s]]</f>
      </c>
      <c r="Y1688" s="20">
        <f>2*Table753523[[#This Row], [Active Parameters per GPU (BN)]]*Table753523[[#This Row], [Input tokens]]*10^9/Table753523[[#This Row], [Prefill Latency (ms)]]/10^12*1000</f>
      </c>
      <c r="Z168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8" s="47">
        <f>Table753523[[#This Row], [Expected Prefill latency (ms)]]/Table753523[[#This Row], [Prefill Latency (ms)]]</f>
      </c>
      <c r="AB1688" s="30">
        <f>Table753523[[#This Row], [Expected TPOT (ms)]]/Table753523[[#This Row], [TPOT (ms)]]</f>
      </c>
      <c r="AC1688" s="50">
        <f>Table753523[[#This Row], [Prefill TFLOPS]]/989.5</f>
      </c>
      <c r="AD1688" s="32">
        <f>Table753523[[#This Row], [Decode TFLOPS]]/1979</f>
      </c>
      <c r="AE168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89" customHeight="1" ht="17.25">
      <c r="A1689" s="20">
        <v>8</v>
      </c>
      <c r="B1689" s="34">
        <v>70</v>
      </c>
      <c r="C1689" s="35">
        <f>Table753523[[#This Row], [Active Parameters (BN)]]/8</f>
      </c>
      <c r="D1689" s="20">
        <v>2048</v>
      </c>
      <c r="E1689" s="20">
        <v>16</v>
      </c>
      <c r="F1689" s="23">
        <v>64</v>
      </c>
      <c r="G1689" s="23">
        <v>61</v>
      </c>
      <c r="H1689" s="23">
        <v>124928</v>
      </c>
      <c r="I1689" s="43">
        <v>786</v>
      </c>
      <c r="J1689" s="24">
        <v>4815.021096</v>
      </c>
      <c r="K1689" s="24">
        <v>6.193690398</v>
      </c>
      <c r="L1689" s="24">
        <v>9.848732513</v>
      </c>
      <c r="M1689" s="24">
        <v>126.9033403</v>
      </c>
      <c r="N1689" s="24">
        <v>20297.10753</v>
      </c>
      <c r="O1689" s="44">
        <v>144.7940492</v>
      </c>
      <c r="P1689" s="44">
        <v>99.22904266</v>
      </c>
      <c r="Q1689" s="25">
        <f>Table753523[[#This Row], [Total Latency (sec)]]*1000</f>
      </c>
      <c r="R1689" s="25">
        <f>Table753523[[#This Row], [Total Latency (ms)]]-Table753523[[#This Row], [Prefill Latency (ms)]]</f>
      </c>
      <c r="S1689" s="26">
        <f>Table753523[[#This Row], [Output tokens generated]]*1000/Table753523[[#This Row], [Total Latency (ms)]]/Table753523[[#This Row], [No. H200 GPU on single server]]</f>
      </c>
      <c r="T1689" s="26">
        <f>Table753523[[#This Row], [Input tokens]]*1000/(989.5*10^12)*(2*10^9*Table753523[[#This Row], [Active Parameters per GPU (BN)]])</f>
      </c>
      <c r="U1689" s="27">
        <f>Table753523[[#This Row], [Active Parameters per GPU (BN)]]*10^9*2/4800/1024^3*1000</f>
      </c>
      <c r="V1689" s="27">
        <f>1979/2*10^12*Table753523[[#This Row], [No. H200 GPU on single server]]/2/70/10^9</f>
      </c>
      <c r="W1689" s="46">
        <f>(Table753523[[#This Row], [Input tokens]]+Table753523[[#This Row], [Output tokens generated]])/Table753523[[#This Row], [Total Latency (ms)]]*1000</f>
      </c>
      <c r="X1689" s="47">
        <f>Table753523[[#This Row], [Total throughput]]/Table753523[[#This Row], [Estimated Max throughput tokens/s]]</f>
      </c>
      <c r="Y1689" s="20">
        <f>2*Table753523[[#This Row], [Active Parameters per GPU (BN)]]*Table753523[[#This Row], [Input tokens]]*10^9/Table753523[[#This Row], [Prefill Latency (ms)]]/10^12*1000</f>
      </c>
      <c r="Z168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89" s="47">
        <f>Table753523[[#This Row], [Expected Prefill latency (ms)]]/Table753523[[#This Row], [Prefill Latency (ms)]]</f>
      </c>
      <c r="AB1689" s="30">
        <f>Table753523[[#This Row], [Expected TPOT (ms)]]/Table753523[[#This Row], [TPOT (ms)]]</f>
      </c>
      <c r="AC1689" s="50">
        <f>Table753523[[#This Row], [Prefill TFLOPS]]/989.5</f>
      </c>
      <c r="AD1689" s="32">
        <f>Table753523[[#This Row], [Decode TFLOPS]]/1979</f>
      </c>
      <c r="AE168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0" customHeight="1" ht="17.25">
      <c r="A1690" s="20">
        <v>8</v>
      </c>
      <c r="B1690" s="34">
        <v>70</v>
      </c>
      <c r="C1690" s="35">
        <f>Table753523[[#This Row], [Active Parameters (BN)]]/8</f>
      </c>
      <c r="D1690" s="20">
        <v>2048</v>
      </c>
      <c r="E1690" s="20">
        <v>32</v>
      </c>
      <c r="F1690" s="23">
        <v>32</v>
      </c>
      <c r="G1690" s="23">
        <v>32</v>
      </c>
      <c r="H1690" s="23">
        <v>65536</v>
      </c>
      <c r="I1690" s="43">
        <v>858</v>
      </c>
      <c r="J1690" s="24">
        <v>2413.529341</v>
      </c>
      <c r="K1690" s="24">
        <v>3.483358586</v>
      </c>
      <c r="L1690" s="24">
        <v>9.186536272</v>
      </c>
      <c r="M1690" s="24">
        <v>246.3140038</v>
      </c>
      <c r="N1690" s="24">
        <v>19060.34029</v>
      </c>
      <c r="O1690" s="44">
        <v>44.69368653</v>
      </c>
      <c r="P1690" s="44">
        <v>33.43438052</v>
      </c>
      <c r="Q1690" s="25">
        <f>Table753523[[#This Row], [Total Latency (sec)]]*1000</f>
      </c>
      <c r="R1690" s="25">
        <f>Table753523[[#This Row], [Total Latency (ms)]]-Table753523[[#This Row], [Prefill Latency (ms)]]</f>
      </c>
      <c r="S1690" s="26">
        <f>Table753523[[#This Row], [Output tokens generated]]*1000/Table753523[[#This Row], [Total Latency (ms)]]/Table753523[[#This Row], [No. H200 GPU on single server]]</f>
      </c>
      <c r="T1690" s="26">
        <f>Table753523[[#This Row], [Input tokens]]*1000/(989.5*10^12)*(2*10^9*Table753523[[#This Row], [Active Parameters per GPU (BN)]])</f>
      </c>
      <c r="U1690" s="27">
        <f>Table753523[[#This Row], [Active Parameters per GPU (BN)]]*10^9*2/4800/1024^3*1000</f>
      </c>
      <c r="V1690" s="27">
        <f>1979/2*10^12*Table753523[[#This Row], [No. H200 GPU on single server]]/2/70/10^9</f>
      </c>
      <c r="W1690" s="46">
        <f>(Table753523[[#This Row], [Input tokens]]+Table753523[[#This Row], [Output tokens generated]])/Table753523[[#This Row], [Total Latency (ms)]]*1000</f>
      </c>
      <c r="X1690" s="47">
        <f>Table753523[[#This Row], [Total throughput]]/Table753523[[#This Row], [Estimated Max throughput tokens/s]]</f>
      </c>
      <c r="Y1690" s="20">
        <f>2*Table753523[[#This Row], [Active Parameters per GPU (BN)]]*Table753523[[#This Row], [Input tokens]]*10^9/Table753523[[#This Row], [Prefill Latency (ms)]]/10^12*1000</f>
      </c>
      <c r="Z1690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0" s="47">
        <f>Table753523[[#This Row], [Expected Prefill latency (ms)]]/Table753523[[#This Row], [Prefill Latency (ms)]]</f>
      </c>
      <c r="AB1690" s="30">
        <f>Table753523[[#This Row], [Expected TPOT (ms)]]/Table753523[[#This Row], [TPOT (ms)]]</f>
      </c>
      <c r="AC1690" s="50">
        <f>Table753523[[#This Row], [Prefill TFLOPS]]/989.5</f>
      </c>
      <c r="AD1690" s="32">
        <f>Table753523[[#This Row], [Decode TFLOPS]]/1979</f>
      </c>
      <c r="AE169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1" customHeight="1" ht="17.25">
      <c r="A1691" s="20">
        <v>8</v>
      </c>
      <c r="B1691" s="34">
        <v>70</v>
      </c>
      <c r="C1691" s="35">
        <f>Table753523[[#This Row], [Active Parameters (BN)]]/8</f>
      </c>
      <c r="D1691" s="20">
        <v>2048</v>
      </c>
      <c r="E1691" s="20">
        <v>32</v>
      </c>
      <c r="F1691" s="23">
        <v>64</v>
      </c>
      <c r="G1691" s="23">
        <v>60</v>
      </c>
      <c r="H1691" s="23">
        <v>122880</v>
      </c>
      <c r="I1691" s="43">
        <v>1619</v>
      </c>
      <c r="J1691" s="24">
        <v>5079.639596</v>
      </c>
      <c r="K1691" s="24">
        <v>6.302750268</v>
      </c>
      <c r="L1691" s="24">
        <v>9.519653714</v>
      </c>
      <c r="M1691" s="24">
        <v>256.8719894</v>
      </c>
      <c r="N1691" s="24">
        <v>19753.1228</v>
      </c>
      <c r="O1691" s="44">
        <v>63.21777445</v>
      </c>
      <c r="P1691" s="44">
        <v>41.75461113</v>
      </c>
      <c r="Q1691" s="25">
        <f>Table753523[[#This Row], [Total Latency (sec)]]*1000</f>
      </c>
      <c r="R1691" s="25">
        <f>Table753523[[#This Row], [Total Latency (ms)]]-Table753523[[#This Row], [Prefill Latency (ms)]]</f>
      </c>
      <c r="S1691" s="26">
        <f>Table753523[[#This Row], [Output tokens generated]]*1000/Table753523[[#This Row], [Total Latency (ms)]]/Table753523[[#This Row], [No. H200 GPU on single server]]</f>
      </c>
      <c r="T1691" s="26">
        <f>Table753523[[#This Row], [Input tokens]]*1000/(989.5*10^12)*(2*10^9*Table753523[[#This Row], [Active Parameters per GPU (BN)]])</f>
      </c>
      <c r="U1691" s="27">
        <f>Table753523[[#This Row], [Active Parameters per GPU (BN)]]*10^9*2/4800/1024^3*1000</f>
      </c>
      <c r="V1691" s="27">
        <f>1979/2*10^12*Table753523[[#This Row], [No. H200 GPU on single server]]/2/70/10^9</f>
      </c>
      <c r="W1691" s="46">
        <f>(Table753523[[#This Row], [Input tokens]]+Table753523[[#This Row], [Output tokens generated]])/Table753523[[#This Row], [Total Latency (ms)]]*1000</f>
      </c>
      <c r="X1691" s="47">
        <f>Table753523[[#This Row], [Total throughput]]/Table753523[[#This Row], [Estimated Max throughput tokens/s]]</f>
      </c>
      <c r="Y1691" s="20">
        <f>2*Table753523[[#This Row], [Active Parameters per GPU (BN)]]*Table753523[[#This Row], [Input tokens]]*10^9/Table753523[[#This Row], [Prefill Latency (ms)]]/10^12*1000</f>
      </c>
      <c r="Z1691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1" s="47">
        <f>Table753523[[#This Row], [Expected Prefill latency (ms)]]/Table753523[[#This Row], [Prefill Latency (ms)]]</f>
      </c>
      <c r="AB1691" s="30">
        <f>Table753523[[#This Row], [Expected TPOT (ms)]]/Table753523[[#This Row], [TPOT (ms)]]</f>
      </c>
      <c r="AC1691" s="50">
        <f>Table753523[[#This Row], [Prefill TFLOPS]]/989.5</f>
      </c>
      <c r="AD1691" s="32">
        <f>Table753523[[#This Row], [Decode TFLOPS]]/1979</f>
      </c>
      <c r="AE169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2" customHeight="1" ht="17.25">
      <c r="A1692" s="20">
        <v>8</v>
      </c>
      <c r="B1692" s="34">
        <v>70</v>
      </c>
      <c r="C1692" s="35">
        <f>Table753523[[#This Row], [Active Parameters (BN)]]/8</f>
      </c>
      <c r="D1692" s="20">
        <v>2048</v>
      </c>
      <c r="E1692" s="20">
        <v>64</v>
      </c>
      <c r="F1692" s="23">
        <v>32</v>
      </c>
      <c r="G1692" s="23">
        <v>32</v>
      </c>
      <c r="H1692" s="23">
        <v>65536</v>
      </c>
      <c r="I1692" s="43">
        <v>1736</v>
      </c>
      <c r="J1692" s="24">
        <v>2805.68597</v>
      </c>
      <c r="K1692" s="24">
        <v>3.838405834</v>
      </c>
      <c r="L1692" s="24">
        <v>8.336794332</v>
      </c>
      <c r="M1692" s="24">
        <v>452.2710925</v>
      </c>
      <c r="N1692" s="24">
        <v>17526.02588</v>
      </c>
      <c r="O1692" s="44">
        <v>15.95417431</v>
      </c>
      <c r="P1692" s="44">
        <v>15.09265645</v>
      </c>
      <c r="Q1692" s="25">
        <f>Table753523[[#This Row], [Total Latency (sec)]]*1000</f>
      </c>
      <c r="R1692" s="25">
        <f>Table753523[[#This Row], [Total Latency (ms)]]-Table753523[[#This Row], [Prefill Latency (ms)]]</f>
      </c>
      <c r="S1692" s="26">
        <f>Table753523[[#This Row], [Output tokens generated]]*1000/Table753523[[#This Row], [Total Latency (ms)]]/Table753523[[#This Row], [No. H200 GPU on single server]]</f>
      </c>
      <c r="T1692" s="26">
        <f>Table753523[[#This Row], [Input tokens]]*1000/(989.5*10^12)*(2*10^9*Table753523[[#This Row], [Active Parameters per GPU (BN)]])</f>
      </c>
      <c r="U1692" s="27">
        <f>Table753523[[#This Row], [Active Parameters per GPU (BN)]]*10^9*2/4800/1024^3*1000</f>
      </c>
      <c r="V1692" s="27">
        <f>1979/2*10^12*Table753523[[#This Row], [No. H200 GPU on single server]]/2/70/10^9</f>
      </c>
      <c r="W1692" s="46">
        <f>(Table753523[[#This Row], [Input tokens]]+Table753523[[#This Row], [Output tokens generated]])/Table753523[[#This Row], [Total Latency (ms)]]*1000</f>
      </c>
      <c r="X1692" s="47">
        <f>Table753523[[#This Row], [Total throughput]]/Table753523[[#This Row], [Estimated Max throughput tokens/s]]</f>
      </c>
      <c r="Y1692" s="20">
        <f>2*Table753523[[#This Row], [Active Parameters per GPU (BN)]]*Table753523[[#This Row], [Input tokens]]*10^9/Table753523[[#This Row], [Prefill Latency (ms)]]/10^12*1000</f>
      </c>
      <c r="Z1692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2" s="47">
        <f>Table753523[[#This Row], [Expected Prefill latency (ms)]]/Table753523[[#This Row], [Prefill Latency (ms)]]</f>
      </c>
      <c r="AB1692" s="30">
        <f>Table753523[[#This Row], [Expected TPOT (ms)]]/Table753523[[#This Row], [TPOT (ms)]]</f>
      </c>
      <c r="AC1692" s="50">
        <f>Table753523[[#This Row], [Prefill TFLOPS]]/989.5</f>
      </c>
      <c r="AD1692" s="32">
        <f>Table753523[[#This Row], [Decode TFLOPS]]/1979</f>
      </c>
      <c r="AE169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3" customHeight="1" ht="17.25">
      <c r="A1693" s="20">
        <v>8</v>
      </c>
      <c r="B1693" s="34">
        <v>70</v>
      </c>
      <c r="C1693" s="35">
        <f>Table753523[[#This Row], [Active Parameters (BN)]]/8</f>
      </c>
      <c r="D1693" s="20">
        <v>2048</v>
      </c>
      <c r="E1693" s="20">
        <v>64</v>
      </c>
      <c r="F1693" s="23">
        <v>64</v>
      </c>
      <c r="G1693" s="23">
        <v>60</v>
      </c>
      <c r="H1693" s="23">
        <v>122880</v>
      </c>
      <c r="I1693" s="43">
        <v>3321</v>
      </c>
      <c r="J1693" s="24">
        <v>4606.571075</v>
      </c>
      <c r="K1693" s="24">
        <v>6.709276199</v>
      </c>
      <c r="L1693" s="24">
        <v>8.94284245</v>
      </c>
      <c r="M1693" s="24">
        <v>494.9863296</v>
      </c>
      <c r="N1693" s="24">
        <v>18809.92767</v>
      </c>
      <c r="O1693" s="44">
        <v>64.65403866</v>
      </c>
      <c r="P1693" s="44">
        <v>35.36756722</v>
      </c>
      <c r="Q1693" s="25">
        <f>Table753523[[#This Row], [Total Latency (sec)]]*1000</f>
      </c>
      <c r="R1693" s="25">
        <f>Table753523[[#This Row], [Total Latency (ms)]]-Table753523[[#This Row], [Prefill Latency (ms)]]</f>
      </c>
      <c r="S1693" s="26">
        <f>Table753523[[#This Row], [Output tokens generated]]*1000/Table753523[[#This Row], [Total Latency (ms)]]/Table753523[[#This Row], [No. H200 GPU on single server]]</f>
      </c>
      <c r="T1693" s="26">
        <f>Table753523[[#This Row], [Input tokens]]*1000/(989.5*10^12)*(2*10^9*Table753523[[#This Row], [Active Parameters per GPU (BN)]])</f>
      </c>
      <c r="U1693" s="27">
        <f>Table753523[[#This Row], [Active Parameters per GPU (BN)]]*10^9*2/4800/1024^3*1000</f>
      </c>
      <c r="V1693" s="27">
        <f>1979/2*10^12*Table753523[[#This Row], [No. H200 GPU on single server]]/2/70/10^9</f>
      </c>
      <c r="W1693" s="46">
        <f>(Table753523[[#This Row], [Input tokens]]+Table753523[[#This Row], [Output tokens generated]])/Table753523[[#This Row], [Total Latency (ms)]]*1000</f>
      </c>
      <c r="X1693" s="47">
        <f>Table753523[[#This Row], [Total throughput]]/Table753523[[#This Row], [Estimated Max throughput tokens/s]]</f>
      </c>
      <c r="Y1693" s="20">
        <f>2*Table753523[[#This Row], [Active Parameters per GPU (BN)]]*Table753523[[#This Row], [Input tokens]]*10^9/Table753523[[#This Row], [Prefill Latency (ms)]]/10^12*1000</f>
      </c>
      <c r="Z1693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3" s="47">
        <f>Table753523[[#This Row], [Expected Prefill latency (ms)]]/Table753523[[#This Row], [Prefill Latency (ms)]]</f>
      </c>
      <c r="AB1693" s="30">
        <f>Table753523[[#This Row], [Expected TPOT (ms)]]/Table753523[[#This Row], [TPOT (ms)]]</f>
      </c>
      <c r="AC1693" s="50">
        <f>Table753523[[#This Row], [Prefill TFLOPS]]/989.5</f>
      </c>
      <c r="AD1693" s="32">
        <f>Table753523[[#This Row], [Decode TFLOPS]]/1979</f>
      </c>
      <c r="AE169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4" customHeight="1" ht="17.25">
      <c r="A1694" s="20">
        <v>8</v>
      </c>
      <c r="B1694" s="34">
        <v>70</v>
      </c>
      <c r="C1694" s="35">
        <f>Table753523[[#This Row], [Active Parameters (BN)]]/8</f>
      </c>
      <c r="D1694" s="20">
        <v>4096</v>
      </c>
      <c r="E1694" s="20">
        <v>2</v>
      </c>
      <c r="F1694" s="23">
        <v>32</v>
      </c>
      <c r="G1694" s="23">
        <v>32</v>
      </c>
      <c r="H1694" s="23">
        <v>131072</v>
      </c>
      <c r="I1694" s="43">
        <v>64</v>
      </c>
      <c r="J1694" s="24">
        <v>5058.785533</v>
      </c>
      <c r="K1694" s="24">
        <v>6.126094885</v>
      </c>
      <c r="L1694" s="24">
        <v>5.22355605</v>
      </c>
      <c r="M1694" s="24">
        <v>10.4471121</v>
      </c>
      <c r="N1694" s="24">
        <v>21406.13269</v>
      </c>
      <c r="O1694" s="44">
        <v>965.6839199</v>
      </c>
      <c r="P1694" s="44">
        <v>995.153495</v>
      </c>
      <c r="Q1694" s="25">
        <f>Table753523[[#This Row], [Total Latency (sec)]]*1000</f>
      </c>
      <c r="R1694" s="25">
        <f>Table753523[[#This Row], [Total Latency (ms)]]-Table753523[[#This Row], [Prefill Latency (ms)]]</f>
      </c>
      <c r="S1694" s="26">
        <f>Table753523[[#This Row], [Output tokens generated]]*1000/Table753523[[#This Row], [Total Latency (ms)]]/Table753523[[#This Row], [No. H200 GPU on single server]]</f>
      </c>
      <c r="T1694" s="26">
        <f>Table753523[[#This Row], [Input tokens]]*1000/(989.5*10^12)*(2*10^9*Table753523[[#This Row], [Active Parameters per GPU (BN)]])</f>
      </c>
      <c r="U1694" s="27">
        <f>Table753523[[#This Row], [Active Parameters per GPU (BN)]]*10^9*2/4800/1024^3*1000</f>
      </c>
      <c r="V1694" s="27">
        <f>1979/2*10^12*Table753523[[#This Row], [No. H200 GPU on single server]]/2/70/10^9</f>
      </c>
      <c r="W1694" s="46">
        <f>(Table753523[[#This Row], [Input tokens]]+Table753523[[#This Row], [Output tokens generated]])/Table753523[[#This Row], [Total Latency (ms)]]*1000</f>
      </c>
      <c r="X1694" s="47">
        <f>Table753523[[#This Row], [Total throughput]]/Table753523[[#This Row], [Estimated Max throughput tokens/s]]</f>
      </c>
      <c r="Y1694" s="20">
        <f>2*Table753523[[#This Row], [Active Parameters per GPU (BN)]]*Table753523[[#This Row], [Input tokens]]*10^9/Table753523[[#This Row], [Prefill Latency (ms)]]/10^12*1000</f>
      </c>
      <c r="Z1694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4" s="47">
        <f>Table753523[[#This Row], [Expected Prefill latency (ms)]]/Table753523[[#This Row], [Prefill Latency (ms)]]</f>
      </c>
      <c r="AB1694" s="30">
        <f>Table753523[[#This Row], [Expected TPOT (ms)]]/Table753523[[#This Row], [TPOT (ms)]]</f>
      </c>
      <c r="AC1694" s="50">
        <f>Table753523[[#This Row], [Prefill TFLOPS]]/989.5</f>
      </c>
      <c r="AD1694" s="32">
        <f>Table753523[[#This Row], [Decode TFLOPS]]/1979</f>
      </c>
      <c r="AE169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5" customHeight="1" ht="17.25">
      <c r="A1695" s="20">
        <v>8</v>
      </c>
      <c r="B1695" s="34">
        <v>70</v>
      </c>
      <c r="C1695" s="35">
        <f>Table753523[[#This Row], [Active Parameters (BN)]]/8</f>
      </c>
      <c r="D1695" s="20">
        <v>4096</v>
      </c>
      <c r="E1695" s="20">
        <v>2</v>
      </c>
      <c r="F1695" s="23">
        <v>64</v>
      </c>
      <c r="G1695" s="23">
        <v>64</v>
      </c>
      <c r="H1695" s="23">
        <v>262144</v>
      </c>
      <c r="I1695" s="43">
        <v>124</v>
      </c>
      <c r="J1695" s="24">
        <v>9272.636735</v>
      </c>
      <c r="K1695" s="24">
        <v>12.18005489</v>
      </c>
      <c r="L1695" s="24">
        <v>5.254491918</v>
      </c>
      <c r="M1695" s="24">
        <v>10.18057809</v>
      </c>
      <c r="N1695" s="24">
        <v>21532.57948</v>
      </c>
      <c r="O1695" s="44">
        <v>3022.614637</v>
      </c>
      <c r="P1695" s="44">
        <v>2985.192392</v>
      </c>
      <c r="Q1695" s="25">
        <f>Table753523[[#This Row], [Total Latency (sec)]]*1000</f>
      </c>
      <c r="R1695" s="25">
        <f>Table753523[[#This Row], [Total Latency (ms)]]-Table753523[[#This Row], [Prefill Latency (ms)]]</f>
      </c>
      <c r="S1695" s="26">
        <f>Table753523[[#This Row], [Output tokens generated]]*1000/Table753523[[#This Row], [Total Latency (ms)]]/Table753523[[#This Row], [No. H200 GPU on single server]]</f>
      </c>
      <c r="T1695" s="26">
        <f>Table753523[[#This Row], [Input tokens]]*1000/(989.5*10^12)*(2*10^9*Table753523[[#This Row], [Active Parameters per GPU (BN)]])</f>
      </c>
      <c r="U1695" s="27">
        <f>Table753523[[#This Row], [Active Parameters per GPU (BN)]]*10^9*2/4800/1024^3*1000</f>
      </c>
      <c r="V1695" s="27">
        <f>1979/2*10^12*Table753523[[#This Row], [No. H200 GPU on single server]]/2/70/10^9</f>
      </c>
      <c r="W1695" s="46">
        <f>(Table753523[[#This Row], [Input tokens]]+Table753523[[#This Row], [Output tokens generated]])/Table753523[[#This Row], [Total Latency (ms)]]*1000</f>
      </c>
      <c r="X1695" s="47">
        <f>Table753523[[#This Row], [Total throughput]]/Table753523[[#This Row], [Estimated Max throughput tokens/s]]</f>
      </c>
      <c r="Y1695" s="20">
        <f>2*Table753523[[#This Row], [Active Parameters per GPU (BN)]]*Table753523[[#This Row], [Input tokens]]*10^9/Table753523[[#This Row], [Prefill Latency (ms)]]/10^12*1000</f>
      </c>
      <c r="Z1695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5" s="47">
        <f>Table753523[[#This Row], [Expected Prefill latency (ms)]]/Table753523[[#This Row], [Prefill Latency (ms)]]</f>
      </c>
      <c r="AB1695" s="30">
        <f>Table753523[[#This Row], [Expected TPOT (ms)]]/Table753523[[#This Row], [TPOT (ms)]]</f>
      </c>
      <c r="AC1695" s="50">
        <f>Table753523[[#This Row], [Prefill TFLOPS]]/989.5</f>
      </c>
      <c r="AD1695" s="32">
        <f>Table753523[[#This Row], [Decode TFLOPS]]/1979</f>
      </c>
      <c r="AE169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6" customHeight="1" ht="17.25">
      <c r="A1696" s="20">
        <v>8</v>
      </c>
      <c r="B1696" s="34">
        <v>70</v>
      </c>
      <c r="C1696" s="35">
        <f>Table753523[[#This Row], [Active Parameters (BN)]]/8</f>
      </c>
      <c r="D1696" s="20">
        <v>4096</v>
      </c>
      <c r="E1696" s="20">
        <v>4</v>
      </c>
      <c r="F1696" s="23">
        <v>32</v>
      </c>
      <c r="G1696" s="23">
        <v>32</v>
      </c>
      <c r="H1696" s="23">
        <v>131072</v>
      </c>
      <c r="I1696" s="43">
        <v>126</v>
      </c>
      <c r="J1696" s="24">
        <v>5114.495477</v>
      </c>
      <c r="K1696" s="24">
        <v>6.066065098</v>
      </c>
      <c r="L1696" s="24">
        <v>5.275248367</v>
      </c>
      <c r="M1696" s="24">
        <v>20.77129044</v>
      </c>
      <c r="N1696" s="24">
        <v>21628.1886</v>
      </c>
      <c r="O1696" s="44">
        <v>288.5847607</v>
      </c>
      <c r="P1696" s="44">
        <v>289.0040336</v>
      </c>
      <c r="Q1696" s="25">
        <f>Table753523[[#This Row], [Total Latency (sec)]]*1000</f>
      </c>
      <c r="R1696" s="25">
        <f>Table753523[[#This Row], [Total Latency (ms)]]-Table753523[[#This Row], [Prefill Latency (ms)]]</f>
      </c>
      <c r="S1696" s="26">
        <f>Table753523[[#This Row], [Output tokens generated]]*1000/Table753523[[#This Row], [Total Latency (ms)]]/Table753523[[#This Row], [No. H200 GPU on single server]]</f>
      </c>
      <c r="T1696" s="26">
        <f>Table753523[[#This Row], [Input tokens]]*1000/(989.5*10^12)*(2*10^9*Table753523[[#This Row], [Active Parameters per GPU (BN)]])</f>
      </c>
      <c r="U1696" s="27">
        <f>Table753523[[#This Row], [Active Parameters per GPU (BN)]]*10^9*2/4800/1024^3*1000</f>
      </c>
      <c r="V1696" s="27">
        <f>1979/2*10^12*Table753523[[#This Row], [No. H200 GPU on single server]]/2/70/10^9</f>
      </c>
      <c r="W1696" s="46">
        <f>(Table753523[[#This Row], [Input tokens]]+Table753523[[#This Row], [Output tokens generated]])/Table753523[[#This Row], [Total Latency (ms)]]*1000</f>
      </c>
      <c r="X1696" s="47">
        <f>Table753523[[#This Row], [Total throughput]]/Table753523[[#This Row], [Estimated Max throughput tokens/s]]</f>
      </c>
      <c r="Y1696" s="20">
        <f>2*Table753523[[#This Row], [Active Parameters per GPU (BN)]]*Table753523[[#This Row], [Input tokens]]*10^9/Table753523[[#This Row], [Prefill Latency (ms)]]/10^12*1000</f>
      </c>
      <c r="Z1696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6" s="47">
        <f>Table753523[[#This Row], [Expected Prefill latency (ms)]]/Table753523[[#This Row], [Prefill Latency (ms)]]</f>
      </c>
      <c r="AB1696" s="30">
        <f>Table753523[[#This Row], [Expected TPOT (ms)]]/Table753523[[#This Row], [TPOT (ms)]]</f>
      </c>
      <c r="AC1696" s="50">
        <f>Table753523[[#This Row], [Prefill TFLOPS]]/989.5</f>
      </c>
      <c r="AD1696" s="32">
        <f>Table753523[[#This Row], [Decode TFLOPS]]/1979</f>
      </c>
      <c r="AE169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7" customHeight="1" ht="17.25">
      <c r="A1697" s="20">
        <v>8</v>
      </c>
      <c r="B1697" s="34">
        <v>70</v>
      </c>
      <c r="C1697" s="35">
        <f>Table753523[[#This Row], [Active Parameters (BN)]]/8</f>
      </c>
      <c r="D1697" s="20">
        <v>4096</v>
      </c>
      <c r="E1697" s="20">
        <v>4</v>
      </c>
      <c r="F1697" s="23">
        <v>64</v>
      </c>
      <c r="G1697" s="23">
        <v>64</v>
      </c>
      <c r="H1697" s="23">
        <v>262144</v>
      </c>
      <c r="I1697" s="43">
        <v>251</v>
      </c>
      <c r="J1697" s="24">
        <v>9002.592075</v>
      </c>
      <c r="K1697" s="24">
        <v>11.95014147</v>
      </c>
      <c r="L1697" s="24">
        <v>5.355585132</v>
      </c>
      <c r="M1697" s="24">
        <v>21.00393544</v>
      </c>
      <c r="N1697" s="24">
        <v>21957.48064</v>
      </c>
      <c r="O1697" s="44">
        <v>1010.056927</v>
      </c>
      <c r="P1697" s="44">
        <v>992.8243482</v>
      </c>
      <c r="Q1697" s="25">
        <f>Table753523[[#This Row], [Total Latency (sec)]]*1000</f>
      </c>
      <c r="R1697" s="25">
        <f>Table753523[[#This Row], [Total Latency (ms)]]-Table753523[[#This Row], [Prefill Latency (ms)]]</f>
      </c>
      <c r="S1697" s="26">
        <f>Table753523[[#This Row], [Output tokens generated]]*1000/Table753523[[#This Row], [Total Latency (ms)]]/Table753523[[#This Row], [No. H200 GPU on single server]]</f>
      </c>
      <c r="T1697" s="26">
        <f>Table753523[[#This Row], [Input tokens]]*1000/(989.5*10^12)*(2*10^9*Table753523[[#This Row], [Active Parameters per GPU (BN)]])</f>
      </c>
      <c r="U1697" s="27">
        <f>Table753523[[#This Row], [Active Parameters per GPU (BN)]]*10^9*2/4800/1024^3*1000</f>
      </c>
      <c r="V1697" s="27">
        <f>1979/2*10^12*Table753523[[#This Row], [No. H200 GPU on single server]]/2/70/10^9</f>
      </c>
      <c r="W1697" s="46">
        <f>(Table753523[[#This Row], [Input tokens]]+Table753523[[#This Row], [Output tokens generated]])/Table753523[[#This Row], [Total Latency (ms)]]*1000</f>
      </c>
      <c r="X1697" s="47">
        <f>Table753523[[#This Row], [Total throughput]]/Table753523[[#This Row], [Estimated Max throughput tokens/s]]</f>
      </c>
      <c r="Y1697" s="20">
        <f>2*Table753523[[#This Row], [Active Parameters per GPU (BN)]]*Table753523[[#This Row], [Input tokens]]*10^9/Table753523[[#This Row], [Prefill Latency (ms)]]/10^12*1000</f>
      </c>
      <c r="Z1697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7" s="47">
        <f>Table753523[[#This Row], [Expected Prefill latency (ms)]]/Table753523[[#This Row], [Prefill Latency (ms)]]</f>
      </c>
      <c r="AB1697" s="30">
        <f>Table753523[[#This Row], [Expected TPOT (ms)]]/Table753523[[#This Row], [TPOT (ms)]]</f>
      </c>
      <c r="AC1697" s="50">
        <f>Table753523[[#This Row], [Prefill TFLOPS]]/989.5</f>
      </c>
      <c r="AD1697" s="32">
        <f>Table753523[[#This Row], [Decode TFLOPS]]/1979</f>
      </c>
      <c r="AE169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8" customHeight="1" ht="17.25">
      <c r="A1698" s="20">
        <v>8</v>
      </c>
      <c r="B1698" s="34">
        <v>70</v>
      </c>
      <c r="C1698" s="35">
        <f>Table753523[[#This Row], [Active Parameters (BN)]]/8</f>
      </c>
      <c r="D1698" s="20">
        <v>4096</v>
      </c>
      <c r="E1698" s="20">
        <v>8</v>
      </c>
      <c r="F1698" s="23">
        <v>32</v>
      </c>
      <c r="G1698" s="23">
        <v>32</v>
      </c>
      <c r="H1698" s="23">
        <v>131072</v>
      </c>
      <c r="I1698" s="43">
        <v>253</v>
      </c>
      <c r="J1698" s="24">
        <v>5205.257823</v>
      </c>
      <c r="K1698" s="24">
        <v>6.128683643</v>
      </c>
      <c r="L1698" s="24">
        <v>5.221349618</v>
      </c>
      <c r="M1698" s="24">
        <v>41.28129542</v>
      </c>
      <c r="N1698" s="24">
        <v>21427.92933</v>
      </c>
      <c r="O1698" s="44">
        <v>120.2245436</v>
      </c>
      <c r="P1698" s="44">
        <v>118.7962134</v>
      </c>
      <c r="Q1698" s="25">
        <f>Table753523[[#This Row], [Total Latency (sec)]]*1000</f>
      </c>
      <c r="R1698" s="25">
        <f>Table753523[[#This Row], [Total Latency (ms)]]-Table753523[[#This Row], [Prefill Latency (ms)]]</f>
      </c>
      <c r="S1698" s="26">
        <f>Table753523[[#This Row], [Output tokens generated]]*1000/Table753523[[#This Row], [Total Latency (ms)]]/Table753523[[#This Row], [No. H200 GPU on single server]]</f>
      </c>
      <c r="T1698" s="26">
        <f>Table753523[[#This Row], [Input tokens]]*1000/(989.5*10^12)*(2*10^9*Table753523[[#This Row], [Active Parameters per GPU (BN)]])</f>
      </c>
      <c r="U1698" s="27">
        <f>Table753523[[#This Row], [Active Parameters per GPU (BN)]]*10^9*2/4800/1024^3*1000</f>
      </c>
      <c r="V1698" s="27">
        <f>1979/2*10^12*Table753523[[#This Row], [No. H200 GPU on single server]]/2/70/10^9</f>
      </c>
      <c r="W1698" s="46">
        <f>(Table753523[[#This Row], [Input tokens]]+Table753523[[#This Row], [Output tokens generated]])/Table753523[[#This Row], [Total Latency (ms)]]*1000</f>
      </c>
      <c r="X1698" s="47">
        <f>Table753523[[#This Row], [Total throughput]]/Table753523[[#This Row], [Estimated Max throughput tokens/s]]</f>
      </c>
      <c r="Y1698" s="20">
        <f>2*Table753523[[#This Row], [Active Parameters per GPU (BN)]]*Table753523[[#This Row], [Input tokens]]*10^9/Table753523[[#This Row], [Prefill Latency (ms)]]/10^12*1000</f>
      </c>
      <c r="Z1698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8" s="47">
        <f>Table753523[[#This Row], [Expected Prefill latency (ms)]]/Table753523[[#This Row], [Prefill Latency (ms)]]</f>
      </c>
      <c r="AB1698" s="30">
        <f>Table753523[[#This Row], [Expected TPOT (ms)]]/Table753523[[#This Row], [TPOT (ms)]]</f>
      </c>
      <c r="AC1698" s="50">
        <f>Table753523[[#This Row], [Prefill TFLOPS]]/989.5</f>
      </c>
      <c r="AD1698" s="32">
        <f>Table753523[[#This Row], [Decode TFLOPS]]/1979</f>
      </c>
      <c r="AE169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699" customHeight="1" ht="17.25">
      <c r="A1699" s="20">
        <v>8</v>
      </c>
      <c r="B1699" s="34">
        <v>70</v>
      </c>
      <c r="C1699" s="35">
        <f>Table753523[[#This Row], [Active Parameters (BN)]]/8</f>
      </c>
      <c r="D1699" s="20">
        <v>4096</v>
      </c>
      <c r="E1699" s="20">
        <v>8</v>
      </c>
      <c r="F1699" s="23">
        <v>64</v>
      </c>
      <c r="G1699" s="23">
        <v>64</v>
      </c>
      <c r="H1699" s="23">
        <v>262144</v>
      </c>
      <c r="I1699" s="43">
        <v>505</v>
      </c>
      <c r="J1699" s="24">
        <v>9012.032707</v>
      </c>
      <c r="K1699" s="24">
        <v>12.02468695</v>
      </c>
      <c r="L1699" s="24">
        <v>5.322383883</v>
      </c>
      <c r="M1699" s="24">
        <v>41.99693533</v>
      </c>
      <c r="N1699" s="24">
        <v>21842.48132</v>
      </c>
      <c r="O1699" s="44">
        <v>440.2767661</v>
      </c>
      <c r="P1699" s="44">
        <v>432.0291235</v>
      </c>
      <c r="Q1699" s="25">
        <f>Table753523[[#This Row], [Total Latency (sec)]]*1000</f>
      </c>
      <c r="R1699" s="25">
        <f>Table753523[[#This Row], [Total Latency (ms)]]-Table753523[[#This Row], [Prefill Latency (ms)]]</f>
      </c>
      <c r="S1699" s="26">
        <f>Table753523[[#This Row], [Output tokens generated]]*1000/Table753523[[#This Row], [Total Latency (ms)]]/Table753523[[#This Row], [No. H200 GPU on single server]]</f>
      </c>
      <c r="T1699" s="26">
        <f>Table753523[[#This Row], [Input tokens]]*1000/(989.5*10^12)*(2*10^9*Table753523[[#This Row], [Active Parameters per GPU (BN)]])</f>
      </c>
      <c r="U1699" s="27">
        <f>Table753523[[#This Row], [Active Parameters per GPU (BN)]]*10^9*2/4800/1024^3*1000</f>
      </c>
      <c r="V1699" s="27">
        <f>1979/2*10^12*Table753523[[#This Row], [No. H200 GPU on single server]]/2/70/10^9</f>
      </c>
      <c r="W1699" s="46">
        <f>(Table753523[[#This Row], [Input tokens]]+Table753523[[#This Row], [Output tokens generated]])/Table753523[[#This Row], [Total Latency (ms)]]*1000</f>
      </c>
      <c r="X1699" s="47">
        <f>Table753523[[#This Row], [Total throughput]]/Table753523[[#This Row], [Estimated Max throughput tokens/s]]</f>
      </c>
      <c r="Y1699" s="20">
        <f>2*Table753523[[#This Row], [Active Parameters per GPU (BN)]]*Table753523[[#This Row], [Input tokens]]*10^9/Table753523[[#This Row], [Prefill Latency (ms)]]/10^12*1000</f>
      </c>
      <c r="Z1699" s="26">
        <f>2*Table753523[[#This Row], [Active Parameters per GPU (BN)]]*Table753523[[#This Row], [Output tokens generated]]*10^9/(Table753523[[#This Row], [Total Latency (ms)]]-Table753523[[#This Row], [Prefill Latency (ms)]])/10^12*1000</f>
      </c>
      <c r="AA1699" s="47">
        <f>Table753523[[#This Row], [Expected Prefill latency (ms)]]/Table753523[[#This Row], [Prefill Latency (ms)]]</f>
      </c>
      <c r="AB1699" s="30">
        <f>Table753523[[#This Row], [Expected TPOT (ms)]]/Table753523[[#This Row], [TPOT (ms)]]</f>
      </c>
      <c r="AC1699" s="50">
        <f>Table753523[[#This Row], [Prefill TFLOPS]]/989.5</f>
      </c>
      <c r="AD1699" s="32">
        <f>Table753523[[#This Row], [Decode TFLOPS]]/1979</f>
      </c>
      <c r="AE169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0" customHeight="1" ht="17.25">
      <c r="A1700" s="20">
        <v>8</v>
      </c>
      <c r="B1700" s="34">
        <v>70</v>
      </c>
      <c r="C1700" s="35">
        <f>Table753523[[#This Row], [Active Parameters (BN)]]/8</f>
      </c>
      <c r="D1700" s="20">
        <v>4096</v>
      </c>
      <c r="E1700" s="20">
        <v>16</v>
      </c>
      <c r="F1700" s="23">
        <v>32</v>
      </c>
      <c r="G1700" s="23">
        <v>32</v>
      </c>
      <c r="H1700" s="23">
        <v>131072</v>
      </c>
      <c r="I1700" s="43">
        <v>427</v>
      </c>
      <c r="J1700" s="24">
        <v>4935.798504</v>
      </c>
      <c r="K1700" s="24">
        <v>6.376344427</v>
      </c>
      <c r="L1700" s="24">
        <v>5.018549479</v>
      </c>
      <c r="M1700" s="24">
        <v>66.96626961</v>
      </c>
      <c r="N1700" s="24">
        <v>20622.94493</v>
      </c>
      <c r="O1700" s="44">
        <v>130.8911405</v>
      </c>
      <c r="P1700" s="44">
        <v>90.87394631</v>
      </c>
      <c r="Q1700" s="25">
        <f>Table753523[[#This Row], [Total Latency (sec)]]*1000</f>
      </c>
      <c r="R1700" s="25">
        <f>Table753523[[#This Row], [Total Latency (ms)]]-Table753523[[#This Row], [Prefill Latency (ms)]]</f>
      </c>
      <c r="S1700" s="26">
        <f>Table753523[[#This Row], [Output tokens generated]]*1000/Table753523[[#This Row], [Total Latency (ms)]]/Table753523[[#This Row], [No. H200 GPU on single server]]</f>
      </c>
      <c r="T1700" s="26">
        <f>Table753523[[#This Row], [Input tokens]]*1000/(989.5*10^12)*(2*10^9*Table753523[[#This Row], [Active Parameters per GPU (BN)]])</f>
      </c>
      <c r="U1700" s="27">
        <f>Table753523[[#This Row], [Active Parameters per GPU (BN)]]*10^9*2/4800/1024^3*1000</f>
      </c>
      <c r="V1700" s="27">
        <f>1979/2*10^12*Table753523[[#This Row], [No. H200 GPU on single server]]/2/70/10^9</f>
      </c>
      <c r="W1700" s="46">
        <f>(Table753523[[#This Row], [Input tokens]]+Table753523[[#This Row], [Output tokens generated]])/Table753523[[#This Row], [Total Latency (ms)]]*1000</f>
      </c>
      <c r="X1700" s="47">
        <f>Table753523[[#This Row], [Total throughput]]/Table753523[[#This Row], [Estimated Max throughput tokens/s]]</f>
      </c>
      <c r="Y1700" s="20">
        <f>2*Table753523[[#This Row], [Active Parameters per GPU (BN)]]*Table753523[[#This Row], [Input tokens]]*10^9/Table753523[[#This Row], [Prefill Latency (ms)]]/10^12*1000</f>
      </c>
      <c r="Z1700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0" s="47">
        <f>Table753523[[#This Row], [Expected Prefill latency (ms)]]/Table753523[[#This Row], [Prefill Latency (ms)]]</f>
      </c>
      <c r="AB1700" s="30">
        <f>Table753523[[#This Row], [Expected TPOT (ms)]]/Table753523[[#This Row], [TPOT (ms)]]</f>
      </c>
      <c r="AC1700" s="50">
        <f>Table753523[[#This Row], [Prefill TFLOPS]]/989.5</f>
      </c>
      <c r="AD1700" s="32">
        <f>Table753523[[#This Row], [Decode TFLOPS]]/1979</f>
      </c>
      <c r="AE170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1" customHeight="1" ht="17.25">
      <c r="A1701" s="20">
        <v>8</v>
      </c>
      <c r="B1701" s="34">
        <v>70</v>
      </c>
      <c r="C1701" s="35">
        <f>Table753523[[#This Row], [Active Parameters (BN)]]/8</f>
      </c>
      <c r="D1701" s="20">
        <v>4096</v>
      </c>
      <c r="E1701" s="20">
        <v>16</v>
      </c>
      <c r="F1701" s="23">
        <v>64</v>
      </c>
      <c r="G1701" s="23">
        <v>64</v>
      </c>
      <c r="H1701" s="23">
        <v>262144</v>
      </c>
      <c r="I1701" s="43">
        <v>860</v>
      </c>
      <c r="J1701" s="24">
        <v>8858.115291</v>
      </c>
      <c r="K1701" s="24">
        <v>12.18762415</v>
      </c>
      <c r="L1701" s="24">
        <v>5.251228559</v>
      </c>
      <c r="M1701" s="24">
        <v>70.56338376</v>
      </c>
      <c r="N1701" s="24">
        <v>21579.59556</v>
      </c>
      <c r="O1701" s="44">
        <v>320.0670871</v>
      </c>
      <c r="P1701" s="44">
        <v>224.6946881</v>
      </c>
      <c r="Q1701" s="25">
        <f>Table753523[[#This Row], [Total Latency (sec)]]*1000</f>
      </c>
      <c r="R1701" s="25">
        <f>Table753523[[#This Row], [Total Latency (ms)]]-Table753523[[#This Row], [Prefill Latency (ms)]]</f>
      </c>
      <c r="S1701" s="26">
        <f>Table753523[[#This Row], [Output tokens generated]]*1000/Table753523[[#This Row], [Total Latency (ms)]]/Table753523[[#This Row], [No. H200 GPU on single server]]</f>
      </c>
      <c r="T1701" s="26">
        <f>Table753523[[#This Row], [Input tokens]]*1000/(989.5*10^12)*(2*10^9*Table753523[[#This Row], [Active Parameters per GPU (BN)]])</f>
      </c>
      <c r="U1701" s="27">
        <f>Table753523[[#This Row], [Active Parameters per GPU (BN)]]*10^9*2/4800/1024^3*1000</f>
      </c>
      <c r="V1701" s="27">
        <f>1979/2*10^12*Table753523[[#This Row], [No. H200 GPU on single server]]/2/70/10^9</f>
      </c>
      <c r="W1701" s="46">
        <f>(Table753523[[#This Row], [Input tokens]]+Table753523[[#This Row], [Output tokens generated]])/Table753523[[#This Row], [Total Latency (ms)]]*1000</f>
      </c>
      <c r="X1701" s="47">
        <f>Table753523[[#This Row], [Total throughput]]/Table753523[[#This Row], [Estimated Max throughput tokens/s]]</f>
      </c>
      <c r="Y1701" s="20">
        <f>2*Table753523[[#This Row], [Active Parameters per GPU (BN)]]*Table753523[[#This Row], [Input tokens]]*10^9/Table753523[[#This Row], [Prefill Latency (ms)]]/10^12*1000</f>
      </c>
      <c r="Z1701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1" s="47">
        <f>Table753523[[#This Row], [Expected Prefill latency (ms)]]/Table753523[[#This Row], [Prefill Latency (ms)]]</f>
      </c>
      <c r="AB1701" s="30">
        <f>Table753523[[#This Row], [Expected TPOT (ms)]]/Table753523[[#This Row], [TPOT (ms)]]</f>
      </c>
      <c r="AC1701" s="50">
        <f>Table753523[[#This Row], [Prefill TFLOPS]]/989.5</f>
      </c>
      <c r="AD1701" s="32">
        <f>Table753523[[#This Row], [Decode TFLOPS]]/1979</f>
      </c>
      <c r="AE170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2" customHeight="1" ht="17.25">
      <c r="A1702" s="20">
        <v>8</v>
      </c>
      <c r="B1702" s="34">
        <v>70</v>
      </c>
      <c r="C1702" s="35">
        <f>Table753523[[#This Row], [Active Parameters (BN)]]/8</f>
      </c>
      <c r="D1702" s="20">
        <v>4096</v>
      </c>
      <c r="E1702" s="20">
        <v>32</v>
      </c>
      <c r="F1702" s="23">
        <v>32</v>
      </c>
      <c r="G1702" s="23">
        <v>32</v>
      </c>
      <c r="H1702" s="23">
        <v>131072</v>
      </c>
      <c r="I1702" s="43">
        <v>891</v>
      </c>
      <c r="J1702" s="24">
        <v>5161.509681</v>
      </c>
      <c r="K1702" s="24">
        <v>6.634295866</v>
      </c>
      <c r="L1702" s="24">
        <v>4.823420698</v>
      </c>
      <c r="M1702" s="24">
        <v>134.3021201</v>
      </c>
      <c r="N1702" s="24">
        <v>19891.0333</v>
      </c>
      <c r="O1702" s="44">
        <v>49.23032964</v>
      </c>
      <c r="P1702" s="44">
        <v>46.41507392</v>
      </c>
      <c r="Q1702" s="25">
        <f>Table753523[[#This Row], [Total Latency (sec)]]*1000</f>
      </c>
      <c r="R1702" s="25">
        <f>Table753523[[#This Row], [Total Latency (ms)]]-Table753523[[#This Row], [Prefill Latency (ms)]]</f>
      </c>
      <c r="S1702" s="26">
        <f>Table753523[[#This Row], [Output tokens generated]]*1000/Table753523[[#This Row], [Total Latency (ms)]]/Table753523[[#This Row], [No. H200 GPU on single server]]</f>
      </c>
      <c r="T1702" s="26">
        <f>Table753523[[#This Row], [Input tokens]]*1000/(989.5*10^12)*(2*10^9*Table753523[[#This Row], [Active Parameters per GPU (BN)]])</f>
      </c>
      <c r="U1702" s="27">
        <f>Table753523[[#This Row], [Active Parameters per GPU (BN)]]*10^9*2/4800/1024^3*1000</f>
      </c>
      <c r="V1702" s="27">
        <f>1979/2*10^12*Table753523[[#This Row], [No. H200 GPU on single server]]/2/70/10^9</f>
      </c>
      <c r="W1702" s="46">
        <f>(Table753523[[#This Row], [Input tokens]]+Table753523[[#This Row], [Output tokens generated]])/Table753523[[#This Row], [Total Latency (ms)]]*1000</f>
      </c>
      <c r="X1702" s="47">
        <f>Table753523[[#This Row], [Total throughput]]/Table753523[[#This Row], [Estimated Max throughput tokens/s]]</f>
      </c>
      <c r="Y1702" s="20">
        <f>2*Table753523[[#This Row], [Active Parameters per GPU (BN)]]*Table753523[[#This Row], [Input tokens]]*10^9/Table753523[[#This Row], [Prefill Latency (ms)]]/10^12*1000</f>
      </c>
      <c r="Z1702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2" s="47">
        <f>Table753523[[#This Row], [Expected Prefill latency (ms)]]/Table753523[[#This Row], [Prefill Latency (ms)]]</f>
      </c>
      <c r="AB1702" s="30">
        <f>Table753523[[#This Row], [Expected TPOT (ms)]]/Table753523[[#This Row], [TPOT (ms)]]</f>
      </c>
      <c r="AC1702" s="50">
        <f>Table753523[[#This Row], [Prefill TFLOPS]]/989.5</f>
      </c>
      <c r="AD1702" s="32">
        <f>Table753523[[#This Row], [Decode TFLOPS]]/1979</f>
      </c>
      <c r="AE170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3" customHeight="1" ht="17.25">
      <c r="A1703" s="20">
        <v>8</v>
      </c>
      <c r="B1703" s="34">
        <v>70</v>
      </c>
      <c r="C1703" s="35">
        <f>Table753523[[#This Row], [Active Parameters (BN)]]/8</f>
      </c>
      <c r="D1703" s="20">
        <v>4096</v>
      </c>
      <c r="E1703" s="20">
        <v>32</v>
      </c>
      <c r="F1703" s="23">
        <v>64</v>
      </c>
      <c r="G1703" s="23">
        <v>64</v>
      </c>
      <c r="H1703" s="23">
        <v>262144</v>
      </c>
      <c r="I1703" s="43">
        <v>1781</v>
      </c>
      <c r="J1703" s="24">
        <v>8967.353263</v>
      </c>
      <c r="K1703" s="24">
        <v>12.38581837</v>
      </c>
      <c r="L1703" s="24">
        <v>5.167199945</v>
      </c>
      <c r="M1703" s="24">
        <v>143.793486</v>
      </c>
      <c r="N1703" s="24">
        <v>21308.64446</v>
      </c>
      <c r="O1703" s="44">
        <v>138.263151</v>
      </c>
      <c r="P1703" s="44">
        <v>114.850144</v>
      </c>
      <c r="Q1703" s="25">
        <f>Table753523[[#This Row], [Total Latency (sec)]]*1000</f>
      </c>
      <c r="R1703" s="25">
        <f>Table753523[[#This Row], [Total Latency (ms)]]-Table753523[[#This Row], [Prefill Latency (ms)]]</f>
      </c>
      <c r="S1703" s="26">
        <f>Table753523[[#This Row], [Output tokens generated]]*1000/Table753523[[#This Row], [Total Latency (ms)]]/Table753523[[#This Row], [No. H200 GPU on single server]]</f>
      </c>
      <c r="T1703" s="26">
        <f>Table753523[[#This Row], [Input tokens]]*1000/(989.5*10^12)*(2*10^9*Table753523[[#This Row], [Active Parameters per GPU (BN)]])</f>
      </c>
      <c r="U1703" s="27">
        <f>Table753523[[#This Row], [Active Parameters per GPU (BN)]]*10^9*2/4800/1024^3*1000</f>
      </c>
      <c r="V1703" s="27">
        <f>1979/2*10^12*Table753523[[#This Row], [No. H200 GPU on single server]]/2/70/10^9</f>
      </c>
      <c r="W1703" s="46">
        <f>(Table753523[[#This Row], [Input tokens]]+Table753523[[#This Row], [Output tokens generated]])/Table753523[[#This Row], [Total Latency (ms)]]*1000</f>
      </c>
      <c r="X1703" s="47">
        <f>Table753523[[#This Row], [Total throughput]]/Table753523[[#This Row], [Estimated Max throughput tokens/s]]</f>
      </c>
      <c r="Y1703" s="20">
        <f>2*Table753523[[#This Row], [Active Parameters per GPU (BN)]]*Table753523[[#This Row], [Input tokens]]*10^9/Table753523[[#This Row], [Prefill Latency (ms)]]/10^12*1000</f>
      </c>
      <c r="Z1703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3" s="47">
        <f>Table753523[[#This Row], [Expected Prefill latency (ms)]]/Table753523[[#This Row], [Prefill Latency (ms)]]</f>
      </c>
      <c r="AB1703" s="30">
        <f>Table753523[[#This Row], [Expected TPOT (ms)]]/Table753523[[#This Row], [TPOT (ms)]]</f>
      </c>
      <c r="AC1703" s="50">
        <f>Table753523[[#This Row], [Prefill TFLOPS]]/989.5</f>
      </c>
      <c r="AD1703" s="32">
        <f>Table753523[[#This Row], [Decode TFLOPS]]/1979</f>
      </c>
      <c r="AE170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4" customHeight="1" ht="17.25">
      <c r="A1704" s="20">
        <v>8</v>
      </c>
      <c r="B1704" s="34">
        <v>70</v>
      </c>
      <c r="C1704" s="35">
        <f>Table753523[[#This Row], [Active Parameters (BN)]]/8</f>
      </c>
      <c r="D1704" s="20">
        <v>4096</v>
      </c>
      <c r="E1704" s="20">
        <v>64</v>
      </c>
      <c r="F1704" s="23">
        <v>32</v>
      </c>
      <c r="G1704" s="23">
        <v>32</v>
      </c>
      <c r="H1704" s="23">
        <v>131072</v>
      </c>
      <c r="I1704" s="43">
        <v>1772</v>
      </c>
      <c r="J1704" s="24">
        <v>5152.76493</v>
      </c>
      <c r="K1704" s="24">
        <v>6.915550764</v>
      </c>
      <c r="L1704" s="24">
        <v>4.627252563</v>
      </c>
      <c r="M1704" s="24">
        <v>256.2341107</v>
      </c>
      <c r="N1704" s="24">
        <v>19209.46061</v>
      </c>
      <c r="O1704" s="44">
        <v>31.97118359</v>
      </c>
      <c r="P1704" s="44">
        <v>27.66374256</v>
      </c>
      <c r="Q1704" s="25">
        <f>Table753523[[#This Row], [Total Latency (sec)]]*1000</f>
      </c>
      <c r="R1704" s="25">
        <f>Table753523[[#This Row], [Total Latency (ms)]]-Table753523[[#This Row], [Prefill Latency (ms)]]</f>
      </c>
      <c r="S1704" s="26">
        <f>Table753523[[#This Row], [Output tokens generated]]*1000/Table753523[[#This Row], [Total Latency (ms)]]/Table753523[[#This Row], [No. H200 GPU on single server]]</f>
      </c>
      <c r="T1704" s="26">
        <f>Table753523[[#This Row], [Input tokens]]*1000/(989.5*10^12)*(2*10^9*Table753523[[#This Row], [Active Parameters per GPU (BN)]])</f>
      </c>
      <c r="U1704" s="27">
        <f>Table753523[[#This Row], [Active Parameters per GPU (BN)]]*10^9*2/4800/1024^3*1000</f>
      </c>
      <c r="V1704" s="27">
        <f>1979/2*10^12*Table753523[[#This Row], [No. H200 GPU on single server]]/2/70/10^9</f>
      </c>
      <c r="W1704" s="46">
        <f>(Table753523[[#This Row], [Input tokens]]+Table753523[[#This Row], [Output tokens generated]])/Table753523[[#This Row], [Total Latency (ms)]]*1000</f>
      </c>
      <c r="X1704" s="47">
        <f>Table753523[[#This Row], [Total throughput]]/Table753523[[#This Row], [Estimated Max throughput tokens/s]]</f>
      </c>
      <c r="Y1704" s="20">
        <f>2*Table753523[[#This Row], [Active Parameters per GPU (BN)]]*Table753523[[#This Row], [Input tokens]]*10^9/Table753523[[#This Row], [Prefill Latency (ms)]]/10^12*1000</f>
      </c>
      <c r="Z1704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4" s="47">
        <f>Table753523[[#This Row], [Expected Prefill latency (ms)]]/Table753523[[#This Row], [Prefill Latency (ms)]]</f>
      </c>
      <c r="AB1704" s="30">
        <f>Table753523[[#This Row], [Expected TPOT (ms)]]/Table753523[[#This Row], [TPOT (ms)]]</f>
      </c>
      <c r="AC1704" s="50">
        <f>Table753523[[#This Row], [Prefill TFLOPS]]/989.5</f>
      </c>
      <c r="AD1704" s="32">
        <f>Table753523[[#This Row], [Decode TFLOPS]]/1979</f>
      </c>
      <c r="AE170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5" customHeight="1" ht="17.25">
      <c r="A1705" s="20">
        <v>8</v>
      </c>
      <c r="B1705" s="34">
        <v>70</v>
      </c>
      <c r="C1705" s="35">
        <f>Table753523[[#This Row], [Active Parameters (BN)]]/8</f>
      </c>
      <c r="D1705" s="20">
        <v>4096</v>
      </c>
      <c r="E1705" s="20">
        <v>64</v>
      </c>
      <c r="F1705" s="23">
        <v>64</v>
      </c>
      <c r="G1705" s="23">
        <v>64</v>
      </c>
      <c r="H1705" s="23">
        <v>262144</v>
      </c>
      <c r="I1705" s="43">
        <v>3742</v>
      </c>
      <c r="J1705" s="24">
        <v>8931.537735</v>
      </c>
      <c r="K1705" s="24">
        <v>12.79887981</v>
      </c>
      <c r="L1705" s="24">
        <v>5.000437611</v>
      </c>
      <c r="M1705" s="24">
        <v>292.3693366</v>
      </c>
      <c r="N1705" s="24">
        <v>20774.16179</v>
      </c>
      <c r="O1705" s="44">
        <v>76.82404499</v>
      </c>
      <c r="P1705" s="44">
        <v>63.3685074</v>
      </c>
      <c r="Q1705" s="25">
        <f>Table753523[[#This Row], [Total Latency (sec)]]*1000</f>
      </c>
      <c r="R1705" s="25">
        <f>Table753523[[#This Row], [Total Latency (ms)]]-Table753523[[#This Row], [Prefill Latency (ms)]]</f>
      </c>
      <c r="S1705" s="26">
        <f>Table753523[[#This Row], [Output tokens generated]]*1000/Table753523[[#This Row], [Total Latency (ms)]]/Table753523[[#This Row], [No. H200 GPU on single server]]</f>
      </c>
      <c r="T1705" s="26">
        <f>Table753523[[#This Row], [Input tokens]]*1000/(989.5*10^12)*(2*10^9*Table753523[[#This Row], [Active Parameters per GPU (BN)]])</f>
      </c>
      <c r="U1705" s="27">
        <f>Table753523[[#This Row], [Active Parameters per GPU (BN)]]*10^9*2/4800/1024^3*1000</f>
      </c>
      <c r="V1705" s="27">
        <f>1979/2*10^12*Table753523[[#This Row], [No. H200 GPU on single server]]/2/70/10^9</f>
      </c>
      <c r="W1705" s="46">
        <f>(Table753523[[#This Row], [Input tokens]]+Table753523[[#This Row], [Output tokens generated]])/Table753523[[#This Row], [Total Latency (ms)]]*1000</f>
      </c>
      <c r="X1705" s="47">
        <f>Table753523[[#This Row], [Total throughput]]/Table753523[[#This Row], [Estimated Max throughput tokens/s]]</f>
      </c>
      <c r="Y1705" s="20">
        <f>2*Table753523[[#This Row], [Active Parameters per GPU (BN)]]*Table753523[[#This Row], [Input tokens]]*10^9/Table753523[[#This Row], [Prefill Latency (ms)]]/10^12*1000</f>
      </c>
      <c r="Z1705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5" s="47">
        <f>Table753523[[#This Row], [Expected Prefill latency (ms)]]/Table753523[[#This Row], [Prefill Latency (ms)]]</f>
      </c>
      <c r="AB1705" s="30">
        <f>Table753523[[#This Row], [Expected TPOT (ms)]]/Table753523[[#This Row], [TPOT (ms)]]</f>
      </c>
      <c r="AC1705" s="50">
        <f>Table753523[[#This Row], [Prefill TFLOPS]]/989.5</f>
      </c>
      <c r="AD1705" s="32">
        <f>Table753523[[#This Row], [Decode TFLOPS]]/1979</f>
      </c>
      <c r="AE170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6" customHeight="1" ht="17.25">
      <c r="A1706" s="20">
        <v>8</v>
      </c>
      <c r="B1706" s="34">
        <v>70</v>
      </c>
      <c r="C1706" s="35">
        <f>Table753523[[#This Row], [Active Parameters (BN)]]/8</f>
      </c>
      <c r="D1706" s="20">
        <v>8192</v>
      </c>
      <c r="E1706" s="20">
        <v>2</v>
      </c>
      <c r="F1706" s="23">
        <v>32</v>
      </c>
      <c r="G1706" s="23">
        <v>32</v>
      </c>
      <c r="H1706" s="23">
        <v>262144</v>
      </c>
      <c r="I1706" s="43">
        <v>59</v>
      </c>
      <c r="J1706" s="24">
        <v>9299.303038</v>
      </c>
      <c r="K1706" s="24">
        <v>12.5920885</v>
      </c>
      <c r="L1706" s="24">
        <v>2.5412782</v>
      </c>
      <c r="M1706" s="24">
        <v>4.685481681</v>
      </c>
      <c r="N1706" s="24">
        <v>20822.83649</v>
      </c>
      <c r="O1706" s="44">
        <v>3150.502854</v>
      </c>
      <c r="P1706" s="44">
        <v>3176.553413</v>
      </c>
      <c r="Q1706" s="25">
        <f>Table753523[[#This Row], [Total Latency (sec)]]*1000</f>
      </c>
      <c r="R1706" s="25">
        <f>Table753523[[#This Row], [Total Latency (ms)]]-Table753523[[#This Row], [Prefill Latency (ms)]]</f>
      </c>
      <c r="S1706" s="26">
        <f>Table753523[[#This Row], [Output tokens generated]]*1000/Table753523[[#This Row], [Total Latency (ms)]]/Table753523[[#This Row], [No. H200 GPU on single server]]</f>
      </c>
      <c r="T1706" s="26">
        <f>Table753523[[#This Row], [Input tokens]]*1000/(989.5*10^12)*(2*10^9*Table753523[[#This Row], [Active Parameters per GPU (BN)]])</f>
      </c>
      <c r="U1706" s="27">
        <f>Table753523[[#This Row], [Active Parameters per GPU (BN)]]*10^9*2/4800/1024^3*1000</f>
      </c>
      <c r="V1706" s="27">
        <f>1979/2*10^12*Table753523[[#This Row], [No. H200 GPU on single server]]/2/70/10^9</f>
      </c>
      <c r="W1706" s="46">
        <f>(Table753523[[#This Row], [Input tokens]]+Table753523[[#This Row], [Output tokens generated]])/Table753523[[#This Row], [Total Latency (ms)]]*1000</f>
      </c>
      <c r="X1706" s="47">
        <f>Table753523[[#This Row], [Total throughput]]/Table753523[[#This Row], [Estimated Max throughput tokens/s]]</f>
      </c>
      <c r="Y1706" s="20">
        <f>2*Table753523[[#This Row], [Active Parameters per GPU (BN)]]*Table753523[[#This Row], [Input tokens]]*10^9/Table753523[[#This Row], [Prefill Latency (ms)]]/10^12*1000</f>
      </c>
      <c r="Z1706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6" s="47">
        <f>Table753523[[#This Row], [Expected Prefill latency (ms)]]/Table753523[[#This Row], [Prefill Latency (ms)]]</f>
      </c>
      <c r="AB1706" s="30">
        <f>Table753523[[#This Row], [Expected TPOT (ms)]]/Table753523[[#This Row], [TPOT (ms)]]</f>
      </c>
      <c r="AC1706" s="50">
        <f>Table753523[[#This Row], [Prefill TFLOPS]]/989.5</f>
      </c>
      <c r="AD1706" s="32">
        <f>Table753523[[#This Row], [Decode TFLOPS]]/1979</f>
      </c>
      <c r="AE170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7" customHeight="1" ht="17.25">
      <c r="A1707" s="20">
        <v>8</v>
      </c>
      <c r="B1707" s="34">
        <v>70</v>
      </c>
      <c r="C1707" s="35">
        <f>Table753523[[#This Row], [Active Parameters (BN)]]/8</f>
      </c>
      <c r="D1707" s="20">
        <v>8192</v>
      </c>
      <c r="E1707" s="20">
        <v>2</v>
      </c>
      <c r="F1707" s="23">
        <v>64</v>
      </c>
      <c r="G1707" s="23">
        <v>63</v>
      </c>
      <c r="H1707" s="23">
        <v>516096</v>
      </c>
      <c r="I1707" s="43">
        <v>118</v>
      </c>
      <c r="J1707" s="24">
        <v>16456.30757</v>
      </c>
      <c r="K1707" s="24">
        <v>25.16172009</v>
      </c>
      <c r="L1707" s="24">
        <v>2.503803387</v>
      </c>
      <c r="M1707" s="24">
        <v>4.689663488</v>
      </c>
      <c r="N1707" s="24">
        <v>20515.84701</v>
      </c>
      <c r="O1707" s="44">
        <v>8732.553457</v>
      </c>
      <c r="P1707" s="44">
        <v>8825.992041</v>
      </c>
      <c r="Q1707" s="25">
        <f>Table753523[[#This Row], [Total Latency (sec)]]*1000</f>
      </c>
      <c r="R1707" s="25">
        <f>Table753523[[#This Row], [Total Latency (ms)]]-Table753523[[#This Row], [Prefill Latency (ms)]]</f>
      </c>
      <c r="S1707" s="26">
        <f>Table753523[[#This Row], [Output tokens generated]]*1000/Table753523[[#This Row], [Total Latency (ms)]]/Table753523[[#This Row], [No. H200 GPU on single server]]</f>
      </c>
      <c r="T1707" s="26">
        <f>Table753523[[#This Row], [Input tokens]]*1000/(989.5*10^12)*(2*10^9*Table753523[[#This Row], [Active Parameters per GPU (BN)]])</f>
      </c>
      <c r="U1707" s="27">
        <f>Table753523[[#This Row], [Active Parameters per GPU (BN)]]*10^9*2/4800/1024^3*1000</f>
      </c>
      <c r="V1707" s="27">
        <f>1979/2*10^12*Table753523[[#This Row], [No. H200 GPU on single server]]/2/70/10^9</f>
      </c>
      <c r="W1707" s="46">
        <f>(Table753523[[#This Row], [Input tokens]]+Table753523[[#This Row], [Output tokens generated]])/Table753523[[#This Row], [Total Latency (ms)]]*1000</f>
      </c>
      <c r="X1707" s="47">
        <f>Table753523[[#This Row], [Total throughput]]/Table753523[[#This Row], [Estimated Max throughput tokens/s]]</f>
      </c>
      <c r="Y1707" s="20">
        <f>2*Table753523[[#This Row], [Active Parameters per GPU (BN)]]*Table753523[[#This Row], [Input tokens]]*10^9/Table753523[[#This Row], [Prefill Latency (ms)]]/10^12*1000</f>
      </c>
      <c r="Z1707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7" s="47">
        <f>Table753523[[#This Row], [Expected Prefill latency (ms)]]/Table753523[[#This Row], [Prefill Latency (ms)]]</f>
      </c>
      <c r="AB1707" s="30">
        <f>Table753523[[#This Row], [Expected TPOT (ms)]]/Table753523[[#This Row], [TPOT (ms)]]</f>
      </c>
      <c r="AC1707" s="50">
        <f>Table753523[[#This Row], [Prefill TFLOPS]]/989.5</f>
      </c>
      <c r="AD1707" s="32">
        <f>Table753523[[#This Row], [Decode TFLOPS]]/1979</f>
      </c>
      <c r="AE170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8" customHeight="1" ht="17.25">
      <c r="A1708" s="20">
        <v>8</v>
      </c>
      <c r="B1708" s="34">
        <v>70</v>
      </c>
      <c r="C1708" s="35">
        <f>Table753523[[#This Row], [Active Parameters (BN)]]/8</f>
      </c>
      <c r="D1708" s="20">
        <v>8192</v>
      </c>
      <c r="E1708" s="20">
        <v>4</v>
      </c>
      <c r="F1708" s="23">
        <v>32</v>
      </c>
      <c r="G1708" s="23">
        <v>32</v>
      </c>
      <c r="H1708" s="23">
        <v>262144</v>
      </c>
      <c r="I1708" s="43">
        <v>124</v>
      </c>
      <c r="J1708" s="24">
        <v>9538.134514</v>
      </c>
      <c r="K1708" s="24">
        <v>12.50474896</v>
      </c>
      <c r="L1708" s="24">
        <v>2.559027782</v>
      </c>
      <c r="M1708" s="24">
        <v>9.916232654</v>
      </c>
      <c r="N1708" s="24">
        <v>20973.47182</v>
      </c>
      <c r="O1708" s="44">
        <v>986.5332546</v>
      </c>
      <c r="P1708" s="44">
        <v>959.642458</v>
      </c>
      <c r="Q1708" s="25">
        <f>Table753523[[#This Row], [Total Latency (sec)]]*1000</f>
      </c>
      <c r="R1708" s="25">
        <f>Table753523[[#This Row], [Total Latency (ms)]]-Table753523[[#This Row], [Prefill Latency (ms)]]</f>
      </c>
      <c r="S1708" s="26">
        <f>Table753523[[#This Row], [Output tokens generated]]*1000/Table753523[[#This Row], [Total Latency (ms)]]/Table753523[[#This Row], [No. H200 GPU on single server]]</f>
      </c>
      <c r="T1708" s="26">
        <f>Table753523[[#This Row], [Input tokens]]*1000/(989.5*10^12)*(2*10^9*Table753523[[#This Row], [Active Parameters per GPU (BN)]])</f>
      </c>
      <c r="U1708" s="27">
        <f>Table753523[[#This Row], [Active Parameters per GPU (BN)]]*10^9*2/4800/1024^3*1000</f>
      </c>
      <c r="V1708" s="27">
        <f>1979/2*10^12*Table753523[[#This Row], [No. H200 GPU on single server]]/2/70/10^9</f>
      </c>
      <c r="W1708" s="46">
        <f>(Table753523[[#This Row], [Input tokens]]+Table753523[[#This Row], [Output tokens generated]])/Table753523[[#This Row], [Total Latency (ms)]]*1000</f>
      </c>
      <c r="X1708" s="47">
        <f>Table753523[[#This Row], [Total throughput]]/Table753523[[#This Row], [Estimated Max throughput tokens/s]]</f>
      </c>
      <c r="Y1708" s="20">
        <f>2*Table753523[[#This Row], [Active Parameters per GPU (BN)]]*Table753523[[#This Row], [Input tokens]]*10^9/Table753523[[#This Row], [Prefill Latency (ms)]]/10^12*1000</f>
      </c>
      <c r="Z1708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8" s="47">
        <f>Table753523[[#This Row], [Expected Prefill latency (ms)]]/Table753523[[#This Row], [Prefill Latency (ms)]]</f>
      </c>
      <c r="AB1708" s="30">
        <f>Table753523[[#This Row], [Expected TPOT (ms)]]/Table753523[[#This Row], [TPOT (ms)]]</f>
      </c>
      <c r="AC1708" s="50">
        <f>Table753523[[#This Row], [Prefill TFLOPS]]/989.5</f>
      </c>
      <c r="AD1708" s="32">
        <f>Table753523[[#This Row], [Decode TFLOPS]]/1979</f>
      </c>
      <c r="AE170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09" customHeight="1" ht="17.25">
      <c r="A1709" s="20">
        <v>8</v>
      </c>
      <c r="B1709" s="34">
        <v>70</v>
      </c>
      <c r="C1709" s="35">
        <f>Table753523[[#This Row], [Active Parameters (BN)]]/8</f>
      </c>
      <c r="D1709" s="20">
        <v>8192</v>
      </c>
      <c r="E1709" s="20">
        <v>4</v>
      </c>
      <c r="F1709" s="23">
        <v>64</v>
      </c>
      <c r="G1709" s="23">
        <v>63</v>
      </c>
      <c r="H1709" s="23">
        <v>516096</v>
      </c>
      <c r="I1709" s="43">
        <v>244</v>
      </c>
      <c r="J1709" s="24">
        <v>16138.78539</v>
      </c>
      <c r="K1709" s="24">
        <v>24.79842604</v>
      </c>
      <c r="L1709" s="24">
        <v>2.540483815</v>
      </c>
      <c r="M1709" s="24">
        <v>9.839334141</v>
      </c>
      <c r="N1709" s="24">
        <v>20821.48275</v>
      </c>
      <c r="O1709" s="44">
        <v>3137.990974</v>
      </c>
      <c r="P1709" s="44">
        <v>2941.998484</v>
      </c>
      <c r="Q1709" s="25">
        <f>Table753523[[#This Row], [Total Latency (sec)]]*1000</f>
      </c>
      <c r="R1709" s="25">
        <f>Table753523[[#This Row], [Total Latency (ms)]]-Table753523[[#This Row], [Prefill Latency (ms)]]</f>
      </c>
      <c r="S1709" s="26">
        <f>Table753523[[#This Row], [Output tokens generated]]*1000/Table753523[[#This Row], [Total Latency (ms)]]/Table753523[[#This Row], [No. H200 GPU on single server]]</f>
      </c>
      <c r="T1709" s="26">
        <f>Table753523[[#This Row], [Input tokens]]*1000/(989.5*10^12)*(2*10^9*Table753523[[#This Row], [Active Parameters per GPU (BN)]])</f>
      </c>
      <c r="U1709" s="27">
        <f>Table753523[[#This Row], [Active Parameters per GPU (BN)]]*10^9*2/4800/1024^3*1000</f>
      </c>
      <c r="V1709" s="27">
        <f>1979/2*10^12*Table753523[[#This Row], [No. H200 GPU on single server]]/2/70/10^9</f>
      </c>
      <c r="W1709" s="46">
        <f>(Table753523[[#This Row], [Input tokens]]+Table753523[[#This Row], [Output tokens generated]])/Table753523[[#This Row], [Total Latency (ms)]]*1000</f>
      </c>
      <c r="X1709" s="47">
        <f>Table753523[[#This Row], [Total throughput]]/Table753523[[#This Row], [Estimated Max throughput tokens/s]]</f>
      </c>
      <c r="Y1709" s="20">
        <f>2*Table753523[[#This Row], [Active Parameters per GPU (BN)]]*Table753523[[#This Row], [Input tokens]]*10^9/Table753523[[#This Row], [Prefill Latency (ms)]]/10^12*1000</f>
      </c>
      <c r="Z1709" s="26">
        <f>2*Table753523[[#This Row], [Active Parameters per GPU (BN)]]*Table753523[[#This Row], [Output tokens generated]]*10^9/(Table753523[[#This Row], [Total Latency (ms)]]-Table753523[[#This Row], [Prefill Latency (ms)]])/10^12*1000</f>
      </c>
      <c r="AA1709" s="47">
        <f>Table753523[[#This Row], [Expected Prefill latency (ms)]]/Table753523[[#This Row], [Prefill Latency (ms)]]</f>
      </c>
      <c r="AB1709" s="30">
        <f>Table753523[[#This Row], [Expected TPOT (ms)]]/Table753523[[#This Row], [TPOT (ms)]]</f>
      </c>
      <c r="AC1709" s="50">
        <f>Table753523[[#This Row], [Prefill TFLOPS]]/989.5</f>
      </c>
      <c r="AD1709" s="32">
        <f>Table753523[[#This Row], [Decode TFLOPS]]/1979</f>
      </c>
      <c r="AE170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0" customHeight="1" ht="17.25">
      <c r="A1710" s="20">
        <v>8</v>
      </c>
      <c r="B1710" s="34">
        <v>70</v>
      </c>
      <c r="C1710" s="35">
        <f>Table753523[[#This Row], [Active Parameters (BN)]]/8</f>
      </c>
      <c r="D1710" s="20">
        <v>8192</v>
      </c>
      <c r="E1710" s="20">
        <v>8</v>
      </c>
      <c r="F1710" s="23">
        <v>32</v>
      </c>
      <c r="G1710" s="23">
        <v>32</v>
      </c>
      <c r="H1710" s="23">
        <v>262144</v>
      </c>
      <c r="I1710" s="43">
        <v>247</v>
      </c>
      <c r="J1710" s="24">
        <v>9529.458411</v>
      </c>
      <c r="K1710" s="24">
        <v>12.55591391</v>
      </c>
      <c r="L1710" s="24">
        <v>2.548599825</v>
      </c>
      <c r="M1710" s="24">
        <v>19.6720049</v>
      </c>
      <c r="N1710" s="24">
        <v>20897.80178</v>
      </c>
      <c r="O1710" s="44">
        <v>431.3539346</v>
      </c>
      <c r="P1710" s="44">
        <v>421.2522201</v>
      </c>
      <c r="Q1710" s="25">
        <f>Table753523[[#This Row], [Total Latency (sec)]]*1000</f>
      </c>
      <c r="R1710" s="25">
        <f>Table753523[[#This Row], [Total Latency (ms)]]-Table753523[[#This Row], [Prefill Latency (ms)]]</f>
      </c>
      <c r="S1710" s="26">
        <f>Table753523[[#This Row], [Output tokens generated]]*1000/Table753523[[#This Row], [Total Latency (ms)]]/Table753523[[#This Row], [No. H200 GPU on single server]]</f>
      </c>
      <c r="T1710" s="26">
        <f>Table753523[[#This Row], [Input tokens]]*1000/(989.5*10^12)*(2*10^9*Table753523[[#This Row], [Active Parameters per GPU (BN)]])</f>
      </c>
      <c r="U1710" s="27">
        <f>Table753523[[#This Row], [Active Parameters per GPU (BN)]]*10^9*2/4800/1024^3*1000</f>
      </c>
      <c r="V1710" s="27">
        <f>1979/2*10^12*Table753523[[#This Row], [No. H200 GPU on single server]]/2/70/10^9</f>
      </c>
      <c r="W1710" s="46">
        <f>(Table753523[[#This Row], [Input tokens]]+Table753523[[#This Row], [Output tokens generated]])/Table753523[[#This Row], [Total Latency (ms)]]*1000</f>
      </c>
      <c r="X1710" s="47">
        <f>Table753523[[#This Row], [Total throughput]]/Table753523[[#This Row], [Estimated Max throughput tokens/s]]</f>
      </c>
      <c r="Y1710" s="20">
        <f>2*Table753523[[#This Row], [Active Parameters per GPU (BN)]]*Table753523[[#This Row], [Input tokens]]*10^9/Table753523[[#This Row], [Prefill Latency (ms)]]/10^12*1000</f>
      </c>
      <c r="Z1710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0" s="47">
        <f>Table753523[[#This Row], [Expected Prefill latency (ms)]]/Table753523[[#This Row], [Prefill Latency (ms)]]</f>
      </c>
      <c r="AB1710" s="30">
        <f>Table753523[[#This Row], [Expected TPOT (ms)]]/Table753523[[#This Row], [TPOT (ms)]]</f>
      </c>
      <c r="AC1710" s="50">
        <f>Table753523[[#This Row], [Prefill TFLOPS]]/989.5</f>
      </c>
      <c r="AD1710" s="32">
        <f>Table753523[[#This Row], [Decode TFLOPS]]/1979</f>
      </c>
      <c r="AE171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1" customHeight="1" ht="17.25">
      <c r="A1711" s="20">
        <v>8</v>
      </c>
      <c r="B1711" s="34">
        <v>70</v>
      </c>
      <c r="C1711" s="35">
        <f>Table753523[[#This Row], [Active Parameters (BN)]]/8</f>
      </c>
      <c r="D1711" s="20">
        <v>8192</v>
      </c>
      <c r="E1711" s="20">
        <v>8</v>
      </c>
      <c r="F1711" s="23">
        <v>64</v>
      </c>
      <c r="G1711" s="23">
        <v>63</v>
      </c>
      <c r="H1711" s="23">
        <v>516096</v>
      </c>
      <c r="I1711" s="43">
        <v>492</v>
      </c>
      <c r="J1711" s="24">
        <v>16078.99231</v>
      </c>
      <c r="K1711" s="24">
        <v>24.82046317</v>
      </c>
      <c r="L1711" s="24">
        <v>2.538228218</v>
      </c>
      <c r="M1711" s="24">
        <v>19.82235371</v>
      </c>
      <c r="N1711" s="24">
        <v>20812.98792</v>
      </c>
      <c r="O1711" s="44">
        <v>1290.678273</v>
      </c>
      <c r="P1711" s="44">
        <v>1266.005358</v>
      </c>
      <c r="Q1711" s="25">
        <f>Table753523[[#This Row], [Total Latency (sec)]]*1000</f>
      </c>
      <c r="R1711" s="25">
        <f>Table753523[[#This Row], [Total Latency (ms)]]-Table753523[[#This Row], [Prefill Latency (ms)]]</f>
      </c>
      <c r="S1711" s="26">
        <f>Table753523[[#This Row], [Output tokens generated]]*1000/Table753523[[#This Row], [Total Latency (ms)]]/Table753523[[#This Row], [No. H200 GPU on single server]]</f>
      </c>
      <c r="T1711" s="26">
        <f>Table753523[[#This Row], [Input tokens]]*1000/(989.5*10^12)*(2*10^9*Table753523[[#This Row], [Active Parameters per GPU (BN)]])</f>
      </c>
      <c r="U1711" s="27">
        <f>Table753523[[#This Row], [Active Parameters per GPU (BN)]]*10^9*2/4800/1024^3*1000</f>
      </c>
      <c r="V1711" s="27">
        <f>1979/2*10^12*Table753523[[#This Row], [No. H200 GPU on single server]]/2/70/10^9</f>
      </c>
      <c r="W1711" s="46">
        <f>(Table753523[[#This Row], [Input tokens]]+Table753523[[#This Row], [Output tokens generated]])/Table753523[[#This Row], [Total Latency (ms)]]*1000</f>
      </c>
      <c r="X1711" s="47">
        <f>Table753523[[#This Row], [Total throughput]]/Table753523[[#This Row], [Estimated Max throughput tokens/s]]</f>
      </c>
      <c r="Y1711" s="20">
        <f>2*Table753523[[#This Row], [Active Parameters per GPU (BN)]]*Table753523[[#This Row], [Input tokens]]*10^9/Table753523[[#This Row], [Prefill Latency (ms)]]/10^12*1000</f>
      </c>
      <c r="Z1711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1" s="47">
        <f>Table753523[[#This Row], [Expected Prefill latency (ms)]]/Table753523[[#This Row], [Prefill Latency (ms)]]</f>
      </c>
      <c r="AB1711" s="30">
        <f>Table753523[[#This Row], [Expected TPOT (ms)]]/Table753523[[#This Row], [TPOT (ms)]]</f>
      </c>
      <c r="AC1711" s="50">
        <f>Table753523[[#This Row], [Prefill TFLOPS]]/989.5</f>
      </c>
      <c r="AD1711" s="32">
        <f>Table753523[[#This Row], [Decode TFLOPS]]/1979</f>
      </c>
      <c r="AE171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2" customHeight="1" ht="17.25">
      <c r="A1712" s="20">
        <v>8</v>
      </c>
      <c r="B1712" s="34">
        <v>70</v>
      </c>
      <c r="C1712" s="35">
        <f>Table753523[[#This Row], [Active Parameters (BN)]]/8</f>
      </c>
      <c r="D1712" s="20">
        <v>8192</v>
      </c>
      <c r="E1712" s="20">
        <v>16</v>
      </c>
      <c r="F1712" s="23">
        <v>32</v>
      </c>
      <c r="G1712" s="23">
        <v>32</v>
      </c>
      <c r="H1712" s="23">
        <v>262144</v>
      </c>
      <c r="I1712" s="43">
        <v>458</v>
      </c>
      <c r="J1712" s="24">
        <v>9242.475135</v>
      </c>
      <c r="K1712" s="24">
        <v>12.8745513</v>
      </c>
      <c r="L1712" s="24">
        <v>2.485523515</v>
      </c>
      <c r="M1712" s="24">
        <v>35.57405531</v>
      </c>
      <c r="N1712" s="24">
        <v>20396.98269</v>
      </c>
      <c r="O1712" s="44">
        <v>279.0279761</v>
      </c>
      <c r="P1712" s="44">
        <v>239.6871402</v>
      </c>
      <c r="Q1712" s="25">
        <f>Table753523[[#This Row], [Total Latency (sec)]]*1000</f>
      </c>
      <c r="R1712" s="25">
        <f>Table753523[[#This Row], [Total Latency (ms)]]-Table753523[[#This Row], [Prefill Latency (ms)]]</f>
      </c>
      <c r="S1712" s="26">
        <f>Table753523[[#This Row], [Output tokens generated]]*1000/Table753523[[#This Row], [Total Latency (ms)]]/Table753523[[#This Row], [No. H200 GPU on single server]]</f>
      </c>
      <c r="T1712" s="26">
        <f>Table753523[[#This Row], [Input tokens]]*1000/(989.5*10^12)*(2*10^9*Table753523[[#This Row], [Active Parameters per GPU (BN)]])</f>
      </c>
      <c r="U1712" s="27">
        <f>Table753523[[#This Row], [Active Parameters per GPU (BN)]]*10^9*2/4800/1024^3*1000</f>
      </c>
      <c r="V1712" s="27">
        <f>1979/2*10^12*Table753523[[#This Row], [No. H200 GPU on single server]]/2/70/10^9</f>
      </c>
      <c r="W1712" s="46">
        <f>(Table753523[[#This Row], [Input tokens]]+Table753523[[#This Row], [Output tokens generated]])/Table753523[[#This Row], [Total Latency (ms)]]*1000</f>
      </c>
      <c r="X1712" s="47">
        <f>Table753523[[#This Row], [Total throughput]]/Table753523[[#This Row], [Estimated Max throughput tokens/s]]</f>
      </c>
      <c r="Y1712" s="20">
        <f>2*Table753523[[#This Row], [Active Parameters per GPU (BN)]]*Table753523[[#This Row], [Input tokens]]*10^9/Table753523[[#This Row], [Prefill Latency (ms)]]/10^12*1000</f>
      </c>
      <c r="Z1712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2" s="47">
        <f>Table753523[[#This Row], [Expected Prefill latency (ms)]]/Table753523[[#This Row], [Prefill Latency (ms)]]</f>
      </c>
      <c r="AB1712" s="30">
        <f>Table753523[[#This Row], [Expected TPOT (ms)]]/Table753523[[#This Row], [TPOT (ms)]]</f>
      </c>
      <c r="AC1712" s="50">
        <f>Table753523[[#This Row], [Prefill TFLOPS]]/989.5</f>
      </c>
      <c r="AD1712" s="32">
        <f>Table753523[[#This Row], [Decode TFLOPS]]/1979</f>
      </c>
      <c r="AE171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3" customHeight="1" ht="17.25">
      <c r="A1713" s="20">
        <v>8</v>
      </c>
      <c r="B1713" s="34">
        <v>70</v>
      </c>
      <c r="C1713" s="35">
        <f>Table753523[[#This Row], [Active Parameters (BN)]]/8</f>
      </c>
      <c r="D1713" s="20">
        <v>8192</v>
      </c>
      <c r="E1713" s="20">
        <v>16</v>
      </c>
      <c r="F1713" s="23">
        <v>64</v>
      </c>
      <c r="G1713" s="23">
        <v>63</v>
      </c>
      <c r="H1713" s="23">
        <v>516096</v>
      </c>
      <c r="I1713" s="43">
        <v>915</v>
      </c>
      <c r="J1713" s="24">
        <v>16173.31225</v>
      </c>
      <c r="K1713" s="24">
        <v>25.24153218</v>
      </c>
      <c r="L1713" s="24">
        <v>2.495886523</v>
      </c>
      <c r="M1713" s="24">
        <v>36.24978046</v>
      </c>
      <c r="N1713" s="24">
        <v>20482.55218</v>
      </c>
      <c r="O1713" s="44">
        <v>767.0311719</v>
      </c>
      <c r="P1713" s="44">
        <v>615.2651703</v>
      </c>
      <c r="Q1713" s="25">
        <f>Table753523[[#This Row], [Total Latency (sec)]]*1000</f>
      </c>
      <c r="R1713" s="25">
        <f>Table753523[[#This Row], [Total Latency (ms)]]-Table753523[[#This Row], [Prefill Latency (ms)]]</f>
      </c>
      <c r="S1713" s="26">
        <f>Table753523[[#This Row], [Output tokens generated]]*1000/Table753523[[#This Row], [Total Latency (ms)]]/Table753523[[#This Row], [No. H200 GPU on single server]]</f>
      </c>
      <c r="T1713" s="26">
        <f>Table753523[[#This Row], [Input tokens]]*1000/(989.5*10^12)*(2*10^9*Table753523[[#This Row], [Active Parameters per GPU (BN)]])</f>
      </c>
      <c r="U1713" s="27">
        <f>Table753523[[#This Row], [Active Parameters per GPU (BN)]]*10^9*2/4800/1024^3*1000</f>
      </c>
      <c r="V1713" s="27">
        <f>1979/2*10^12*Table753523[[#This Row], [No. H200 GPU on single server]]/2/70/10^9</f>
      </c>
      <c r="W1713" s="46">
        <f>(Table753523[[#This Row], [Input tokens]]+Table753523[[#This Row], [Output tokens generated]])/Table753523[[#This Row], [Total Latency (ms)]]*1000</f>
      </c>
      <c r="X1713" s="47">
        <f>Table753523[[#This Row], [Total throughput]]/Table753523[[#This Row], [Estimated Max throughput tokens/s]]</f>
      </c>
      <c r="Y1713" s="20">
        <f>2*Table753523[[#This Row], [Active Parameters per GPU (BN)]]*Table753523[[#This Row], [Input tokens]]*10^9/Table753523[[#This Row], [Prefill Latency (ms)]]/10^12*1000</f>
      </c>
      <c r="Z1713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3" s="47">
        <f>Table753523[[#This Row], [Expected Prefill latency (ms)]]/Table753523[[#This Row], [Prefill Latency (ms)]]</f>
      </c>
      <c r="AB1713" s="30">
        <f>Table753523[[#This Row], [Expected TPOT (ms)]]/Table753523[[#This Row], [TPOT (ms)]]</f>
      </c>
      <c r="AC1713" s="50">
        <f>Table753523[[#This Row], [Prefill TFLOPS]]/989.5</f>
      </c>
      <c r="AD1713" s="32">
        <f>Table753523[[#This Row], [Decode TFLOPS]]/1979</f>
      </c>
      <c r="AE171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4" customHeight="1" ht="17.25">
      <c r="A1714" s="20">
        <v>8</v>
      </c>
      <c r="B1714" s="34">
        <v>70</v>
      </c>
      <c r="C1714" s="35">
        <f>Table753523[[#This Row], [Active Parameters (BN)]]/8</f>
      </c>
      <c r="D1714" s="20">
        <v>8192</v>
      </c>
      <c r="E1714" s="20">
        <v>32</v>
      </c>
      <c r="F1714" s="23">
        <v>32</v>
      </c>
      <c r="G1714" s="23">
        <v>32</v>
      </c>
      <c r="H1714" s="23">
        <v>262144</v>
      </c>
      <c r="I1714" s="43">
        <v>915</v>
      </c>
      <c r="J1714" s="24">
        <v>9279.51221</v>
      </c>
      <c r="K1714" s="24">
        <v>13.00507245</v>
      </c>
      <c r="L1714" s="24">
        <v>2.460578373</v>
      </c>
      <c r="M1714" s="24">
        <v>70.35716285</v>
      </c>
      <c r="N1714" s="24">
        <v>20227.41519</v>
      </c>
      <c r="O1714" s="44">
        <v>136.4041456</v>
      </c>
      <c r="P1714" s="44">
        <v>122.1483276</v>
      </c>
      <c r="Q1714" s="25">
        <f>Table753523[[#This Row], [Total Latency (sec)]]*1000</f>
      </c>
      <c r="R1714" s="25">
        <f>Table753523[[#This Row], [Total Latency (ms)]]-Table753523[[#This Row], [Prefill Latency (ms)]]</f>
      </c>
      <c r="S1714" s="26">
        <f>Table753523[[#This Row], [Output tokens generated]]*1000/Table753523[[#This Row], [Total Latency (ms)]]/Table753523[[#This Row], [No. H200 GPU on single server]]</f>
      </c>
      <c r="T1714" s="26">
        <f>Table753523[[#This Row], [Input tokens]]*1000/(989.5*10^12)*(2*10^9*Table753523[[#This Row], [Active Parameters per GPU (BN)]])</f>
      </c>
      <c r="U1714" s="27">
        <f>Table753523[[#This Row], [Active Parameters per GPU (BN)]]*10^9*2/4800/1024^3*1000</f>
      </c>
      <c r="V1714" s="27">
        <f>1979/2*10^12*Table753523[[#This Row], [No. H200 GPU on single server]]/2/70/10^9</f>
      </c>
      <c r="W1714" s="46">
        <f>(Table753523[[#This Row], [Input tokens]]+Table753523[[#This Row], [Output tokens generated]])/Table753523[[#This Row], [Total Latency (ms)]]*1000</f>
      </c>
      <c r="X1714" s="47">
        <f>Table753523[[#This Row], [Total throughput]]/Table753523[[#This Row], [Estimated Max throughput tokens/s]]</f>
      </c>
      <c r="Y1714" s="20">
        <f>2*Table753523[[#This Row], [Active Parameters per GPU (BN)]]*Table753523[[#This Row], [Input tokens]]*10^9/Table753523[[#This Row], [Prefill Latency (ms)]]/10^12*1000</f>
      </c>
      <c r="Z1714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4" s="47">
        <f>Table753523[[#This Row], [Expected Prefill latency (ms)]]/Table753523[[#This Row], [Prefill Latency (ms)]]</f>
      </c>
      <c r="AB1714" s="30">
        <f>Table753523[[#This Row], [Expected TPOT (ms)]]/Table753523[[#This Row], [TPOT (ms)]]</f>
      </c>
      <c r="AC1714" s="50">
        <f>Table753523[[#This Row], [Prefill TFLOPS]]/989.5</f>
      </c>
      <c r="AD1714" s="32">
        <f>Table753523[[#This Row], [Decode TFLOPS]]/1979</f>
      </c>
      <c r="AE171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5" customHeight="1" ht="17.25">
      <c r="A1715" s="20">
        <v>8</v>
      </c>
      <c r="B1715" s="34">
        <v>70</v>
      </c>
      <c r="C1715" s="35">
        <f>Table753523[[#This Row], [Active Parameters (BN)]]/8</f>
      </c>
      <c r="D1715" s="20">
        <v>8192</v>
      </c>
      <c r="E1715" s="20">
        <v>32</v>
      </c>
      <c r="F1715" s="23">
        <v>64</v>
      </c>
      <c r="G1715" s="23">
        <v>63</v>
      </c>
      <c r="H1715" s="23">
        <v>516096</v>
      </c>
      <c r="I1715" s="43">
        <v>1831</v>
      </c>
      <c r="J1715" s="24">
        <v>16155.24333</v>
      </c>
      <c r="K1715" s="24">
        <v>25.40899249</v>
      </c>
      <c r="L1715" s="24">
        <v>2.479437153</v>
      </c>
      <c r="M1715" s="24">
        <v>72.06110202</v>
      </c>
      <c r="N1715" s="24">
        <v>20383.61026</v>
      </c>
      <c r="O1715" s="44">
        <v>387.0748758</v>
      </c>
      <c r="P1715" s="44">
        <v>307.7536074</v>
      </c>
      <c r="Q1715" s="25">
        <f>Table753523[[#This Row], [Total Latency (sec)]]*1000</f>
      </c>
      <c r="R1715" s="25">
        <f>Table753523[[#This Row], [Total Latency (ms)]]-Table753523[[#This Row], [Prefill Latency (ms)]]</f>
      </c>
      <c r="S1715" s="26">
        <f>Table753523[[#This Row], [Output tokens generated]]*1000/Table753523[[#This Row], [Total Latency (ms)]]/Table753523[[#This Row], [No. H200 GPU on single server]]</f>
      </c>
      <c r="T1715" s="26">
        <f>Table753523[[#This Row], [Input tokens]]*1000/(989.5*10^12)*(2*10^9*Table753523[[#This Row], [Active Parameters per GPU (BN)]])</f>
      </c>
      <c r="U1715" s="27">
        <f>Table753523[[#This Row], [Active Parameters per GPU (BN)]]*10^9*2/4800/1024^3*1000</f>
      </c>
      <c r="V1715" s="27">
        <f>1979/2*10^12*Table753523[[#This Row], [No. H200 GPU on single server]]/2/70/10^9</f>
      </c>
      <c r="W1715" s="46">
        <f>(Table753523[[#This Row], [Input tokens]]+Table753523[[#This Row], [Output tokens generated]])/Table753523[[#This Row], [Total Latency (ms)]]*1000</f>
      </c>
      <c r="X1715" s="47">
        <f>Table753523[[#This Row], [Total throughput]]/Table753523[[#This Row], [Estimated Max throughput tokens/s]]</f>
      </c>
      <c r="Y1715" s="20">
        <f>2*Table753523[[#This Row], [Active Parameters per GPU (BN)]]*Table753523[[#This Row], [Input tokens]]*10^9/Table753523[[#This Row], [Prefill Latency (ms)]]/10^12*1000</f>
      </c>
      <c r="Z1715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5" s="47">
        <f>Table753523[[#This Row], [Expected Prefill latency (ms)]]/Table753523[[#This Row], [Prefill Latency (ms)]]</f>
      </c>
      <c r="AB1715" s="30">
        <f>Table753523[[#This Row], [Expected TPOT (ms)]]/Table753523[[#This Row], [TPOT (ms)]]</f>
      </c>
      <c r="AC1715" s="50">
        <f>Table753523[[#This Row], [Prefill TFLOPS]]/989.5</f>
      </c>
      <c r="AD1715" s="32">
        <f>Table753523[[#This Row], [Decode TFLOPS]]/1979</f>
      </c>
      <c r="AE171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6" customHeight="1" ht="17.25">
      <c r="A1716" s="20">
        <v>8</v>
      </c>
      <c r="B1716" s="34">
        <v>70</v>
      </c>
      <c r="C1716" s="35">
        <f>Table753523[[#This Row], [Active Parameters (BN)]]/8</f>
      </c>
      <c r="D1716" s="20">
        <v>8192</v>
      </c>
      <c r="E1716" s="20">
        <v>64</v>
      </c>
      <c r="F1716" s="23">
        <v>32</v>
      </c>
      <c r="G1716" s="23">
        <v>32</v>
      </c>
      <c r="H1716" s="23">
        <v>262144</v>
      </c>
      <c r="I1716" s="43">
        <v>1769</v>
      </c>
      <c r="J1716" s="24">
        <v>10196.50898</v>
      </c>
      <c r="K1716" s="24">
        <v>14.04670715</v>
      </c>
      <c r="L1716" s="24">
        <v>2.278113985</v>
      </c>
      <c r="M1716" s="24">
        <v>125.9369887</v>
      </c>
      <c r="N1716" s="24">
        <v>18788.24675</v>
      </c>
      <c r="O1716" s="44">
        <v>82.21387175</v>
      </c>
      <c r="P1716" s="44">
        <v>64.47460322</v>
      </c>
      <c r="Q1716" s="25">
        <f>Table753523[[#This Row], [Total Latency (sec)]]*1000</f>
      </c>
      <c r="R1716" s="25">
        <f>Table753523[[#This Row], [Total Latency (ms)]]-Table753523[[#This Row], [Prefill Latency (ms)]]</f>
      </c>
      <c r="S1716" s="26">
        <f>Table753523[[#This Row], [Output tokens generated]]*1000/Table753523[[#This Row], [Total Latency (ms)]]/Table753523[[#This Row], [No. H200 GPU on single server]]</f>
      </c>
      <c r="T1716" s="26">
        <f>Table753523[[#This Row], [Input tokens]]*1000/(989.5*10^12)*(2*10^9*Table753523[[#This Row], [Active Parameters per GPU (BN)]])</f>
      </c>
      <c r="U1716" s="27">
        <f>Table753523[[#This Row], [Active Parameters per GPU (BN)]]*10^9*2/4800/1024^3*1000</f>
      </c>
      <c r="V1716" s="27">
        <f>1979/2*10^12*Table753523[[#This Row], [No. H200 GPU on single server]]/2/70/10^9</f>
      </c>
      <c r="W1716" s="46">
        <f>(Table753523[[#This Row], [Input tokens]]+Table753523[[#This Row], [Output tokens generated]])/Table753523[[#This Row], [Total Latency (ms)]]*1000</f>
      </c>
      <c r="X1716" s="47">
        <f>Table753523[[#This Row], [Total throughput]]/Table753523[[#This Row], [Estimated Max throughput tokens/s]]</f>
      </c>
      <c r="Y1716" s="20">
        <f>2*Table753523[[#This Row], [Active Parameters per GPU (BN)]]*Table753523[[#This Row], [Input tokens]]*10^9/Table753523[[#This Row], [Prefill Latency (ms)]]/10^12*1000</f>
      </c>
      <c r="Z1716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6" s="47">
        <f>Table753523[[#This Row], [Expected Prefill latency (ms)]]/Table753523[[#This Row], [Prefill Latency (ms)]]</f>
      </c>
      <c r="AB1716" s="30">
        <f>Table753523[[#This Row], [Expected TPOT (ms)]]/Table753523[[#This Row], [TPOT (ms)]]</f>
      </c>
      <c r="AC1716" s="50">
        <f>Table753523[[#This Row], [Prefill TFLOPS]]/989.5</f>
      </c>
      <c r="AD1716" s="32">
        <f>Table753523[[#This Row], [Decode TFLOPS]]/1979</f>
      </c>
      <c r="AE171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7" customHeight="1" ht="17.25">
      <c r="A1717" s="20">
        <v>8</v>
      </c>
      <c r="B1717" s="34">
        <v>70</v>
      </c>
      <c r="C1717" s="35">
        <f>Table753523[[#This Row], [Active Parameters (BN)]]/8</f>
      </c>
      <c r="D1717" s="20">
        <v>8192</v>
      </c>
      <c r="E1717" s="20">
        <v>64</v>
      </c>
      <c r="F1717" s="23">
        <v>64</v>
      </c>
      <c r="G1717" s="23">
        <v>63</v>
      </c>
      <c r="H1717" s="23">
        <v>516096</v>
      </c>
      <c r="I1717" s="43">
        <v>3630</v>
      </c>
      <c r="J1717" s="24">
        <v>16055.09276</v>
      </c>
      <c r="K1717" s="24">
        <v>25.78178864</v>
      </c>
      <c r="L1717" s="24">
        <v>2.44358531</v>
      </c>
      <c r="M1717" s="24">
        <v>140.7970584</v>
      </c>
      <c r="N1717" s="24">
        <v>20158.64792</v>
      </c>
      <c r="O1717" s="44">
        <v>230.7560517</v>
      </c>
      <c r="P1717" s="44">
        <v>163.7803746</v>
      </c>
      <c r="Q1717" s="25">
        <f>Table753523[[#This Row], [Total Latency (sec)]]*1000</f>
      </c>
      <c r="R1717" s="25">
        <f>Table753523[[#This Row], [Total Latency (ms)]]-Table753523[[#This Row], [Prefill Latency (ms)]]</f>
      </c>
      <c r="S1717" s="26">
        <f>Table753523[[#This Row], [Output tokens generated]]*1000/Table753523[[#This Row], [Total Latency (ms)]]/Table753523[[#This Row], [No. H200 GPU on single server]]</f>
      </c>
      <c r="T1717" s="26">
        <f>Table753523[[#This Row], [Input tokens]]*1000/(989.5*10^12)*(2*10^9*Table753523[[#This Row], [Active Parameters per GPU (BN)]])</f>
      </c>
      <c r="U1717" s="27">
        <f>Table753523[[#This Row], [Active Parameters per GPU (BN)]]*10^9*2/4800/1024^3*1000</f>
      </c>
      <c r="V1717" s="27">
        <f>1979/2*10^12*Table753523[[#This Row], [No. H200 GPU on single server]]/2/70/10^9</f>
      </c>
      <c r="W1717" s="46">
        <f>(Table753523[[#This Row], [Input tokens]]+Table753523[[#This Row], [Output tokens generated]])/Table753523[[#This Row], [Total Latency (ms)]]*1000</f>
      </c>
      <c r="X1717" s="47">
        <f>Table753523[[#This Row], [Total throughput]]/Table753523[[#This Row], [Estimated Max throughput tokens/s]]</f>
      </c>
      <c r="Y1717" s="20">
        <f>2*Table753523[[#This Row], [Active Parameters per GPU (BN)]]*Table753523[[#This Row], [Input tokens]]*10^9/Table753523[[#This Row], [Prefill Latency (ms)]]/10^12*1000</f>
      </c>
      <c r="Z1717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7" s="47">
        <f>Table753523[[#This Row], [Expected Prefill latency (ms)]]/Table753523[[#This Row], [Prefill Latency (ms)]]</f>
      </c>
      <c r="AB1717" s="30">
        <f>Table753523[[#This Row], [Expected TPOT (ms)]]/Table753523[[#This Row], [TPOT (ms)]]</f>
      </c>
      <c r="AC1717" s="50">
        <f>Table753523[[#This Row], [Prefill TFLOPS]]/989.5</f>
      </c>
      <c r="AD1717" s="32">
        <f>Table753523[[#This Row], [Decode TFLOPS]]/1979</f>
      </c>
      <c r="AE171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8" customHeight="1" ht="17.25">
      <c r="A1718" s="20">
        <v>8</v>
      </c>
      <c r="B1718" s="34">
        <v>70</v>
      </c>
      <c r="C1718" s="35">
        <f>Table753523[[#This Row], [Active Parameters (BN)]]/8</f>
      </c>
      <c r="D1718" s="20">
        <v>16384</v>
      </c>
      <c r="E1718" s="20">
        <v>2</v>
      </c>
      <c r="F1718" s="23">
        <v>32</v>
      </c>
      <c r="G1718" s="23">
        <v>31</v>
      </c>
      <c r="H1718" s="23">
        <v>507904</v>
      </c>
      <c r="I1718" s="43">
        <v>57</v>
      </c>
      <c r="J1718" s="24">
        <v>17603.45467</v>
      </c>
      <c r="K1718" s="24">
        <v>27.31934707</v>
      </c>
      <c r="L1718" s="24">
        <v>1.134726973</v>
      </c>
      <c r="M1718" s="24">
        <v>2.086433466</v>
      </c>
      <c r="N1718" s="24">
        <v>18593.45316</v>
      </c>
      <c r="O1718" s="44">
        <v>9593.551985</v>
      </c>
      <c r="P1718" s="44">
        <v>9512.170665</v>
      </c>
      <c r="Q1718" s="25">
        <f>Table753523[[#This Row], [Total Latency (sec)]]*1000</f>
      </c>
      <c r="R1718" s="25">
        <f>Table753523[[#This Row], [Total Latency (ms)]]-Table753523[[#This Row], [Prefill Latency (ms)]]</f>
      </c>
      <c r="S1718" s="26">
        <f>Table753523[[#This Row], [Output tokens generated]]*1000/Table753523[[#This Row], [Total Latency (ms)]]/Table753523[[#This Row], [No. H200 GPU on single server]]</f>
      </c>
      <c r="T1718" s="26">
        <f>Table753523[[#This Row], [Input tokens]]*1000/(989.5*10^12)*(2*10^9*Table753523[[#This Row], [Active Parameters per GPU (BN)]])</f>
      </c>
      <c r="U1718" s="27">
        <f>Table753523[[#This Row], [Active Parameters per GPU (BN)]]*10^9*2/4800/1024^3*1000</f>
      </c>
      <c r="V1718" s="27">
        <f>1979/2*10^12*Table753523[[#This Row], [No. H200 GPU on single server]]/2/70/10^9</f>
      </c>
      <c r="W1718" s="46">
        <f>(Table753523[[#This Row], [Input tokens]]+Table753523[[#This Row], [Output tokens generated]])/Table753523[[#This Row], [Total Latency (ms)]]*1000</f>
      </c>
      <c r="X1718" s="47">
        <f>Table753523[[#This Row], [Total throughput]]/Table753523[[#This Row], [Estimated Max throughput tokens/s]]</f>
      </c>
      <c r="Y1718" s="20">
        <f>2*Table753523[[#This Row], [Active Parameters per GPU (BN)]]*Table753523[[#This Row], [Input tokens]]*10^9/Table753523[[#This Row], [Prefill Latency (ms)]]/10^12*1000</f>
      </c>
      <c r="Z1718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8" s="47">
        <f>Table753523[[#This Row], [Expected Prefill latency (ms)]]/Table753523[[#This Row], [Prefill Latency (ms)]]</f>
      </c>
      <c r="AB1718" s="30">
        <f>Table753523[[#This Row], [Expected TPOT (ms)]]/Table753523[[#This Row], [TPOT (ms)]]</f>
      </c>
      <c r="AC1718" s="50">
        <f>Table753523[[#This Row], [Prefill TFLOPS]]/989.5</f>
      </c>
      <c r="AD1718" s="32">
        <f>Table753523[[#This Row], [Decode TFLOPS]]/1979</f>
      </c>
      <c r="AE171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19" customHeight="1" ht="17.25">
      <c r="A1719" s="20">
        <v>8</v>
      </c>
      <c r="B1719" s="34">
        <v>70</v>
      </c>
      <c r="C1719" s="35">
        <f>Table753523[[#This Row], [Active Parameters (BN)]]/8</f>
      </c>
      <c r="D1719" s="20">
        <v>16384</v>
      </c>
      <c r="E1719" s="20">
        <v>2</v>
      </c>
      <c r="F1719" s="23">
        <v>64</v>
      </c>
      <c r="G1719" s="23">
        <v>63</v>
      </c>
      <c r="H1719" s="23">
        <v>1032192</v>
      </c>
      <c r="I1719" s="43">
        <v>114</v>
      </c>
      <c r="J1719" s="24">
        <v>31960.66296</v>
      </c>
      <c r="K1719" s="24">
        <v>54.04745792</v>
      </c>
      <c r="L1719" s="24">
        <v>1.165642241</v>
      </c>
      <c r="M1719" s="24">
        <v>2.109257389</v>
      </c>
      <c r="N1719" s="24">
        <v>19099.99174</v>
      </c>
      <c r="O1719" s="44">
        <v>21379.2113</v>
      </c>
      <c r="P1719" s="44">
        <v>23093.43402</v>
      </c>
      <c r="Q1719" s="25">
        <f>Table753523[[#This Row], [Total Latency (sec)]]*1000</f>
      </c>
      <c r="R1719" s="25">
        <f>Table753523[[#This Row], [Total Latency (ms)]]-Table753523[[#This Row], [Prefill Latency (ms)]]</f>
      </c>
      <c r="S1719" s="26">
        <f>Table753523[[#This Row], [Output tokens generated]]*1000/Table753523[[#This Row], [Total Latency (ms)]]/Table753523[[#This Row], [No. H200 GPU on single server]]</f>
      </c>
      <c r="T1719" s="26">
        <f>Table753523[[#This Row], [Input tokens]]*1000/(989.5*10^12)*(2*10^9*Table753523[[#This Row], [Active Parameters per GPU (BN)]])</f>
      </c>
      <c r="U1719" s="27">
        <f>Table753523[[#This Row], [Active Parameters per GPU (BN)]]*10^9*2/4800/1024^3*1000</f>
      </c>
      <c r="V1719" s="27">
        <f>1979/2*10^12*Table753523[[#This Row], [No. H200 GPU on single server]]/2/70/10^9</f>
      </c>
      <c r="W1719" s="46">
        <f>(Table753523[[#This Row], [Input tokens]]+Table753523[[#This Row], [Output tokens generated]])/Table753523[[#This Row], [Total Latency (ms)]]*1000</f>
      </c>
      <c r="X1719" s="47">
        <f>Table753523[[#This Row], [Total throughput]]/Table753523[[#This Row], [Estimated Max throughput tokens/s]]</f>
      </c>
      <c r="Y1719" s="20">
        <f>2*Table753523[[#This Row], [Active Parameters per GPU (BN)]]*Table753523[[#This Row], [Input tokens]]*10^9/Table753523[[#This Row], [Prefill Latency (ms)]]/10^12*1000</f>
      </c>
      <c r="Z1719" s="26">
        <f>2*Table753523[[#This Row], [Active Parameters per GPU (BN)]]*Table753523[[#This Row], [Output tokens generated]]*10^9/(Table753523[[#This Row], [Total Latency (ms)]]-Table753523[[#This Row], [Prefill Latency (ms)]])/10^12*1000</f>
      </c>
      <c r="AA1719" s="47">
        <f>Table753523[[#This Row], [Expected Prefill latency (ms)]]/Table753523[[#This Row], [Prefill Latency (ms)]]</f>
      </c>
      <c r="AB1719" s="30">
        <f>Table753523[[#This Row], [Expected TPOT (ms)]]/Table753523[[#This Row], [TPOT (ms)]]</f>
      </c>
      <c r="AC1719" s="50">
        <f>Table753523[[#This Row], [Prefill TFLOPS]]/989.5</f>
      </c>
      <c r="AD1719" s="32">
        <f>Table753523[[#This Row], [Decode TFLOPS]]/1979</f>
      </c>
      <c r="AE171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0" customHeight="1" ht="17.25">
      <c r="A1720" s="20">
        <v>8</v>
      </c>
      <c r="B1720" s="34">
        <v>70</v>
      </c>
      <c r="C1720" s="35">
        <f>Table753523[[#This Row], [Active Parameters (BN)]]/8</f>
      </c>
      <c r="D1720" s="20">
        <v>16384</v>
      </c>
      <c r="E1720" s="20">
        <v>4</v>
      </c>
      <c r="F1720" s="23">
        <v>32</v>
      </c>
      <c r="G1720" s="23">
        <v>31</v>
      </c>
      <c r="H1720" s="23">
        <v>507904</v>
      </c>
      <c r="I1720" s="43">
        <v>120</v>
      </c>
      <c r="J1720" s="24">
        <v>17537.4916</v>
      </c>
      <c r="K1720" s="24">
        <v>27.27353076</v>
      </c>
      <c r="L1720" s="24">
        <v>1.13663318</v>
      </c>
      <c r="M1720" s="24">
        <v>4.399870375</v>
      </c>
      <c r="N1720" s="24">
        <v>18626.9979</v>
      </c>
      <c r="O1720" s="44">
        <v>3326.882209</v>
      </c>
      <c r="P1720" s="44">
        <v>3267.584257</v>
      </c>
      <c r="Q1720" s="25">
        <f>Table753523[[#This Row], [Total Latency (sec)]]*1000</f>
      </c>
      <c r="R1720" s="25">
        <f>Table753523[[#This Row], [Total Latency (ms)]]-Table753523[[#This Row], [Prefill Latency (ms)]]</f>
      </c>
      <c r="S1720" s="26">
        <f>Table753523[[#This Row], [Output tokens generated]]*1000/Table753523[[#This Row], [Total Latency (ms)]]/Table753523[[#This Row], [No. H200 GPU on single server]]</f>
      </c>
      <c r="T1720" s="26">
        <f>Table753523[[#This Row], [Input tokens]]*1000/(989.5*10^12)*(2*10^9*Table753523[[#This Row], [Active Parameters per GPU (BN)]])</f>
      </c>
      <c r="U1720" s="27">
        <f>Table753523[[#This Row], [Active Parameters per GPU (BN)]]*10^9*2/4800/1024^3*1000</f>
      </c>
      <c r="V1720" s="27">
        <f>1979/2*10^12*Table753523[[#This Row], [No. H200 GPU on single server]]/2/70/10^9</f>
      </c>
      <c r="W1720" s="46">
        <f>(Table753523[[#This Row], [Input tokens]]+Table753523[[#This Row], [Output tokens generated]])/Table753523[[#This Row], [Total Latency (ms)]]*1000</f>
      </c>
      <c r="X1720" s="47">
        <f>Table753523[[#This Row], [Total throughput]]/Table753523[[#This Row], [Estimated Max throughput tokens/s]]</f>
      </c>
      <c r="Y1720" s="20">
        <f>2*Table753523[[#This Row], [Active Parameters per GPU (BN)]]*Table753523[[#This Row], [Input tokens]]*10^9/Table753523[[#This Row], [Prefill Latency (ms)]]/10^12*1000</f>
      </c>
      <c r="Z1720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0" s="47">
        <f>Table753523[[#This Row], [Expected Prefill latency (ms)]]/Table753523[[#This Row], [Prefill Latency (ms)]]</f>
      </c>
      <c r="AB1720" s="30">
        <f>Table753523[[#This Row], [Expected TPOT (ms)]]/Table753523[[#This Row], [TPOT (ms)]]</f>
      </c>
      <c r="AC1720" s="50">
        <f>Table753523[[#This Row], [Prefill TFLOPS]]/989.5</f>
      </c>
      <c r="AD1720" s="32">
        <f>Table753523[[#This Row], [Decode TFLOPS]]/1979</f>
      </c>
      <c r="AE172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1" customHeight="1" ht="17.25">
      <c r="A1721" s="20">
        <v>8</v>
      </c>
      <c r="B1721" s="34">
        <v>70</v>
      </c>
      <c r="C1721" s="35">
        <f>Table753523[[#This Row], [Active Parameters (BN)]]/8</f>
      </c>
      <c r="D1721" s="20">
        <v>16384</v>
      </c>
      <c r="E1721" s="20">
        <v>4</v>
      </c>
      <c r="F1721" s="23">
        <v>64</v>
      </c>
      <c r="G1721" s="23">
        <v>63</v>
      </c>
      <c r="H1721" s="23">
        <v>1032192</v>
      </c>
      <c r="I1721" s="43">
        <v>240</v>
      </c>
      <c r="J1721" s="24">
        <v>31875.5842</v>
      </c>
      <c r="K1721" s="24">
        <v>53.90856131</v>
      </c>
      <c r="L1721" s="24">
        <v>1.168645545</v>
      </c>
      <c r="M1721" s="24">
        <v>4.451983028</v>
      </c>
      <c r="N1721" s="24">
        <v>19151.54059</v>
      </c>
      <c r="O1721" s="44">
        <v>8271.882827</v>
      </c>
      <c r="P1721" s="44">
        <v>7659.195123</v>
      </c>
      <c r="Q1721" s="25">
        <f>Table753523[[#This Row], [Total Latency (sec)]]*1000</f>
      </c>
      <c r="R1721" s="25">
        <f>Table753523[[#This Row], [Total Latency (ms)]]-Table753523[[#This Row], [Prefill Latency (ms)]]</f>
      </c>
      <c r="S1721" s="26">
        <f>Table753523[[#This Row], [Output tokens generated]]*1000/Table753523[[#This Row], [Total Latency (ms)]]/Table753523[[#This Row], [No. H200 GPU on single server]]</f>
      </c>
      <c r="T1721" s="26">
        <f>Table753523[[#This Row], [Input tokens]]*1000/(989.5*10^12)*(2*10^9*Table753523[[#This Row], [Active Parameters per GPU (BN)]])</f>
      </c>
      <c r="U1721" s="27">
        <f>Table753523[[#This Row], [Active Parameters per GPU (BN)]]*10^9*2/4800/1024^3*1000</f>
      </c>
      <c r="V1721" s="27">
        <f>1979/2*10^12*Table753523[[#This Row], [No. H200 GPU on single server]]/2/70/10^9</f>
      </c>
      <c r="W1721" s="46">
        <f>(Table753523[[#This Row], [Input tokens]]+Table753523[[#This Row], [Output tokens generated]])/Table753523[[#This Row], [Total Latency (ms)]]*1000</f>
      </c>
      <c r="X1721" s="47">
        <f>Table753523[[#This Row], [Total throughput]]/Table753523[[#This Row], [Estimated Max throughput tokens/s]]</f>
      </c>
      <c r="Y1721" s="20">
        <f>2*Table753523[[#This Row], [Active Parameters per GPU (BN)]]*Table753523[[#This Row], [Input tokens]]*10^9/Table753523[[#This Row], [Prefill Latency (ms)]]/10^12*1000</f>
      </c>
      <c r="Z1721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1" s="47">
        <f>Table753523[[#This Row], [Expected Prefill latency (ms)]]/Table753523[[#This Row], [Prefill Latency (ms)]]</f>
      </c>
      <c r="AB1721" s="30">
        <f>Table753523[[#This Row], [Expected TPOT (ms)]]/Table753523[[#This Row], [TPOT (ms)]]</f>
      </c>
      <c r="AC1721" s="50">
        <f>Table753523[[#This Row], [Prefill TFLOPS]]/989.5</f>
      </c>
      <c r="AD1721" s="32">
        <f>Table753523[[#This Row], [Decode TFLOPS]]/1979</f>
      </c>
      <c r="AE172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2" customHeight="1" ht="17.25">
      <c r="A1722" s="20">
        <v>8</v>
      </c>
      <c r="B1722" s="34">
        <v>70</v>
      </c>
      <c r="C1722" s="35">
        <f>Table753523[[#This Row], [Active Parameters (BN)]]/8</f>
      </c>
      <c r="D1722" s="20">
        <v>16384</v>
      </c>
      <c r="E1722" s="20">
        <v>8</v>
      </c>
      <c r="F1722" s="23">
        <v>32</v>
      </c>
      <c r="G1722" s="23">
        <v>31</v>
      </c>
      <c r="H1722" s="23">
        <v>507904</v>
      </c>
      <c r="I1722" s="43">
        <v>240</v>
      </c>
      <c r="J1722" s="24">
        <v>17340.71888</v>
      </c>
      <c r="K1722" s="24">
        <v>27.33691595</v>
      </c>
      <c r="L1722" s="24">
        <v>1.133997707</v>
      </c>
      <c r="M1722" s="24">
        <v>8.779337086</v>
      </c>
      <c r="N1722" s="24">
        <v>18588.19777</v>
      </c>
      <c r="O1722" s="44">
        <v>1565.312137</v>
      </c>
      <c r="P1722" s="44">
        <v>1453.935002</v>
      </c>
      <c r="Q1722" s="25">
        <f>Table753523[[#This Row], [Total Latency (sec)]]*1000</f>
      </c>
      <c r="R1722" s="25">
        <f>Table753523[[#This Row], [Total Latency (ms)]]-Table753523[[#This Row], [Prefill Latency (ms)]]</f>
      </c>
      <c r="S1722" s="26">
        <f>Table753523[[#This Row], [Output tokens generated]]*1000/Table753523[[#This Row], [Total Latency (ms)]]/Table753523[[#This Row], [No. H200 GPU on single server]]</f>
      </c>
      <c r="T1722" s="26">
        <f>Table753523[[#This Row], [Input tokens]]*1000/(989.5*10^12)*(2*10^9*Table753523[[#This Row], [Active Parameters per GPU (BN)]])</f>
      </c>
      <c r="U1722" s="27">
        <f>Table753523[[#This Row], [Active Parameters per GPU (BN)]]*10^9*2/4800/1024^3*1000</f>
      </c>
      <c r="V1722" s="27">
        <f>1979/2*10^12*Table753523[[#This Row], [No. H200 GPU on single server]]/2/70/10^9</f>
      </c>
      <c r="W1722" s="46">
        <f>(Table753523[[#This Row], [Input tokens]]+Table753523[[#This Row], [Output tokens generated]])/Table753523[[#This Row], [Total Latency (ms)]]*1000</f>
      </c>
      <c r="X1722" s="47">
        <f>Table753523[[#This Row], [Total throughput]]/Table753523[[#This Row], [Estimated Max throughput tokens/s]]</f>
      </c>
      <c r="Y1722" s="20">
        <f>2*Table753523[[#This Row], [Active Parameters per GPU (BN)]]*Table753523[[#This Row], [Input tokens]]*10^9/Table753523[[#This Row], [Prefill Latency (ms)]]/10^12*1000</f>
      </c>
      <c r="Z1722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2" s="47">
        <f>Table753523[[#This Row], [Expected Prefill latency (ms)]]/Table753523[[#This Row], [Prefill Latency (ms)]]</f>
      </c>
      <c r="AB1722" s="30">
        <f>Table753523[[#This Row], [Expected TPOT (ms)]]/Table753523[[#This Row], [TPOT (ms)]]</f>
      </c>
      <c r="AC1722" s="50">
        <f>Table753523[[#This Row], [Prefill TFLOPS]]/989.5</f>
      </c>
      <c r="AD1722" s="32">
        <f>Table753523[[#This Row], [Decode TFLOPS]]/1979</f>
      </c>
      <c r="AE172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3" customHeight="1" ht="17.25">
      <c r="A1723" s="20">
        <v>8</v>
      </c>
      <c r="B1723" s="34">
        <v>70</v>
      </c>
      <c r="C1723" s="35">
        <f>Table753523[[#This Row], [Active Parameters (BN)]]/8</f>
      </c>
      <c r="D1723" s="20">
        <v>16384</v>
      </c>
      <c r="E1723" s="20">
        <v>8</v>
      </c>
      <c r="F1723" s="23">
        <v>64</v>
      </c>
      <c r="G1723" s="23">
        <v>63</v>
      </c>
      <c r="H1723" s="23">
        <v>1032192</v>
      </c>
      <c r="I1723" s="43">
        <v>484</v>
      </c>
      <c r="J1723" s="24">
        <v>31782.94793</v>
      </c>
      <c r="K1723" s="24">
        <v>54.08812241</v>
      </c>
      <c r="L1723" s="24">
        <v>1.164765889</v>
      </c>
      <c r="M1723" s="24">
        <v>8.948360165</v>
      </c>
      <c r="N1723" s="24">
        <v>19092.47269</v>
      </c>
      <c r="O1723" s="44">
        <v>3445.782985</v>
      </c>
      <c r="P1723" s="44">
        <v>3301.402266</v>
      </c>
      <c r="Q1723" s="25">
        <f>Table753523[[#This Row], [Total Latency (sec)]]*1000</f>
      </c>
      <c r="R1723" s="25">
        <f>Table753523[[#This Row], [Total Latency (ms)]]-Table753523[[#This Row], [Prefill Latency (ms)]]</f>
      </c>
      <c r="S1723" s="26">
        <f>Table753523[[#This Row], [Output tokens generated]]*1000/Table753523[[#This Row], [Total Latency (ms)]]/Table753523[[#This Row], [No. H200 GPU on single server]]</f>
      </c>
      <c r="T1723" s="26">
        <f>Table753523[[#This Row], [Input tokens]]*1000/(989.5*10^12)*(2*10^9*Table753523[[#This Row], [Active Parameters per GPU (BN)]])</f>
      </c>
      <c r="U1723" s="27">
        <f>Table753523[[#This Row], [Active Parameters per GPU (BN)]]*10^9*2/4800/1024^3*1000</f>
      </c>
      <c r="V1723" s="27">
        <f>1979/2*10^12*Table753523[[#This Row], [No. H200 GPU on single server]]/2/70/10^9</f>
      </c>
      <c r="W1723" s="46">
        <f>(Table753523[[#This Row], [Input tokens]]+Table753523[[#This Row], [Output tokens generated]])/Table753523[[#This Row], [Total Latency (ms)]]*1000</f>
      </c>
      <c r="X1723" s="47">
        <f>Table753523[[#This Row], [Total throughput]]/Table753523[[#This Row], [Estimated Max throughput tokens/s]]</f>
      </c>
      <c r="Y1723" s="20">
        <f>2*Table753523[[#This Row], [Active Parameters per GPU (BN)]]*Table753523[[#This Row], [Input tokens]]*10^9/Table753523[[#This Row], [Prefill Latency (ms)]]/10^12*1000</f>
      </c>
      <c r="Z1723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3" s="47">
        <f>Table753523[[#This Row], [Expected Prefill latency (ms)]]/Table753523[[#This Row], [Prefill Latency (ms)]]</f>
      </c>
      <c r="AB1723" s="30">
        <f>Table753523[[#This Row], [Expected TPOT (ms)]]/Table753523[[#This Row], [TPOT (ms)]]</f>
      </c>
      <c r="AC1723" s="50">
        <f>Table753523[[#This Row], [Prefill TFLOPS]]/989.5</f>
      </c>
      <c r="AD1723" s="32">
        <f>Table753523[[#This Row], [Decode TFLOPS]]/1979</f>
      </c>
      <c r="AE172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4" customHeight="1" ht="17.25">
      <c r="A1724" s="20">
        <v>8</v>
      </c>
      <c r="B1724" s="34">
        <v>70</v>
      </c>
      <c r="C1724" s="35">
        <f>Table753523[[#This Row], [Active Parameters (BN)]]/8</f>
      </c>
      <c r="D1724" s="20">
        <v>16384</v>
      </c>
      <c r="E1724" s="20">
        <v>16</v>
      </c>
      <c r="F1724" s="23">
        <v>32</v>
      </c>
      <c r="G1724" s="23">
        <v>31</v>
      </c>
      <c r="H1724" s="23">
        <v>507904</v>
      </c>
      <c r="I1724" s="43">
        <v>413</v>
      </c>
      <c r="J1724" s="24">
        <v>17636.02731</v>
      </c>
      <c r="K1724" s="24">
        <v>27.62794668</v>
      </c>
      <c r="L1724" s="24">
        <v>1.12205226</v>
      </c>
      <c r="M1724" s="24">
        <v>14.94863172</v>
      </c>
      <c r="N1724" s="24">
        <v>18398.65285</v>
      </c>
      <c r="O1724" s="44">
        <v>1018.162655</v>
      </c>
      <c r="P1724" s="44">
        <v>688.3247187</v>
      </c>
      <c r="Q1724" s="25">
        <f>Table753523[[#This Row], [Total Latency (sec)]]*1000</f>
      </c>
      <c r="R1724" s="25">
        <f>Table753523[[#This Row], [Total Latency (ms)]]-Table753523[[#This Row], [Prefill Latency (ms)]]</f>
      </c>
      <c r="S1724" s="26">
        <f>Table753523[[#This Row], [Output tokens generated]]*1000/Table753523[[#This Row], [Total Latency (ms)]]/Table753523[[#This Row], [No. H200 GPU on single server]]</f>
      </c>
      <c r="T1724" s="26">
        <f>Table753523[[#This Row], [Input tokens]]*1000/(989.5*10^12)*(2*10^9*Table753523[[#This Row], [Active Parameters per GPU (BN)]])</f>
      </c>
      <c r="U1724" s="27">
        <f>Table753523[[#This Row], [Active Parameters per GPU (BN)]]*10^9*2/4800/1024^3*1000</f>
      </c>
      <c r="V1724" s="27">
        <f>1979/2*10^12*Table753523[[#This Row], [No. H200 GPU on single server]]/2/70/10^9</f>
      </c>
      <c r="W1724" s="46">
        <f>(Table753523[[#This Row], [Input tokens]]+Table753523[[#This Row], [Output tokens generated]])/Table753523[[#This Row], [Total Latency (ms)]]*1000</f>
      </c>
      <c r="X1724" s="47">
        <f>Table753523[[#This Row], [Total throughput]]/Table753523[[#This Row], [Estimated Max throughput tokens/s]]</f>
      </c>
      <c r="Y1724" s="20">
        <f>2*Table753523[[#This Row], [Active Parameters per GPU (BN)]]*Table753523[[#This Row], [Input tokens]]*10^9/Table753523[[#This Row], [Prefill Latency (ms)]]/10^12*1000</f>
      </c>
      <c r="Z1724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4" s="47">
        <f>Table753523[[#This Row], [Expected Prefill latency (ms)]]/Table753523[[#This Row], [Prefill Latency (ms)]]</f>
      </c>
      <c r="AB1724" s="30">
        <f>Table753523[[#This Row], [Expected TPOT (ms)]]/Table753523[[#This Row], [TPOT (ms)]]</f>
      </c>
      <c r="AC1724" s="50">
        <f>Table753523[[#This Row], [Prefill TFLOPS]]/989.5</f>
      </c>
      <c r="AD1724" s="32">
        <f>Table753523[[#This Row], [Decode TFLOPS]]/1979</f>
      </c>
      <c r="AE172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5" customHeight="1" ht="17.25">
      <c r="A1725" s="20">
        <v>8</v>
      </c>
      <c r="B1725" s="34">
        <v>70</v>
      </c>
      <c r="C1725" s="35">
        <f>Table753523[[#This Row], [Active Parameters (BN)]]/8</f>
      </c>
      <c r="D1725" s="20">
        <v>16384</v>
      </c>
      <c r="E1725" s="20">
        <v>16</v>
      </c>
      <c r="F1725" s="23">
        <v>64</v>
      </c>
      <c r="G1725" s="23">
        <v>63</v>
      </c>
      <c r="H1725" s="23">
        <v>1032192</v>
      </c>
      <c r="I1725" s="43">
        <v>856</v>
      </c>
      <c r="J1725" s="24">
        <v>31939.48786</v>
      </c>
      <c r="K1725" s="24">
        <v>54.52888475</v>
      </c>
      <c r="L1725" s="24">
        <v>1.155350972</v>
      </c>
      <c r="M1725" s="24">
        <v>15.6981021</v>
      </c>
      <c r="N1725" s="24">
        <v>18944.96843</v>
      </c>
      <c r="O1725" s="44">
        <v>2092.757963</v>
      </c>
      <c r="P1725" s="44">
        <v>1564.715321</v>
      </c>
      <c r="Q1725" s="25">
        <f>Table753523[[#This Row], [Total Latency (sec)]]*1000</f>
      </c>
      <c r="R1725" s="25">
        <f>Table753523[[#This Row], [Total Latency (ms)]]-Table753523[[#This Row], [Prefill Latency (ms)]]</f>
      </c>
      <c r="S1725" s="26">
        <f>Table753523[[#This Row], [Output tokens generated]]*1000/Table753523[[#This Row], [Total Latency (ms)]]/Table753523[[#This Row], [No. H200 GPU on single server]]</f>
      </c>
      <c r="T1725" s="26">
        <f>Table753523[[#This Row], [Input tokens]]*1000/(989.5*10^12)*(2*10^9*Table753523[[#This Row], [Active Parameters per GPU (BN)]])</f>
      </c>
      <c r="U1725" s="27">
        <f>Table753523[[#This Row], [Active Parameters per GPU (BN)]]*10^9*2/4800/1024^3*1000</f>
      </c>
      <c r="V1725" s="27">
        <f>1979/2*10^12*Table753523[[#This Row], [No. H200 GPU on single server]]/2/70/10^9</f>
      </c>
      <c r="W1725" s="46">
        <f>(Table753523[[#This Row], [Input tokens]]+Table753523[[#This Row], [Output tokens generated]])/Table753523[[#This Row], [Total Latency (ms)]]*1000</f>
      </c>
      <c r="X1725" s="47">
        <f>Table753523[[#This Row], [Total throughput]]/Table753523[[#This Row], [Estimated Max throughput tokens/s]]</f>
      </c>
      <c r="Y1725" s="20">
        <f>2*Table753523[[#This Row], [Active Parameters per GPU (BN)]]*Table753523[[#This Row], [Input tokens]]*10^9/Table753523[[#This Row], [Prefill Latency (ms)]]/10^12*1000</f>
      </c>
      <c r="Z1725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5" s="47">
        <f>Table753523[[#This Row], [Expected Prefill latency (ms)]]/Table753523[[#This Row], [Prefill Latency (ms)]]</f>
      </c>
      <c r="AB1725" s="30">
        <f>Table753523[[#This Row], [Expected TPOT (ms)]]/Table753523[[#This Row], [TPOT (ms)]]</f>
      </c>
      <c r="AC1725" s="50">
        <f>Table753523[[#This Row], [Prefill TFLOPS]]/989.5</f>
      </c>
      <c r="AD1725" s="32">
        <f>Table753523[[#This Row], [Decode TFLOPS]]/1979</f>
      </c>
      <c r="AE172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6" customHeight="1" ht="17.25">
      <c r="A1726" s="20">
        <v>8</v>
      </c>
      <c r="B1726" s="34">
        <v>70</v>
      </c>
      <c r="C1726" s="35">
        <f>Table753523[[#This Row], [Active Parameters (BN)]]/8</f>
      </c>
      <c r="D1726" s="20">
        <v>16384</v>
      </c>
      <c r="E1726" s="20">
        <v>32</v>
      </c>
      <c r="F1726" s="23">
        <v>32</v>
      </c>
      <c r="G1726" s="23">
        <v>31</v>
      </c>
      <c r="H1726" s="23">
        <v>507904</v>
      </c>
      <c r="I1726" s="43">
        <v>843</v>
      </c>
      <c r="J1726" s="24">
        <v>17387.4017</v>
      </c>
      <c r="K1726" s="24">
        <v>27.8375005</v>
      </c>
      <c r="L1726" s="24">
        <v>1.113605728</v>
      </c>
      <c r="M1726" s="24">
        <v>30.28289124</v>
      </c>
      <c r="N1726" s="24">
        <v>18275.59913</v>
      </c>
      <c r="O1726" s="44">
        <v>572.1414173</v>
      </c>
      <c r="P1726" s="44">
        <v>362.6283741</v>
      </c>
      <c r="Q1726" s="25">
        <f>Table753523[[#This Row], [Total Latency (sec)]]*1000</f>
      </c>
      <c r="R1726" s="25">
        <f>Table753523[[#This Row], [Total Latency (ms)]]-Table753523[[#This Row], [Prefill Latency (ms)]]</f>
      </c>
      <c r="S1726" s="26">
        <f>Table753523[[#This Row], [Output tokens generated]]*1000/Table753523[[#This Row], [Total Latency (ms)]]/Table753523[[#This Row], [No. H200 GPU on single server]]</f>
      </c>
      <c r="T1726" s="26">
        <f>Table753523[[#This Row], [Input tokens]]*1000/(989.5*10^12)*(2*10^9*Table753523[[#This Row], [Active Parameters per GPU (BN)]])</f>
      </c>
      <c r="U1726" s="27">
        <f>Table753523[[#This Row], [Active Parameters per GPU (BN)]]*10^9*2/4800/1024^3*1000</f>
      </c>
      <c r="V1726" s="27">
        <f>1979/2*10^12*Table753523[[#This Row], [No. H200 GPU on single server]]/2/70/10^9</f>
      </c>
      <c r="W1726" s="46">
        <f>(Table753523[[#This Row], [Input tokens]]+Table753523[[#This Row], [Output tokens generated]])/Table753523[[#This Row], [Total Latency (ms)]]*1000</f>
      </c>
      <c r="X1726" s="47">
        <f>Table753523[[#This Row], [Total throughput]]/Table753523[[#This Row], [Estimated Max throughput tokens/s]]</f>
      </c>
      <c r="Y1726" s="20">
        <f>2*Table753523[[#This Row], [Active Parameters per GPU (BN)]]*Table753523[[#This Row], [Input tokens]]*10^9/Table753523[[#This Row], [Prefill Latency (ms)]]/10^12*1000</f>
      </c>
      <c r="Z1726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6" s="47">
        <f>Table753523[[#This Row], [Expected Prefill latency (ms)]]/Table753523[[#This Row], [Prefill Latency (ms)]]</f>
      </c>
      <c r="AB1726" s="30">
        <f>Table753523[[#This Row], [Expected TPOT (ms)]]/Table753523[[#This Row], [TPOT (ms)]]</f>
      </c>
      <c r="AC1726" s="50">
        <f>Table753523[[#This Row], [Prefill TFLOPS]]/989.5</f>
      </c>
      <c r="AD1726" s="32">
        <f>Table753523[[#This Row], [Decode TFLOPS]]/1979</f>
      </c>
      <c r="AE172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7" customHeight="1" ht="17.25">
      <c r="A1727" s="20">
        <v>8</v>
      </c>
      <c r="B1727" s="34">
        <v>70</v>
      </c>
      <c r="C1727" s="35">
        <f>Table753523[[#This Row], [Active Parameters (BN)]]/8</f>
      </c>
      <c r="D1727" s="20">
        <v>16384</v>
      </c>
      <c r="E1727" s="20">
        <v>32</v>
      </c>
      <c r="F1727" s="23">
        <v>64</v>
      </c>
      <c r="G1727" s="23">
        <v>63</v>
      </c>
      <c r="H1727" s="23">
        <v>1032192</v>
      </c>
      <c r="I1727" s="43">
        <v>1757</v>
      </c>
      <c r="J1727" s="24">
        <v>31946.75793</v>
      </c>
      <c r="K1727" s="24">
        <v>54.83851395</v>
      </c>
      <c r="L1727" s="24">
        <v>1.14882763</v>
      </c>
      <c r="M1727" s="24">
        <v>32.03952612</v>
      </c>
      <c r="N1727" s="24">
        <v>18854.43141</v>
      </c>
      <c r="O1727" s="44">
        <v>962.1258401</v>
      </c>
      <c r="P1727" s="44">
        <v>787.8667884</v>
      </c>
      <c r="Q1727" s="25">
        <f>Table753523[[#This Row], [Total Latency (sec)]]*1000</f>
      </c>
      <c r="R1727" s="25">
        <f>Table753523[[#This Row], [Total Latency (ms)]]-Table753523[[#This Row], [Prefill Latency (ms)]]</f>
      </c>
      <c r="S1727" s="26">
        <f>Table753523[[#This Row], [Output tokens generated]]*1000/Table753523[[#This Row], [Total Latency (ms)]]/Table753523[[#This Row], [No. H200 GPU on single server]]</f>
      </c>
      <c r="T1727" s="26">
        <f>Table753523[[#This Row], [Input tokens]]*1000/(989.5*10^12)*(2*10^9*Table753523[[#This Row], [Active Parameters per GPU (BN)]])</f>
      </c>
      <c r="U1727" s="27">
        <f>Table753523[[#This Row], [Active Parameters per GPU (BN)]]*10^9*2/4800/1024^3*1000</f>
      </c>
      <c r="V1727" s="27">
        <f>1979/2*10^12*Table753523[[#This Row], [No. H200 GPU on single server]]/2/70/10^9</f>
      </c>
      <c r="W1727" s="46">
        <f>(Table753523[[#This Row], [Input tokens]]+Table753523[[#This Row], [Output tokens generated]])/Table753523[[#This Row], [Total Latency (ms)]]*1000</f>
      </c>
      <c r="X1727" s="47">
        <f>Table753523[[#This Row], [Total throughput]]/Table753523[[#This Row], [Estimated Max throughput tokens/s]]</f>
      </c>
      <c r="Y1727" s="20">
        <f>2*Table753523[[#This Row], [Active Parameters per GPU (BN)]]*Table753523[[#This Row], [Input tokens]]*10^9/Table753523[[#This Row], [Prefill Latency (ms)]]/10^12*1000</f>
      </c>
      <c r="Z1727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7" s="47">
        <f>Table753523[[#This Row], [Expected Prefill latency (ms)]]/Table753523[[#This Row], [Prefill Latency (ms)]]</f>
      </c>
      <c r="AB1727" s="30">
        <f>Table753523[[#This Row], [Expected TPOT (ms)]]/Table753523[[#This Row], [TPOT (ms)]]</f>
      </c>
      <c r="AC1727" s="50">
        <f>Table753523[[#This Row], [Prefill TFLOPS]]/989.5</f>
      </c>
      <c r="AD1727" s="32">
        <f>Table753523[[#This Row], [Decode TFLOPS]]/1979</f>
      </c>
      <c r="AE172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8" customHeight="1" ht="17.25">
      <c r="A1728" s="20">
        <v>8</v>
      </c>
      <c r="B1728" s="34">
        <v>70</v>
      </c>
      <c r="C1728" s="35">
        <f>Table753523[[#This Row], [Active Parameters (BN)]]/8</f>
      </c>
      <c r="D1728" s="20">
        <v>16384</v>
      </c>
      <c r="E1728" s="20">
        <v>64</v>
      </c>
      <c r="F1728" s="23">
        <v>32</v>
      </c>
      <c r="G1728" s="23">
        <v>31</v>
      </c>
      <c r="H1728" s="23">
        <v>507904</v>
      </c>
      <c r="I1728" s="43">
        <v>1747</v>
      </c>
      <c r="J1728" s="24">
        <v>17587.76041</v>
      </c>
      <c r="K1728" s="24">
        <v>28.37114059</v>
      </c>
      <c r="L1728" s="24">
        <v>1.092659631</v>
      </c>
      <c r="M1728" s="24">
        <v>61.57665725</v>
      </c>
      <c r="N1728" s="24">
        <v>17963.71204</v>
      </c>
      <c r="O1728" s="44">
        <v>488.3484167</v>
      </c>
      <c r="P1728" s="44">
        <v>182.9055665</v>
      </c>
      <c r="Q1728" s="25">
        <f>Table753523[[#This Row], [Total Latency (sec)]]*1000</f>
      </c>
      <c r="R1728" s="25">
        <f>Table753523[[#This Row], [Total Latency (ms)]]-Table753523[[#This Row], [Prefill Latency (ms)]]</f>
      </c>
      <c r="S1728" s="26">
        <f>Table753523[[#This Row], [Output tokens generated]]*1000/Table753523[[#This Row], [Total Latency (ms)]]/Table753523[[#This Row], [No. H200 GPU on single server]]</f>
      </c>
      <c r="T1728" s="26">
        <f>Table753523[[#This Row], [Input tokens]]*1000/(989.5*10^12)*(2*10^9*Table753523[[#This Row], [Active Parameters per GPU (BN)]])</f>
      </c>
      <c r="U1728" s="27">
        <f>Table753523[[#This Row], [Active Parameters per GPU (BN)]]*10^9*2/4800/1024^3*1000</f>
      </c>
      <c r="V1728" s="27">
        <f>1979/2*10^12*Table753523[[#This Row], [No. H200 GPU on single server]]/2/70/10^9</f>
      </c>
      <c r="W1728" s="46">
        <f>(Table753523[[#This Row], [Input tokens]]+Table753523[[#This Row], [Output tokens generated]])/Table753523[[#This Row], [Total Latency (ms)]]*1000</f>
      </c>
      <c r="X1728" s="47">
        <f>Table753523[[#This Row], [Total throughput]]/Table753523[[#This Row], [Estimated Max throughput tokens/s]]</f>
      </c>
      <c r="Y1728" s="20">
        <f>2*Table753523[[#This Row], [Active Parameters per GPU (BN)]]*Table753523[[#This Row], [Input tokens]]*10^9/Table753523[[#This Row], [Prefill Latency (ms)]]/10^12*1000</f>
      </c>
      <c r="Z1728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8" s="47">
        <f>Table753523[[#This Row], [Expected Prefill latency (ms)]]/Table753523[[#This Row], [Prefill Latency (ms)]]</f>
      </c>
      <c r="AB1728" s="30">
        <f>Table753523[[#This Row], [Expected TPOT (ms)]]/Table753523[[#This Row], [TPOT (ms)]]</f>
      </c>
      <c r="AC1728" s="50">
        <f>Table753523[[#This Row], [Prefill TFLOPS]]/989.5</f>
      </c>
      <c r="AD1728" s="32">
        <f>Table753523[[#This Row], [Decode TFLOPS]]/1979</f>
      </c>
      <c r="AE172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29" customHeight="1" ht="17.25">
      <c r="A1729" s="20">
        <v>8</v>
      </c>
      <c r="B1729" s="34">
        <v>70</v>
      </c>
      <c r="C1729" s="35">
        <f>Table753523[[#This Row], [Active Parameters (BN)]]/8</f>
      </c>
      <c r="D1729" s="20">
        <v>16384</v>
      </c>
      <c r="E1729" s="20">
        <v>64</v>
      </c>
      <c r="F1729" s="23">
        <v>64</v>
      </c>
      <c r="G1729" s="23">
        <v>63</v>
      </c>
      <c r="H1729" s="23">
        <v>1032192</v>
      </c>
      <c r="I1729" s="43">
        <v>3461</v>
      </c>
      <c r="J1729" s="24">
        <v>31634.54156</v>
      </c>
      <c r="K1729" s="24">
        <v>55.45540654</v>
      </c>
      <c r="L1729" s="24">
        <v>1.136047933</v>
      </c>
      <c r="M1729" s="24">
        <v>62.41050631</v>
      </c>
      <c r="N1729" s="24">
        <v>18675.41985</v>
      </c>
      <c r="O1729" s="44">
        <v>616.0295074</v>
      </c>
      <c r="P1729" s="44">
        <v>420.5200809</v>
      </c>
      <c r="Q1729" s="25">
        <f>Table753523[[#This Row], [Total Latency (sec)]]*1000</f>
      </c>
      <c r="R1729" s="25">
        <f>Table753523[[#This Row], [Total Latency (ms)]]-Table753523[[#This Row], [Prefill Latency (ms)]]</f>
      </c>
      <c r="S1729" s="26">
        <f>Table753523[[#This Row], [Output tokens generated]]*1000/Table753523[[#This Row], [Total Latency (ms)]]/Table753523[[#This Row], [No. H200 GPU on single server]]</f>
      </c>
      <c r="T1729" s="26">
        <f>Table753523[[#This Row], [Input tokens]]*1000/(989.5*10^12)*(2*10^9*Table753523[[#This Row], [Active Parameters per GPU (BN)]])</f>
      </c>
      <c r="U1729" s="27">
        <f>Table753523[[#This Row], [Active Parameters per GPU (BN)]]*10^9*2/4800/1024^3*1000</f>
      </c>
      <c r="V1729" s="27">
        <f>1979/2*10^12*Table753523[[#This Row], [No. H200 GPU on single server]]/2/70/10^9</f>
      </c>
      <c r="W1729" s="46">
        <f>(Table753523[[#This Row], [Input tokens]]+Table753523[[#This Row], [Output tokens generated]])/Table753523[[#This Row], [Total Latency (ms)]]*1000</f>
      </c>
      <c r="X1729" s="47">
        <f>Table753523[[#This Row], [Total throughput]]/Table753523[[#This Row], [Estimated Max throughput tokens/s]]</f>
      </c>
      <c r="Y1729" s="20">
        <f>2*Table753523[[#This Row], [Active Parameters per GPU (BN)]]*Table753523[[#This Row], [Input tokens]]*10^9/Table753523[[#This Row], [Prefill Latency (ms)]]/10^12*1000</f>
      </c>
      <c r="Z1729" s="26">
        <f>2*Table753523[[#This Row], [Active Parameters per GPU (BN)]]*Table753523[[#This Row], [Output tokens generated]]*10^9/(Table753523[[#This Row], [Total Latency (ms)]]-Table753523[[#This Row], [Prefill Latency (ms)]])/10^12*1000</f>
      </c>
      <c r="AA1729" s="47">
        <f>Table753523[[#This Row], [Expected Prefill latency (ms)]]/Table753523[[#This Row], [Prefill Latency (ms)]]</f>
      </c>
      <c r="AB1729" s="30">
        <f>Table753523[[#This Row], [Expected TPOT (ms)]]/Table753523[[#This Row], [TPOT (ms)]]</f>
      </c>
      <c r="AC1729" s="50">
        <f>Table753523[[#This Row], [Prefill TFLOPS]]/989.5</f>
      </c>
      <c r="AD1729" s="32">
        <f>Table753523[[#This Row], [Decode TFLOPS]]/1979</f>
      </c>
      <c r="AE172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0" customHeight="1" ht="17.25">
      <c r="A1730" s="20">
        <v>8</v>
      </c>
      <c r="B1730" s="34">
        <v>70</v>
      </c>
      <c r="C1730" s="35">
        <f>Table753523[[#This Row], [Active Parameters (BN)]]/8</f>
      </c>
      <c r="D1730" s="20">
        <v>32768</v>
      </c>
      <c r="E1730" s="20">
        <v>2</v>
      </c>
      <c r="F1730" s="23">
        <v>32</v>
      </c>
      <c r="G1730" s="23">
        <v>32</v>
      </c>
      <c r="H1730" s="23">
        <v>1048576</v>
      </c>
      <c r="I1730" s="43">
        <v>58</v>
      </c>
      <c r="J1730" s="24">
        <v>38510.07529</v>
      </c>
      <c r="K1730" s="24">
        <v>63.42708797</v>
      </c>
      <c r="L1730" s="24">
        <v>0.504516304</v>
      </c>
      <c r="M1730" s="24">
        <v>0.914435801</v>
      </c>
      <c r="N1730" s="24">
        <v>16532.90469</v>
      </c>
      <c r="O1730" s="44">
        <v>26181.50286</v>
      </c>
      <c r="P1730" s="44">
        <v>26874.4181</v>
      </c>
      <c r="Q1730" s="25">
        <f>Table753523[[#This Row], [Total Latency (sec)]]*1000</f>
      </c>
      <c r="R1730" s="25">
        <f>Table753523[[#This Row], [Total Latency (ms)]]-Table753523[[#This Row], [Prefill Latency (ms)]]</f>
      </c>
      <c r="S1730" s="26">
        <f>Table753523[[#This Row], [Output tokens generated]]*1000/Table753523[[#This Row], [Total Latency (ms)]]/Table753523[[#This Row], [No. H200 GPU on single server]]</f>
      </c>
      <c r="T1730" s="26">
        <f>Table753523[[#This Row], [Input tokens]]*1000/(989.5*10^12)*(2*10^9*Table753523[[#This Row], [Active Parameters per GPU (BN)]])</f>
      </c>
      <c r="U1730" s="27">
        <f>Table753523[[#This Row], [Active Parameters per GPU (BN)]]*10^9*2/4800/1024^3*1000</f>
      </c>
      <c r="V1730" s="27">
        <f>1979/2*10^12*Table753523[[#This Row], [No. H200 GPU on single server]]/2/70/10^9</f>
      </c>
      <c r="W1730" s="46">
        <f>(Table753523[[#This Row], [Input tokens]]+Table753523[[#This Row], [Output tokens generated]])/Table753523[[#This Row], [Total Latency (ms)]]*1000</f>
      </c>
      <c r="X1730" s="47">
        <f>Table753523[[#This Row], [Total throughput]]/Table753523[[#This Row], [Estimated Max throughput tokens/s]]</f>
      </c>
      <c r="Y1730" s="20">
        <f>2*Table753523[[#This Row], [Active Parameters per GPU (BN)]]*Table753523[[#This Row], [Input tokens]]*10^9/Table753523[[#This Row], [Prefill Latency (ms)]]/10^12*1000</f>
      </c>
      <c r="Z1730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0" s="47">
        <f>Table753523[[#This Row], [Expected Prefill latency (ms)]]/Table753523[[#This Row], [Prefill Latency (ms)]]</f>
      </c>
      <c r="AB1730" s="30">
        <f>Table753523[[#This Row], [Expected TPOT (ms)]]/Table753523[[#This Row], [TPOT (ms)]]</f>
      </c>
      <c r="AC1730" s="50">
        <f>Table753523[[#This Row], [Prefill TFLOPS]]/989.5</f>
      </c>
      <c r="AD1730" s="32">
        <f>Table753523[[#This Row], [Decode TFLOPS]]/1979</f>
      </c>
      <c r="AE173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1" customHeight="1" ht="17.25">
      <c r="A1731" s="20">
        <v>8</v>
      </c>
      <c r="B1731" s="34">
        <v>70</v>
      </c>
      <c r="C1731" s="35">
        <f>Table753523[[#This Row], [Active Parameters (BN)]]/8</f>
      </c>
      <c r="D1731" s="20">
        <v>32768</v>
      </c>
      <c r="E1731" s="20">
        <v>2</v>
      </c>
      <c r="F1731" s="23">
        <v>64</v>
      </c>
      <c r="G1731" s="23">
        <v>64</v>
      </c>
      <c r="H1731" s="23">
        <v>2097152</v>
      </c>
      <c r="I1731" s="43">
        <v>115</v>
      </c>
      <c r="J1731" s="24">
        <v>71002.12524</v>
      </c>
      <c r="K1731" s="24">
        <v>126.317232</v>
      </c>
      <c r="L1731" s="24">
        <v>0.506660881</v>
      </c>
      <c r="M1731" s="24">
        <v>0.91040627</v>
      </c>
      <c r="N1731" s="24">
        <v>16603.17415</v>
      </c>
      <c r="O1731" s="44">
        <v>30044.8994</v>
      </c>
      <c r="P1731" s="44">
        <v>33442.94437</v>
      </c>
      <c r="Q1731" s="25">
        <f>Table753523[[#This Row], [Total Latency (sec)]]*1000</f>
      </c>
      <c r="R1731" s="25">
        <f>Table753523[[#This Row], [Total Latency (ms)]]-Table753523[[#This Row], [Prefill Latency (ms)]]</f>
      </c>
      <c r="S1731" s="26">
        <f>Table753523[[#This Row], [Output tokens generated]]*1000/Table753523[[#This Row], [Total Latency (ms)]]/Table753523[[#This Row], [No. H200 GPU on single server]]</f>
      </c>
      <c r="T1731" s="26">
        <f>Table753523[[#This Row], [Input tokens]]*1000/(989.5*10^12)*(2*10^9*Table753523[[#This Row], [Active Parameters per GPU (BN)]])</f>
      </c>
      <c r="U1731" s="27">
        <f>Table753523[[#This Row], [Active Parameters per GPU (BN)]]*10^9*2/4800/1024^3*1000</f>
      </c>
      <c r="V1731" s="27">
        <f>1979/2*10^12*Table753523[[#This Row], [No. H200 GPU on single server]]/2/70/10^9</f>
      </c>
      <c r="W1731" s="46">
        <f>(Table753523[[#This Row], [Input tokens]]+Table753523[[#This Row], [Output tokens generated]])/Table753523[[#This Row], [Total Latency (ms)]]*1000</f>
      </c>
      <c r="X1731" s="47">
        <f>Table753523[[#This Row], [Total throughput]]/Table753523[[#This Row], [Estimated Max throughput tokens/s]]</f>
      </c>
      <c r="Y1731" s="20">
        <f>2*Table753523[[#This Row], [Active Parameters per GPU (BN)]]*Table753523[[#This Row], [Input tokens]]*10^9/Table753523[[#This Row], [Prefill Latency (ms)]]/10^12*1000</f>
      </c>
      <c r="Z1731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1" s="47">
        <f>Table753523[[#This Row], [Expected Prefill latency (ms)]]/Table753523[[#This Row], [Prefill Latency (ms)]]</f>
      </c>
      <c r="AB1731" s="30">
        <f>Table753523[[#This Row], [Expected TPOT (ms)]]/Table753523[[#This Row], [TPOT (ms)]]</f>
      </c>
      <c r="AC1731" s="50">
        <f>Table753523[[#This Row], [Prefill TFLOPS]]/989.5</f>
      </c>
      <c r="AD1731" s="32">
        <f>Table753523[[#This Row], [Decode TFLOPS]]/1979</f>
      </c>
      <c r="AE173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2" customHeight="1" ht="17.25">
      <c r="A1732" s="20">
        <v>8</v>
      </c>
      <c r="B1732" s="34">
        <v>70</v>
      </c>
      <c r="C1732" s="35">
        <f>Table753523[[#This Row], [Active Parameters (BN)]]/8</f>
      </c>
      <c r="D1732" s="20">
        <v>32768</v>
      </c>
      <c r="E1732" s="20">
        <v>4</v>
      </c>
      <c r="F1732" s="23">
        <v>32</v>
      </c>
      <c r="G1732" s="23">
        <v>32</v>
      </c>
      <c r="H1732" s="23">
        <v>1048576</v>
      </c>
      <c r="I1732" s="43">
        <v>120</v>
      </c>
      <c r="J1732" s="24">
        <v>38409.62913</v>
      </c>
      <c r="K1732" s="24">
        <v>63.30185356</v>
      </c>
      <c r="L1732" s="24">
        <v>0.505514423</v>
      </c>
      <c r="M1732" s="24">
        <v>1.895679087</v>
      </c>
      <c r="N1732" s="24">
        <v>16566.5923</v>
      </c>
      <c r="O1732" s="44">
        <v>10445.5088</v>
      </c>
      <c r="P1732" s="44">
        <v>8794.737662</v>
      </c>
      <c r="Q1732" s="25">
        <f>Table753523[[#This Row], [Total Latency (sec)]]*1000</f>
      </c>
      <c r="R1732" s="25">
        <f>Table753523[[#This Row], [Total Latency (ms)]]-Table753523[[#This Row], [Prefill Latency (ms)]]</f>
      </c>
      <c r="S1732" s="26">
        <f>Table753523[[#This Row], [Output tokens generated]]*1000/Table753523[[#This Row], [Total Latency (ms)]]/Table753523[[#This Row], [No. H200 GPU on single server]]</f>
      </c>
      <c r="T1732" s="26">
        <f>Table753523[[#This Row], [Input tokens]]*1000/(989.5*10^12)*(2*10^9*Table753523[[#This Row], [Active Parameters per GPU (BN)]])</f>
      </c>
      <c r="U1732" s="27">
        <f>Table753523[[#This Row], [Active Parameters per GPU (BN)]]*10^9*2/4800/1024^3*1000</f>
      </c>
      <c r="V1732" s="27">
        <f>1979/2*10^12*Table753523[[#This Row], [No. H200 GPU on single server]]/2/70/10^9</f>
      </c>
      <c r="W1732" s="46">
        <f>(Table753523[[#This Row], [Input tokens]]+Table753523[[#This Row], [Output tokens generated]])/Table753523[[#This Row], [Total Latency (ms)]]*1000</f>
      </c>
      <c r="X1732" s="47">
        <f>Table753523[[#This Row], [Total throughput]]/Table753523[[#This Row], [Estimated Max throughput tokens/s]]</f>
      </c>
      <c r="Y1732" s="20">
        <f>2*Table753523[[#This Row], [Active Parameters per GPU (BN)]]*Table753523[[#This Row], [Input tokens]]*10^9/Table753523[[#This Row], [Prefill Latency (ms)]]/10^12*1000</f>
      </c>
      <c r="Z1732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2" s="47">
        <f>Table753523[[#This Row], [Expected Prefill latency (ms)]]/Table753523[[#This Row], [Prefill Latency (ms)]]</f>
      </c>
      <c r="AB1732" s="30">
        <f>Table753523[[#This Row], [Expected TPOT (ms)]]/Table753523[[#This Row], [TPOT (ms)]]</f>
      </c>
      <c r="AC1732" s="50">
        <f>Table753523[[#This Row], [Prefill TFLOPS]]/989.5</f>
      </c>
      <c r="AD1732" s="32">
        <f>Table753523[[#This Row], [Decode TFLOPS]]/1979</f>
      </c>
      <c r="AE173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3" customHeight="1" ht="17.25">
      <c r="A1733" s="20">
        <v>8</v>
      </c>
      <c r="B1733" s="34">
        <v>70</v>
      </c>
      <c r="C1733" s="35">
        <f>Table753523[[#This Row], [Active Parameters (BN)]]/8</f>
      </c>
      <c r="D1733" s="20">
        <v>32768</v>
      </c>
      <c r="E1733" s="20">
        <v>4</v>
      </c>
      <c r="F1733" s="23">
        <v>64</v>
      </c>
      <c r="G1733" s="23">
        <v>64</v>
      </c>
      <c r="H1733" s="23">
        <v>2097152</v>
      </c>
      <c r="I1733" s="43">
        <v>237</v>
      </c>
      <c r="J1733" s="24">
        <v>72113.41512</v>
      </c>
      <c r="K1733" s="24">
        <v>127.0181694</v>
      </c>
      <c r="L1733" s="24">
        <v>0.503864922</v>
      </c>
      <c r="M1733" s="24">
        <v>1.865874788</v>
      </c>
      <c r="N1733" s="24">
        <v>16512.51163</v>
      </c>
      <c r="O1733" s="44">
        <v>12826.80571</v>
      </c>
      <c r="P1733" s="44">
        <v>10811.03892</v>
      </c>
      <c r="Q1733" s="25">
        <f>Table753523[[#This Row], [Total Latency (sec)]]*1000</f>
      </c>
      <c r="R1733" s="25">
        <f>Table753523[[#This Row], [Total Latency (ms)]]-Table753523[[#This Row], [Prefill Latency (ms)]]</f>
      </c>
      <c r="S1733" s="26">
        <f>Table753523[[#This Row], [Output tokens generated]]*1000/Table753523[[#This Row], [Total Latency (ms)]]/Table753523[[#This Row], [No. H200 GPU on single server]]</f>
      </c>
      <c r="T1733" s="26">
        <f>Table753523[[#This Row], [Input tokens]]*1000/(989.5*10^12)*(2*10^9*Table753523[[#This Row], [Active Parameters per GPU (BN)]])</f>
      </c>
      <c r="U1733" s="27">
        <f>Table753523[[#This Row], [Active Parameters per GPU (BN)]]*10^9*2/4800/1024^3*1000</f>
      </c>
      <c r="V1733" s="27">
        <f>1979/2*10^12*Table753523[[#This Row], [No. H200 GPU on single server]]/2/70/10^9</f>
      </c>
      <c r="W1733" s="46">
        <f>(Table753523[[#This Row], [Input tokens]]+Table753523[[#This Row], [Output tokens generated]])/Table753523[[#This Row], [Total Latency (ms)]]*1000</f>
      </c>
      <c r="X1733" s="47">
        <f>Table753523[[#This Row], [Total throughput]]/Table753523[[#This Row], [Estimated Max throughput tokens/s]]</f>
      </c>
      <c r="Y1733" s="20">
        <f>2*Table753523[[#This Row], [Active Parameters per GPU (BN)]]*Table753523[[#This Row], [Input tokens]]*10^9/Table753523[[#This Row], [Prefill Latency (ms)]]/10^12*1000</f>
      </c>
      <c r="Z1733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3" s="47">
        <f>Table753523[[#This Row], [Expected Prefill latency (ms)]]/Table753523[[#This Row], [Prefill Latency (ms)]]</f>
      </c>
      <c r="AB1733" s="30">
        <f>Table753523[[#This Row], [Expected TPOT (ms)]]/Table753523[[#This Row], [TPOT (ms)]]</f>
      </c>
      <c r="AC1733" s="50">
        <f>Table753523[[#This Row], [Prefill TFLOPS]]/989.5</f>
      </c>
      <c r="AD1733" s="32">
        <f>Table753523[[#This Row], [Decode TFLOPS]]/1979</f>
      </c>
      <c r="AE173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4" customHeight="1" ht="17.25">
      <c r="A1734" s="20">
        <v>8</v>
      </c>
      <c r="B1734" s="34">
        <v>70</v>
      </c>
      <c r="C1734" s="35">
        <f>Table753523[[#This Row], [Active Parameters (BN)]]/8</f>
      </c>
      <c r="D1734" s="20">
        <v>32768</v>
      </c>
      <c r="E1734" s="20">
        <v>8</v>
      </c>
      <c r="F1734" s="23">
        <v>32</v>
      </c>
      <c r="G1734" s="23">
        <v>32</v>
      </c>
      <c r="H1734" s="23">
        <v>1048576</v>
      </c>
      <c r="I1734" s="43">
        <v>249</v>
      </c>
      <c r="J1734" s="24">
        <v>38227.97416</v>
      </c>
      <c r="K1734" s="24">
        <v>63.42030557</v>
      </c>
      <c r="L1734" s="24">
        <v>0.504570259</v>
      </c>
      <c r="M1734" s="24">
        <v>3.926187327</v>
      </c>
      <c r="N1734" s="24">
        <v>16537.68443</v>
      </c>
      <c r="O1734" s="44">
        <v>3759.814565</v>
      </c>
      <c r="P1734" s="44">
        <v>3709.482852</v>
      </c>
      <c r="Q1734" s="25">
        <f>Table753523[[#This Row], [Total Latency (sec)]]*1000</f>
      </c>
      <c r="R1734" s="25">
        <f>Table753523[[#This Row], [Total Latency (ms)]]-Table753523[[#This Row], [Prefill Latency (ms)]]</f>
      </c>
      <c r="S1734" s="26">
        <f>Table753523[[#This Row], [Output tokens generated]]*1000/Table753523[[#This Row], [Total Latency (ms)]]/Table753523[[#This Row], [No. H200 GPU on single server]]</f>
      </c>
      <c r="T1734" s="26">
        <f>Table753523[[#This Row], [Input tokens]]*1000/(989.5*10^12)*(2*10^9*Table753523[[#This Row], [Active Parameters per GPU (BN)]])</f>
      </c>
      <c r="U1734" s="27">
        <f>Table753523[[#This Row], [Active Parameters per GPU (BN)]]*10^9*2/4800/1024^3*1000</f>
      </c>
      <c r="V1734" s="27">
        <f>1979/2*10^12*Table753523[[#This Row], [No. H200 GPU on single server]]/2/70/10^9</f>
      </c>
      <c r="W1734" s="46">
        <f>(Table753523[[#This Row], [Input tokens]]+Table753523[[#This Row], [Output tokens generated]])/Table753523[[#This Row], [Total Latency (ms)]]*1000</f>
      </c>
      <c r="X1734" s="47">
        <f>Table753523[[#This Row], [Total throughput]]/Table753523[[#This Row], [Estimated Max throughput tokens/s]]</f>
      </c>
      <c r="Y1734" s="20">
        <f>2*Table753523[[#This Row], [Active Parameters per GPU (BN)]]*Table753523[[#This Row], [Input tokens]]*10^9/Table753523[[#This Row], [Prefill Latency (ms)]]/10^12*1000</f>
      </c>
      <c r="Z1734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4" s="47">
        <f>Table753523[[#This Row], [Expected Prefill latency (ms)]]/Table753523[[#This Row], [Prefill Latency (ms)]]</f>
      </c>
      <c r="AB1734" s="30">
        <f>Table753523[[#This Row], [Expected TPOT (ms)]]/Table753523[[#This Row], [TPOT (ms)]]</f>
      </c>
      <c r="AC1734" s="50">
        <f>Table753523[[#This Row], [Prefill TFLOPS]]/989.5</f>
      </c>
      <c r="AD1734" s="32">
        <f>Table753523[[#This Row], [Decode TFLOPS]]/1979</f>
      </c>
      <c r="AE173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5" customHeight="1" ht="17.25">
      <c r="A1735" s="20">
        <v>8</v>
      </c>
      <c r="B1735" s="34">
        <v>70</v>
      </c>
      <c r="C1735" s="35">
        <f>Table753523[[#This Row], [Active Parameters (BN)]]/8</f>
      </c>
      <c r="D1735" s="20">
        <v>32768</v>
      </c>
      <c r="E1735" s="20">
        <v>8</v>
      </c>
      <c r="F1735" s="23">
        <v>64</v>
      </c>
      <c r="G1735" s="23">
        <v>64</v>
      </c>
      <c r="H1735" s="23">
        <v>2097152</v>
      </c>
      <c r="I1735" s="43">
        <v>495</v>
      </c>
      <c r="J1735" s="24">
        <v>71761.97476</v>
      </c>
      <c r="K1735" s="24">
        <v>126.4465744</v>
      </c>
      <c r="L1735" s="24">
        <v>0.506142616</v>
      </c>
      <c r="M1735" s="24">
        <v>3.914696799</v>
      </c>
      <c r="N1735" s="24">
        <v>16589.19595</v>
      </c>
      <c r="O1735" s="44">
        <v>4562.830393</v>
      </c>
      <c r="P1735" s="44">
        <v>4480.619324</v>
      </c>
      <c r="Q1735" s="25">
        <f>Table753523[[#This Row], [Total Latency (sec)]]*1000</f>
      </c>
      <c r="R1735" s="25">
        <f>Table753523[[#This Row], [Total Latency (ms)]]-Table753523[[#This Row], [Prefill Latency (ms)]]</f>
      </c>
      <c r="S1735" s="26">
        <f>Table753523[[#This Row], [Output tokens generated]]*1000/Table753523[[#This Row], [Total Latency (ms)]]/Table753523[[#This Row], [No. H200 GPU on single server]]</f>
      </c>
      <c r="T1735" s="26">
        <f>Table753523[[#This Row], [Input tokens]]*1000/(989.5*10^12)*(2*10^9*Table753523[[#This Row], [Active Parameters per GPU (BN)]])</f>
      </c>
      <c r="U1735" s="27">
        <f>Table753523[[#This Row], [Active Parameters per GPU (BN)]]*10^9*2/4800/1024^3*1000</f>
      </c>
      <c r="V1735" s="27">
        <f>1979/2*10^12*Table753523[[#This Row], [No. H200 GPU on single server]]/2/70/10^9</f>
      </c>
      <c r="W1735" s="46">
        <f>(Table753523[[#This Row], [Input tokens]]+Table753523[[#This Row], [Output tokens generated]])/Table753523[[#This Row], [Total Latency (ms)]]*1000</f>
      </c>
      <c r="X1735" s="47">
        <f>Table753523[[#This Row], [Total throughput]]/Table753523[[#This Row], [Estimated Max throughput tokens/s]]</f>
      </c>
      <c r="Y1735" s="20">
        <f>2*Table753523[[#This Row], [Active Parameters per GPU (BN)]]*Table753523[[#This Row], [Input tokens]]*10^9/Table753523[[#This Row], [Prefill Latency (ms)]]/10^12*1000</f>
      </c>
      <c r="Z1735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5" s="47">
        <f>Table753523[[#This Row], [Expected Prefill latency (ms)]]/Table753523[[#This Row], [Prefill Latency (ms)]]</f>
      </c>
      <c r="AB1735" s="30">
        <f>Table753523[[#This Row], [Expected TPOT (ms)]]/Table753523[[#This Row], [TPOT (ms)]]</f>
      </c>
      <c r="AC1735" s="50">
        <f>Table753523[[#This Row], [Prefill TFLOPS]]/989.5</f>
      </c>
      <c r="AD1735" s="32">
        <f>Table753523[[#This Row], [Decode TFLOPS]]/1979</f>
      </c>
      <c r="AE173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6" customHeight="1" ht="17.25">
      <c r="A1736" s="20">
        <v>8</v>
      </c>
      <c r="B1736" s="34">
        <v>70</v>
      </c>
      <c r="C1736" s="35">
        <f>Table753523[[#This Row], [Active Parameters (BN)]]/8</f>
      </c>
      <c r="D1736" s="20">
        <v>32768</v>
      </c>
      <c r="E1736" s="20">
        <v>16</v>
      </c>
      <c r="F1736" s="23">
        <v>32</v>
      </c>
      <c r="G1736" s="23">
        <v>32</v>
      </c>
      <c r="H1736" s="23">
        <v>1048576</v>
      </c>
      <c r="I1736" s="43">
        <v>423</v>
      </c>
      <c r="J1736" s="24">
        <v>39961.86345</v>
      </c>
      <c r="K1736" s="24">
        <v>64.40990736</v>
      </c>
      <c r="L1736" s="24">
        <v>0.496817979</v>
      </c>
      <c r="M1736" s="24">
        <v>6.56731266</v>
      </c>
      <c r="N1736" s="24">
        <v>16286.29885</v>
      </c>
      <c r="O1736" s="44">
        <v>2804.54614</v>
      </c>
      <c r="P1736" s="44">
        <v>1664.314525</v>
      </c>
      <c r="Q1736" s="25">
        <f>Table753523[[#This Row], [Total Latency (sec)]]*1000</f>
      </c>
      <c r="R1736" s="25">
        <f>Table753523[[#This Row], [Total Latency (ms)]]-Table753523[[#This Row], [Prefill Latency (ms)]]</f>
      </c>
      <c r="S1736" s="26">
        <f>Table753523[[#This Row], [Output tokens generated]]*1000/Table753523[[#This Row], [Total Latency (ms)]]/Table753523[[#This Row], [No. H200 GPU on single server]]</f>
      </c>
      <c r="T1736" s="26">
        <f>Table753523[[#This Row], [Input tokens]]*1000/(989.5*10^12)*(2*10^9*Table753523[[#This Row], [Active Parameters per GPU (BN)]])</f>
      </c>
      <c r="U1736" s="27">
        <f>Table753523[[#This Row], [Active Parameters per GPU (BN)]]*10^9*2/4800/1024^3*1000</f>
      </c>
      <c r="V1736" s="27">
        <f>1979/2*10^12*Table753523[[#This Row], [No. H200 GPU on single server]]/2/70/10^9</f>
      </c>
      <c r="W1736" s="46">
        <f>(Table753523[[#This Row], [Input tokens]]+Table753523[[#This Row], [Output tokens generated]])/Table753523[[#This Row], [Total Latency (ms)]]*1000</f>
      </c>
      <c r="X1736" s="47">
        <f>Table753523[[#This Row], [Total throughput]]/Table753523[[#This Row], [Estimated Max throughput tokens/s]]</f>
      </c>
      <c r="Y1736" s="20">
        <f>2*Table753523[[#This Row], [Active Parameters per GPU (BN)]]*Table753523[[#This Row], [Input tokens]]*10^9/Table753523[[#This Row], [Prefill Latency (ms)]]/10^12*1000</f>
      </c>
      <c r="Z1736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6" s="47">
        <f>Table753523[[#This Row], [Expected Prefill latency (ms)]]/Table753523[[#This Row], [Prefill Latency (ms)]]</f>
      </c>
      <c r="AB1736" s="30">
        <f>Table753523[[#This Row], [Expected TPOT (ms)]]/Table753523[[#This Row], [TPOT (ms)]]</f>
      </c>
      <c r="AC1736" s="50">
        <f>Table753523[[#This Row], [Prefill TFLOPS]]/989.5</f>
      </c>
      <c r="AD1736" s="32">
        <f>Table753523[[#This Row], [Decode TFLOPS]]/1979</f>
      </c>
      <c r="AE173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7" customHeight="1" ht="17.25">
      <c r="A1737" s="20">
        <v>8</v>
      </c>
      <c r="B1737" s="34">
        <v>70</v>
      </c>
      <c r="C1737" s="35">
        <f>Table753523[[#This Row], [Active Parameters (BN)]]/8</f>
      </c>
      <c r="D1737" s="20">
        <v>32768</v>
      </c>
      <c r="E1737" s="20">
        <v>16</v>
      </c>
      <c r="F1737" s="23">
        <v>64</v>
      </c>
      <c r="G1737" s="23">
        <v>64</v>
      </c>
      <c r="H1737" s="23">
        <v>2097152</v>
      </c>
      <c r="I1737" s="43">
        <v>894</v>
      </c>
      <c r="J1737" s="24">
        <v>71163.23214</v>
      </c>
      <c r="K1737" s="24">
        <v>127.1106567</v>
      </c>
      <c r="L1737" s="24">
        <v>0.503498304</v>
      </c>
      <c r="M1737" s="24">
        <v>7.033241928</v>
      </c>
      <c r="N1737" s="24">
        <v>16505.66565</v>
      </c>
      <c r="O1737" s="44">
        <v>3063.683162</v>
      </c>
      <c r="P1737" s="44">
        <v>2113.86121</v>
      </c>
      <c r="Q1737" s="25">
        <f>Table753523[[#This Row], [Total Latency (sec)]]*1000</f>
      </c>
      <c r="R1737" s="25">
        <f>Table753523[[#This Row], [Total Latency (ms)]]-Table753523[[#This Row], [Prefill Latency (ms)]]</f>
      </c>
      <c r="S1737" s="26">
        <f>Table753523[[#This Row], [Output tokens generated]]*1000/Table753523[[#This Row], [Total Latency (ms)]]/Table753523[[#This Row], [No. H200 GPU on single server]]</f>
      </c>
      <c r="T1737" s="26">
        <f>Table753523[[#This Row], [Input tokens]]*1000/(989.5*10^12)*(2*10^9*Table753523[[#This Row], [Active Parameters per GPU (BN)]])</f>
      </c>
      <c r="U1737" s="27">
        <f>Table753523[[#This Row], [Active Parameters per GPU (BN)]]*10^9*2/4800/1024^3*1000</f>
      </c>
      <c r="V1737" s="27">
        <f>1979/2*10^12*Table753523[[#This Row], [No. H200 GPU on single server]]/2/70/10^9</f>
      </c>
      <c r="W1737" s="46">
        <f>(Table753523[[#This Row], [Input tokens]]+Table753523[[#This Row], [Output tokens generated]])/Table753523[[#This Row], [Total Latency (ms)]]*1000</f>
      </c>
      <c r="X1737" s="47">
        <f>Table753523[[#This Row], [Total throughput]]/Table753523[[#This Row], [Estimated Max throughput tokens/s]]</f>
      </c>
      <c r="Y1737" s="20">
        <f>2*Table753523[[#This Row], [Active Parameters per GPU (BN)]]*Table753523[[#This Row], [Input tokens]]*10^9/Table753523[[#This Row], [Prefill Latency (ms)]]/10^12*1000</f>
      </c>
      <c r="Z1737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7" s="47">
        <f>Table753523[[#This Row], [Expected Prefill latency (ms)]]/Table753523[[#This Row], [Prefill Latency (ms)]]</f>
      </c>
      <c r="AB1737" s="30">
        <f>Table753523[[#This Row], [Expected TPOT (ms)]]/Table753523[[#This Row], [TPOT (ms)]]</f>
      </c>
      <c r="AC1737" s="50">
        <f>Table753523[[#This Row], [Prefill TFLOPS]]/989.5</f>
      </c>
      <c r="AD1737" s="32">
        <f>Table753523[[#This Row], [Decode TFLOPS]]/1979</f>
      </c>
      <c r="AE173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8" customHeight="1" ht="17.25">
      <c r="A1738" s="20">
        <v>8</v>
      </c>
      <c r="B1738" s="34">
        <v>70</v>
      </c>
      <c r="C1738" s="35">
        <f>Table753523[[#This Row], [Active Parameters (BN)]]/8</f>
      </c>
      <c r="D1738" s="20">
        <v>32768</v>
      </c>
      <c r="E1738" s="20">
        <v>32</v>
      </c>
      <c r="F1738" s="23">
        <v>32</v>
      </c>
      <c r="G1738" s="23">
        <v>32</v>
      </c>
      <c r="H1738" s="23">
        <v>1048576</v>
      </c>
      <c r="I1738" s="43">
        <v>935</v>
      </c>
      <c r="J1738" s="24">
        <v>40297.02406</v>
      </c>
      <c r="K1738" s="24">
        <v>64.04883495</v>
      </c>
      <c r="L1738" s="24">
        <v>0.499618768</v>
      </c>
      <c r="M1738" s="24">
        <v>14.59823587</v>
      </c>
      <c r="N1738" s="24">
        <v>16386.10602</v>
      </c>
      <c r="O1738" s="44">
        <v>906.6216963</v>
      </c>
      <c r="P1738" s="44">
        <v>782.4221968</v>
      </c>
      <c r="Q1738" s="25">
        <f>Table753523[[#This Row], [Total Latency (sec)]]*1000</f>
      </c>
      <c r="R1738" s="25">
        <f>Table753523[[#This Row], [Total Latency (ms)]]-Table753523[[#This Row], [Prefill Latency (ms)]]</f>
      </c>
      <c r="S1738" s="26">
        <f>Table753523[[#This Row], [Output tokens generated]]*1000/Table753523[[#This Row], [Total Latency (ms)]]/Table753523[[#This Row], [No. H200 GPU on single server]]</f>
      </c>
      <c r="T1738" s="26">
        <f>Table753523[[#This Row], [Input tokens]]*1000/(989.5*10^12)*(2*10^9*Table753523[[#This Row], [Active Parameters per GPU (BN)]])</f>
      </c>
      <c r="U1738" s="27">
        <f>Table753523[[#This Row], [Active Parameters per GPU (BN)]]*10^9*2/4800/1024^3*1000</f>
      </c>
      <c r="V1738" s="27">
        <f>1979/2*10^12*Table753523[[#This Row], [No. H200 GPU on single server]]/2/70/10^9</f>
      </c>
      <c r="W1738" s="46">
        <f>(Table753523[[#This Row], [Input tokens]]+Table753523[[#This Row], [Output tokens generated]])/Table753523[[#This Row], [Total Latency (ms)]]*1000</f>
      </c>
      <c r="X1738" s="47">
        <f>Table753523[[#This Row], [Total throughput]]/Table753523[[#This Row], [Estimated Max throughput tokens/s]]</f>
      </c>
      <c r="Y1738" s="20">
        <f>2*Table753523[[#This Row], [Active Parameters per GPU (BN)]]*Table753523[[#This Row], [Input tokens]]*10^9/Table753523[[#This Row], [Prefill Latency (ms)]]/10^12*1000</f>
      </c>
      <c r="Z1738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8" s="47">
        <f>Table753523[[#This Row], [Expected Prefill latency (ms)]]/Table753523[[#This Row], [Prefill Latency (ms)]]</f>
      </c>
      <c r="AB1738" s="30">
        <f>Table753523[[#This Row], [Expected TPOT (ms)]]/Table753523[[#This Row], [TPOT (ms)]]</f>
      </c>
      <c r="AC1738" s="50">
        <f>Table753523[[#This Row], [Prefill TFLOPS]]/989.5</f>
      </c>
      <c r="AD1738" s="32">
        <f>Table753523[[#This Row], [Decode TFLOPS]]/1979</f>
      </c>
      <c r="AE173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39" customHeight="1" ht="17.25">
      <c r="A1739" s="20">
        <v>8</v>
      </c>
      <c r="B1739" s="34">
        <v>70</v>
      </c>
      <c r="C1739" s="35">
        <f>Table753523[[#This Row], [Active Parameters (BN)]]/8</f>
      </c>
      <c r="D1739" s="20">
        <v>32768</v>
      </c>
      <c r="E1739" s="20">
        <v>32</v>
      </c>
      <c r="F1739" s="23">
        <v>64</v>
      </c>
      <c r="G1739" s="23">
        <v>64</v>
      </c>
      <c r="H1739" s="23">
        <v>2097152</v>
      </c>
      <c r="I1739" s="43">
        <v>1839</v>
      </c>
      <c r="J1739" s="24">
        <v>72862.04835</v>
      </c>
      <c r="K1739" s="24">
        <v>128.1177217</v>
      </c>
      <c r="L1739" s="24">
        <v>0.499540572</v>
      </c>
      <c r="M1739" s="24">
        <v>14.35398613</v>
      </c>
      <c r="N1739" s="24">
        <v>16383.29946</v>
      </c>
      <c r="O1739" s="44">
        <v>1212.982518</v>
      </c>
      <c r="P1739" s="44">
        <v>1047.538356</v>
      </c>
      <c r="Q1739" s="25">
        <f>Table753523[[#This Row], [Total Latency (sec)]]*1000</f>
      </c>
      <c r="R1739" s="25">
        <f>Table753523[[#This Row], [Total Latency (ms)]]-Table753523[[#This Row], [Prefill Latency (ms)]]</f>
      </c>
      <c r="S1739" s="26">
        <f>Table753523[[#This Row], [Output tokens generated]]*1000/Table753523[[#This Row], [Total Latency (ms)]]/Table753523[[#This Row], [No. H200 GPU on single server]]</f>
      </c>
      <c r="T1739" s="26">
        <f>Table753523[[#This Row], [Input tokens]]*1000/(989.5*10^12)*(2*10^9*Table753523[[#This Row], [Active Parameters per GPU (BN)]])</f>
      </c>
      <c r="U1739" s="27">
        <f>Table753523[[#This Row], [Active Parameters per GPU (BN)]]*10^9*2/4800/1024^3*1000</f>
      </c>
      <c r="V1739" s="27">
        <f>1979/2*10^12*Table753523[[#This Row], [No. H200 GPU on single server]]/2/70/10^9</f>
      </c>
      <c r="W1739" s="46">
        <f>(Table753523[[#This Row], [Input tokens]]+Table753523[[#This Row], [Output tokens generated]])/Table753523[[#This Row], [Total Latency (ms)]]*1000</f>
      </c>
      <c r="X1739" s="47">
        <f>Table753523[[#This Row], [Total throughput]]/Table753523[[#This Row], [Estimated Max throughput tokens/s]]</f>
      </c>
      <c r="Y1739" s="20">
        <f>2*Table753523[[#This Row], [Active Parameters per GPU (BN)]]*Table753523[[#This Row], [Input tokens]]*10^9/Table753523[[#This Row], [Prefill Latency (ms)]]/10^12*1000</f>
      </c>
      <c r="Z1739" s="26">
        <f>2*Table753523[[#This Row], [Active Parameters per GPU (BN)]]*Table753523[[#This Row], [Output tokens generated]]*10^9/(Table753523[[#This Row], [Total Latency (ms)]]-Table753523[[#This Row], [Prefill Latency (ms)]])/10^12*1000</f>
      </c>
      <c r="AA1739" s="47">
        <f>Table753523[[#This Row], [Expected Prefill latency (ms)]]/Table753523[[#This Row], [Prefill Latency (ms)]]</f>
      </c>
      <c r="AB1739" s="30">
        <f>Table753523[[#This Row], [Expected TPOT (ms)]]/Table753523[[#This Row], [TPOT (ms)]]</f>
      </c>
      <c r="AC1739" s="50">
        <f>Table753523[[#This Row], [Prefill TFLOPS]]/989.5</f>
      </c>
      <c r="AD1739" s="32">
        <f>Table753523[[#This Row], [Decode TFLOPS]]/1979</f>
      </c>
      <c r="AE173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0" customHeight="1" ht="17.25">
      <c r="A1740" s="20">
        <v>8</v>
      </c>
      <c r="B1740" s="34">
        <v>70</v>
      </c>
      <c r="C1740" s="35">
        <f>Table753523[[#This Row], [Active Parameters (BN)]]/8</f>
      </c>
      <c r="D1740" s="20">
        <v>32768</v>
      </c>
      <c r="E1740" s="20">
        <v>64</v>
      </c>
      <c r="F1740" s="23">
        <v>32</v>
      </c>
      <c r="G1740" s="23">
        <v>32</v>
      </c>
      <c r="H1740" s="23">
        <v>1048576</v>
      </c>
      <c r="I1740" s="43">
        <v>1841</v>
      </c>
      <c r="J1740" s="24">
        <v>38269.85866</v>
      </c>
      <c r="K1740" s="24">
        <v>64.76796737</v>
      </c>
      <c r="L1740" s="24">
        <v>0.494071395</v>
      </c>
      <c r="M1740" s="24">
        <v>28.42454495</v>
      </c>
      <c r="N1740" s="24">
        <v>16218.15602</v>
      </c>
      <c r="O1740" s="44">
        <v>486.18593</v>
      </c>
      <c r="P1740" s="44">
        <v>446.7568615</v>
      </c>
      <c r="Q1740" s="25">
        <f>Table753523[[#This Row], [Total Latency (sec)]]*1000</f>
      </c>
      <c r="R1740" s="25">
        <f>Table753523[[#This Row], [Total Latency (ms)]]-Table753523[[#This Row], [Prefill Latency (ms)]]</f>
      </c>
      <c r="S1740" s="26">
        <f>Table753523[[#This Row], [Output tokens generated]]*1000/Table753523[[#This Row], [Total Latency (ms)]]/Table753523[[#This Row], [No. H200 GPU on single server]]</f>
      </c>
      <c r="T1740" s="26">
        <f>Table753523[[#This Row], [Input tokens]]*1000/(989.5*10^12)*(2*10^9*Table753523[[#This Row], [Active Parameters per GPU (BN)]])</f>
      </c>
      <c r="U1740" s="27">
        <f>Table753523[[#This Row], [Active Parameters per GPU (BN)]]*10^9*2/4800/1024^3*1000</f>
      </c>
      <c r="V1740" s="27">
        <f>1979/2*10^12*Table753523[[#This Row], [No. H200 GPU on single server]]/2/70/10^9</f>
      </c>
      <c r="W1740" s="46">
        <f>(Table753523[[#This Row], [Input tokens]]+Table753523[[#This Row], [Output tokens generated]])/Table753523[[#This Row], [Total Latency (ms)]]*1000</f>
      </c>
      <c r="X1740" s="47">
        <f>Table753523[[#This Row], [Total throughput]]/Table753523[[#This Row], [Estimated Max throughput tokens/s]]</f>
      </c>
      <c r="Y1740" s="20">
        <f>2*Table753523[[#This Row], [Active Parameters per GPU (BN)]]*Table753523[[#This Row], [Input tokens]]*10^9/Table753523[[#This Row], [Prefill Latency (ms)]]/10^12*1000</f>
      </c>
      <c r="Z1740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0" s="47">
        <f>Table753523[[#This Row], [Expected Prefill latency (ms)]]/Table753523[[#This Row], [Prefill Latency (ms)]]</f>
      </c>
      <c r="AB1740" s="30">
        <f>Table753523[[#This Row], [Expected TPOT (ms)]]/Table753523[[#This Row], [TPOT (ms)]]</f>
      </c>
      <c r="AC1740" s="50">
        <f>Table753523[[#This Row], [Prefill TFLOPS]]/989.5</f>
      </c>
      <c r="AD1740" s="32">
        <f>Table753523[[#This Row], [Decode TFLOPS]]/1979</f>
      </c>
      <c r="AE174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1" customHeight="1" ht="17.25">
      <c r="A1741" s="20">
        <v>8</v>
      </c>
      <c r="B1741" s="34">
        <v>70</v>
      </c>
      <c r="C1741" s="35">
        <f>Table753523[[#This Row], [Active Parameters (BN)]]/8</f>
      </c>
      <c r="D1741" s="20">
        <v>32768</v>
      </c>
      <c r="E1741" s="20">
        <v>64</v>
      </c>
      <c r="F1741" s="23">
        <v>64</v>
      </c>
      <c r="G1741" s="23">
        <v>64</v>
      </c>
      <c r="H1741" s="23">
        <v>2097152</v>
      </c>
      <c r="I1741" s="43">
        <v>3765</v>
      </c>
      <c r="J1741" s="24">
        <v>72045.96484</v>
      </c>
      <c r="K1741" s="24">
        <v>129.6329387</v>
      </c>
      <c r="L1741" s="24">
        <v>0.493701683</v>
      </c>
      <c r="M1741" s="24">
        <v>29.04354431</v>
      </c>
      <c r="N1741" s="24">
        <v>16206.66029</v>
      </c>
      <c r="O1741" s="44">
        <v>627.4142861</v>
      </c>
      <c r="P1741" s="44">
        <v>595.7140711</v>
      </c>
      <c r="Q1741" s="25">
        <f>Table753523[[#This Row], [Total Latency (sec)]]*1000</f>
      </c>
      <c r="R1741" s="25">
        <f>Table753523[[#This Row], [Total Latency (ms)]]-Table753523[[#This Row], [Prefill Latency (ms)]]</f>
      </c>
      <c r="S1741" s="26">
        <f>Table753523[[#This Row], [Output tokens generated]]*1000/Table753523[[#This Row], [Total Latency (ms)]]/Table753523[[#This Row], [No. H200 GPU on single server]]</f>
      </c>
      <c r="T1741" s="26">
        <f>Table753523[[#This Row], [Input tokens]]*1000/(989.5*10^12)*(2*10^9*Table753523[[#This Row], [Active Parameters per GPU (BN)]])</f>
      </c>
      <c r="U1741" s="27">
        <f>Table753523[[#This Row], [Active Parameters per GPU (BN)]]*10^9*2/4800/1024^3*1000</f>
      </c>
      <c r="V1741" s="27">
        <f>1979/2*10^12*Table753523[[#This Row], [No. H200 GPU on single server]]/2/70/10^9</f>
      </c>
      <c r="W1741" s="46">
        <f>(Table753523[[#This Row], [Input tokens]]+Table753523[[#This Row], [Output tokens generated]])/Table753523[[#This Row], [Total Latency (ms)]]*1000</f>
      </c>
      <c r="X1741" s="47">
        <f>Table753523[[#This Row], [Total throughput]]/Table753523[[#This Row], [Estimated Max throughput tokens/s]]</f>
      </c>
      <c r="Y1741" s="20">
        <f>2*Table753523[[#This Row], [Active Parameters per GPU (BN)]]*Table753523[[#This Row], [Input tokens]]*10^9/Table753523[[#This Row], [Prefill Latency (ms)]]/10^12*1000</f>
      </c>
      <c r="Z1741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1" s="47">
        <f>Table753523[[#This Row], [Expected Prefill latency (ms)]]/Table753523[[#This Row], [Prefill Latency (ms)]]</f>
      </c>
      <c r="AB1741" s="30">
        <f>Table753523[[#This Row], [Expected TPOT (ms)]]/Table753523[[#This Row], [TPOT (ms)]]</f>
      </c>
      <c r="AC1741" s="50">
        <f>Table753523[[#This Row], [Prefill TFLOPS]]/989.5</f>
      </c>
      <c r="AD1741" s="32">
        <f>Table753523[[#This Row], [Decode TFLOPS]]/1979</f>
      </c>
      <c r="AE174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2" customHeight="1" ht="17.25">
      <c r="A1742" s="20">
        <v>8</v>
      </c>
      <c r="B1742" s="34">
        <v>70</v>
      </c>
      <c r="C1742" s="35">
        <f>Table753523[[#This Row], [Active Parameters (BN)]]/8</f>
      </c>
      <c r="D1742" s="20">
        <v>65536</v>
      </c>
      <c r="E1742" s="20">
        <v>2</v>
      </c>
      <c r="F1742" s="23">
        <v>32</v>
      </c>
      <c r="G1742" s="23">
        <v>32</v>
      </c>
      <c r="H1742" s="23">
        <v>2097152</v>
      </c>
      <c r="I1742" s="43">
        <v>62</v>
      </c>
      <c r="J1742" s="24">
        <v>87312.89964</v>
      </c>
      <c r="K1742" s="24">
        <v>162.8203286</v>
      </c>
      <c r="L1742" s="24">
        <v>0.196535655</v>
      </c>
      <c r="M1742" s="24">
        <v>0.380787832</v>
      </c>
      <c r="N1742" s="24">
        <v>12880.5415</v>
      </c>
      <c r="O1742" s="44">
        <v>45406.27508</v>
      </c>
      <c r="P1742" s="44">
        <v>45412.98759</v>
      </c>
      <c r="Q1742" s="25">
        <f>Table753523[[#This Row], [Total Latency (sec)]]*1000</f>
      </c>
      <c r="R1742" s="25">
        <f>Table753523[[#This Row], [Total Latency (ms)]]-Table753523[[#This Row], [Prefill Latency (ms)]]</f>
      </c>
      <c r="S1742" s="26">
        <f>Table753523[[#This Row], [Output tokens generated]]*1000/Table753523[[#This Row], [Total Latency (ms)]]/Table753523[[#This Row], [No. H200 GPU on single server]]</f>
      </c>
      <c r="T1742" s="26">
        <f>Table753523[[#This Row], [Input tokens]]*1000/(989.5*10^12)*(2*10^9*Table753523[[#This Row], [Active Parameters per GPU (BN)]])</f>
      </c>
      <c r="U1742" s="27">
        <f>Table753523[[#This Row], [Active Parameters per GPU (BN)]]*10^9*2/4800/1024^3*1000</f>
      </c>
      <c r="V1742" s="27">
        <f>1979/2*10^12*Table753523[[#This Row], [No. H200 GPU on single server]]/2/70/10^9</f>
      </c>
      <c r="W1742" s="46">
        <f>(Table753523[[#This Row], [Input tokens]]+Table753523[[#This Row], [Output tokens generated]])/Table753523[[#This Row], [Total Latency (ms)]]*1000</f>
      </c>
      <c r="X1742" s="47">
        <f>Table753523[[#This Row], [Total throughput]]/Table753523[[#This Row], [Estimated Max throughput tokens/s]]</f>
      </c>
      <c r="Y1742" s="20">
        <f>2*Table753523[[#This Row], [Active Parameters per GPU (BN)]]*Table753523[[#This Row], [Input tokens]]*10^9/Table753523[[#This Row], [Prefill Latency (ms)]]/10^12*1000</f>
      </c>
      <c r="Z1742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2" s="47">
        <f>Table753523[[#This Row], [Expected Prefill latency (ms)]]/Table753523[[#This Row], [Prefill Latency (ms)]]</f>
      </c>
      <c r="AB1742" s="30">
        <f>Table753523[[#This Row], [Expected TPOT (ms)]]/Table753523[[#This Row], [TPOT (ms)]]</f>
      </c>
      <c r="AC1742" s="50">
        <f>Table753523[[#This Row], [Prefill TFLOPS]]/989.5</f>
      </c>
      <c r="AD1742" s="32">
        <f>Table753523[[#This Row], [Decode TFLOPS]]/1979</f>
      </c>
      <c r="AE174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3" customHeight="1" ht="17.25">
      <c r="A1743" s="20">
        <v>8</v>
      </c>
      <c r="B1743" s="34">
        <v>70</v>
      </c>
      <c r="C1743" s="35">
        <f>Table753523[[#This Row], [Active Parameters (BN)]]/8</f>
      </c>
      <c r="D1743" s="20">
        <v>65536</v>
      </c>
      <c r="E1743" s="20">
        <v>2</v>
      </c>
      <c r="F1743" s="23">
        <v>64</v>
      </c>
      <c r="G1743" s="23">
        <v>63</v>
      </c>
      <c r="H1743" s="23">
        <v>4128768</v>
      </c>
      <c r="I1743" s="43">
        <v>119</v>
      </c>
      <c r="J1743" s="24">
        <v>170368.6194</v>
      </c>
      <c r="K1743" s="24">
        <v>325.9402365</v>
      </c>
      <c r="L1743" s="24">
        <v>0.193286968</v>
      </c>
      <c r="M1743" s="24">
        <v>0.365097606</v>
      </c>
      <c r="N1743" s="24">
        <v>12667.61982</v>
      </c>
      <c r="O1743" s="44">
        <v>50412.13218</v>
      </c>
      <c r="P1743" s="44">
        <v>51707.62727</v>
      </c>
      <c r="Q1743" s="25">
        <f>Table753523[[#This Row], [Total Latency (sec)]]*1000</f>
      </c>
      <c r="R1743" s="25">
        <f>Table753523[[#This Row], [Total Latency (ms)]]-Table753523[[#This Row], [Prefill Latency (ms)]]</f>
      </c>
      <c r="S1743" s="26">
        <f>Table753523[[#This Row], [Output tokens generated]]*1000/Table753523[[#This Row], [Total Latency (ms)]]/Table753523[[#This Row], [No. H200 GPU on single server]]</f>
      </c>
      <c r="T1743" s="26">
        <f>Table753523[[#This Row], [Input tokens]]*1000/(989.5*10^12)*(2*10^9*Table753523[[#This Row], [Active Parameters per GPU (BN)]])</f>
      </c>
      <c r="U1743" s="27">
        <f>Table753523[[#This Row], [Active Parameters per GPU (BN)]]*10^9*2/4800/1024^3*1000</f>
      </c>
      <c r="V1743" s="27">
        <f>1979/2*10^12*Table753523[[#This Row], [No. H200 GPU on single server]]/2/70/10^9</f>
      </c>
      <c r="W1743" s="46">
        <f>(Table753523[[#This Row], [Input tokens]]+Table753523[[#This Row], [Output tokens generated]])/Table753523[[#This Row], [Total Latency (ms)]]*1000</f>
      </c>
      <c r="X1743" s="47">
        <f>Table753523[[#This Row], [Total throughput]]/Table753523[[#This Row], [Estimated Max throughput tokens/s]]</f>
      </c>
      <c r="Y1743" s="20">
        <f>2*Table753523[[#This Row], [Active Parameters per GPU (BN)]]*Table753523[[#This Row], [Input tokens]]*10^9/Table753523[[#This Row], [Prefill Latency (ms)]]/10^12*1000</f>
      </c>
      <c r="Z1743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3" s="47">
        <f>Table753523[[#This Row], [Expected Prefill latency (ms)]]/Table753523[[#This Row], [Prefill Latency (ms)]]</f>
      </c>
      <c r="AB1743" s="30">
        <f>Table753523[[#This Row], [Expected TPOT (ms)]]/Table753523[[#This Row], [TPOT (ms)]]</f>
      </c>
      <c r="AC1743" s="50">
        <f>Table753523[[#This Row], [Prefill TFLOPS]]/989.5</f>
      </c>
      <c r="AD1743" s="32">
        <f>Table753523[[#This Row], [Decode TFLOPS]]/1979</f>
      </c>
      <c r="AE174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4" customHeight="1" ht="17.25">
      <c r="A1744" s="20">
        <v>8</v>
      </c>
      <c r="B1744" s="34">
        <v>70</v>
      </c>
      <c r="C1744" s="35">
        <f>Table753523[[#This Row], [Active Parameters (BN)]]/8</f>
      </c>
      <c r="D1744" s="20">
        <v>65536</v>
      </c>
      <c r="E1744" s="20">
        <v>4</v>
      </c>
      <c r="F1744" s="23">
        <v>32</v>
      </c>
      <c r="G1744" s="23">
        <v>32</v>
      </c>
      <c r="H1744" s="23">
        <v>2097152</v>
      </c>
      <c r="I1744" s="43">
        <v>122</v>
      </c>
      <c r="J1744" s="24">
        <v>87784.12618</v>
      </c>
      <c r="K1744" s="24">
        <v>163.2432367</v>
      </c>
      <c r="L1744" s="24">
        <v>0.196026498</v>
      </c>
      <c r="M1744" s="24">
        <v>0.747351023</v>
      </c>
      <c r="N1744" s="24">
        <v>12847.53992</v>
      </c>
      <c r="O1744" s="44">
        <v>15361.10656</v>
      </c>
      <c r="P1744" s="44">
        <v>14768.64042</v>
      </c>
      <c r="Q1744" s="25">
        <f>Table753523[[#This Row], [Total Latency (sec)]]*1000</f>
      </c>
      <c r="R1744" s="25">
        <f>Table753523[[#This Row], [Total Latency (ms)]]-Table753523[[#This Row], [Prefill Latency (ms)]]</f>
      </c>
      <c r="S1744" s="26">
        <f>Table753523[[#This Row], [Output tokens generated]]*1000/Table753523[[#This Row], [Total Latency (ms)]]/Table753523[[#This Row], [No. H200 GPU on single server]]</f>
      </c>
      <c r="T1744" s="26">
        <f>Table753523[[#This Row], [Input tokens]]*1000/(989.5*10^12)*(2*10^9*Table753523[[#This Row], [Active Parameters per GPU (BN)]])</f>
      </c>
      <c r="U1744" s="27">
        <f>Table753523[[#This Row], [Active Parameters per GPU (BN)]]*10^9*2/4800/1024^3*1000</f>
      </c>
      <c r="V1744" s="27">
        <f>1979/2*10^12*Table753523[[#This Row], [No. H200 GPU on single server]]/2/70/10^9</f>
      </c>
      <c r="W1744" s="46">
        <f>(Table753523[[#This Row], [Input tokens]]+Table753523[[#This Row], [Output tokens generated]])/Table753523[[#This Row], [Total Latency (ms)]]*1000</f>
      </c>
      <c r="X1744" s="47">
        <f>Table753523[[#This Row], [Total throughput]]/Table753523[[#This Row], [Estimated Max throughput tokens/s]]</f>
      </c>
      <c r="Y1744" s="20">
        <f>2*Table753523[[#This Row], [Active Parameters per GPU (BN)]]*Table753523[[#This Row], [Input tokens]]*10^9/Table753523[[#This Row], [Prefill Latency (ms)]]/10^12*1000</f>
      </c>
      <c r="Z1744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4" s="47">
        <f>Table753523[[#This Row], [Expected Prefill latency (ms)]]/Table753523[[#This Row], [Prefill Latency (ms)]]</f>
      </c>
      <c r="AB1744" s="30">
        <f>Table753523[[#This Row], [Expected TPOT (ms)]]/Table753523[[#This Row], [TPOT (ms)]]</f>
      </c>
      <c r="AC1744" s="50">
        <f>Table753523[[#This Row], [Prefill TFLOPS]]/989.5</f>
      </c>
      <c r="AD1744" s="32">
        <f>Table753523[[#This Row], [Decode TFLOPS]]/1979</f>
      </c>
      <c r="AE174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5" customHeight="1" ht="17.25">
      <c r="A1745" s="20">
        <v>8</v>
      </c>
      <c r="B1745" s="34">
        <v>70</v>
      </c>
      <c r="C1745" s="35">
        <f>Table753523[[#This Row], [Active Parameters (BN)]]/8</f>
      </c>
      <c r="D1745" s="20">
        <v>65536</v>
      </c>
      <c r="E1745" s="20">
        <v>4</v>
      </c>
      <c r="F1745" s="23">
        <v>64</v>
      </c>
      <c r="G1745" s="23">
        <v>63</v>
      </c>
      <c r="H1745" s="23">
        <v>4128768</v>
      </c>
      <c r="I1745" s="43">
        <v>237</v>
      </c>
      <c r="J1745" s="24">
        <v>170255.9258</v>
      </c>
      <c r="K1745" s="24">
        <v>326.7832724</v>
      </c>
      <c r="L1745" s="24">
        <v>0.192788326</v>
      </c>
      <c r="M1745" s="24">
        <v>0.725251321</v>
      </c>
      <c r="N1745" s="24">
        <v>12635.30097</v>
      </c>
      <c r="O1745" s="44">
        <v>18578.32346</v>
      </c>
      <c r="P1745" s="44">
        <v>17067.53642</v>
      </c>
      <c r="Q1745" s="25">
        <f>Table753523[[#This Row], [Total Latency (sec)]]*1000</f>
      </c>
      <c r="R1745" s="25">
        <f>Table753523[[#This Row], [Total Latency (ms)]]-Table753523[[#This Row], [Prefill Latency (ms)]]</f>
      </c>
      <c r="S1745" s="26">
        <f>Table753523[[#This Row], [Output tokens generated]]*1000/Table753523[[#This Row], [Total Latency (ms)]]/Table753523[[#This Row], [No. H200 GPU on single server]]</f>
      </c>
      <c r="T1745" s="26">
        <f>Table753523[[#This Row], [Input tokens]]*1000/(989.5*10^12)*(2*10^9*Table753523[[#This Row], [Active Parameters per GPU (BN)]])</f>
      </c>
      <c r="U1745" s="27">
        <f>Table753523[[#This Row], [Active Parameters per GPU (BN)]]*10^9*2/4800/1024^3*1000</f>
      </c>
      <c r="V1745" s="27">
        <f>1979/2*10^12*Table753523[[#This Row], [No. H200 GPU on single server]]/2/70/10^9</f>
      </c>
      <c r="W1745" s="46">
        <f>(Table753523[[#This Row], [Input tokens]]+Table753523[[#This Row], [Output tokens generated]])/Table753523[[#This Row], [Total Latency (ms)]]*1000</f>
      </c>
      <c r="X1745" s="47">
        <f>Table753523[[#This Row], [Total throughput]]/Table753523[[#This Row], [Estimated Max throughput tokens/s]]</f>
      </c>
      <c r="Y1745" s="20">
        <f>2*Table753523[[#This Row], [Active Parameters per GPU (BN)]]*Table753523[[#This Row], [Input tokens]]*10^9/Table753523[[#This Row], [Prefill Latency (ms)]]/10^12*1000</f>
      </c>
      <c r="Z1745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5" s="47">
        <f>Table753523[[#This Row], [Expected Prefill latency (ms)]]/Table753523[[#This Row], [Prefill Latency (ms)]]</f>
      </c>
      <c r="AB1745" s="30">
        <f>Table753523[[#This Row], [Expected TPOT (ms)]]/Table753523[[#This Row], [TPOT (ms)]]</f>
      </c>
      <c r="AC1745" s="50">
        <f>Table753523[[#This Row], [Prefill TFLOPS]]/989.5</f>
      </c>
      <c r="AD1745" s="32">
        <f>Table753523[[#This Row], [Decode TFLOPS]]/1979</f>
      </c>
      <c r="AE174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6" customHeight="1" ht="17.25">
      <c r="A1746" s="20">
        <v>8</v>
      </c>
      <c r="B1746" s="34">
        <v>70</v>
      </c>
      <c r="C1746" s="35">
        <f>Table753523[[#This Row], [Active Parameters (BN)]]/8</f>
      </c>
      <c r="D1746" s="20">
        <v>65536</v>
      </c>
      <c r="E1746" s="20">
        <v>8</v>
      </c>
      <c r="F1746" s="23">
        <v>32</v>
      </c>
      <c r="G1746" s="23">
        <v>32</v>
      </c>
      <c r="H1746" s="23">
        <v>2097152</v>
      </c>
      <c r="I1746" s="43">
        <v>247</v>
      </c>
      <c r="J1746" s="24">
        <v>90013.81058</v>
      </c>
      <c r="K1746" s="24">
        <v>163.9923798</v>
      </c>
      <c r="L1746" s="24">
        <v>0.195131018</v>
      </c>
      <c r="M1746" s="24">
        <v>1.506167545</v>
      </c>
      <c r="N1746" s="24">
        <v>12789.61256</v>
      </c>
      <c r="O1746" s="44">
        <v>6024.140293</v>
      </c>
      <c r="P1746" s="44">
        <v>6139.834144</v>
      </c>
      <c r="Q1746" s="25">
        <f>Table753523[[#This Row], [Total Latency (sec)]]*1000</f>
      </c>
      <c r="R1746" s="25">
        <f>Table753523[[#This Row], [Total Latency (ms)]]-Table753523[[#This Row], [Prefill Latency (ms)]]</f>
      </c>
      <c r="S1746" s="26">
        <f>Table753523[[#This Row], [Output tokens generated]]*1000/Table753523[[#This Row], [Total Latency (ms)]]/Table753523[[#This Row], [No. H200 GPU on single server]]</f>
      </c>
      <c r="T1746" s="26">
        <f>Table753523[[#This Row], [Input tokens]]*1000/(989.5*10^12)*(2*10^9*Table753523[[#This Row], [Active Parameters per GPU (BN)]])</f>
      </c>
      <c r="U1746" s="27">
        <f>Table753523[[#This Row], [Active Parameters per GPU (BN)]]*10^9*2/4800/1024^3*1000</f>
      </c>
      <c r="V1746" s="27">
        <f>1979/2*10^12*Table753523[[#This Row], [No. H200 GPU on single server]]/2/70/10^9</f>
      </c>
      <c r="W1746" s="46">
        <f>(Table753523[[#This Row], [Input tokens]]+Table753523[[#This Row], [Output tokens generated]])/Table753523[[#This Row], [Total Latency (ms)]]*1000</f>
      </c>
      <c r="X1746" s="47">
        <f>Table753523[[#This Row], [Total throughput]]/Table753523[[#This Row], [Estimated Max throughput tokens/s]]</f>
      </c>
      <c r="Y1746" s="20">
        <f>2*Table753523[[#This Row], [Active Parameters per GPU (BN)]]*Table753523[[#This Row], [Input tokens]]*10^9/Table753523[[#This Row], [Prefill Latency (ms)]]/10^12*1000</f>
      </c>
      <c r="Z1746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6" s="47">
        <f>Table753523[[#This Row], [Expected Prefill latency (ms)]]/Table753523[[#This Row], [Prefill Latency (ms)]]</f>
      </c>
      <c r="AB1746" s="30">
        <f>Table753523[[#This Row], [Expected TPOT (ms)]]/Table753523[[#This Row], [TPOT (ms)]]</f>
      </c>
      <c r="AC1746" s="50">
        <f>Table753523[[#This Row], [Prefill TFLOPS]]/989.5</f>
      </c>
      <c r="AD1746" s="32">
        <f>Table753523[[#This Row], [Decode TFLOPS]]/1979</f>
      </c>
      <c r="AE174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7" customHeight="1" ht="17.25">
      <c r="A1747" s="20">
        <v>8</v>
      </c>
      <c r="B1747" s="34">
        <v>70</v>
      </c>
      <c r="C1747" s="35">
        <f>Table753523[[#This Row], [Active Parameters (BN)]]/8</f>
      </c>
      <c r="D1747" s="20">
        <v>65536</v>
      </c>
      <c r="E1747" s="20">
        <v>8</v>
      </c>
      <c r="F1747" s="23">
        <v>64</v>
      </c>
      <c r="G1747" s="23">
        <v>63</v>
      </c>
      <c r="H1747" s="23">
        <v>4128768</v>
      </c>
      <c r="I1747" s="43">
        <v>485</v>
      </c>
      <c r="J1747" s="24">
        <v>171846.9116</v>
      </c>
      <c r="K1747" s="24">
        <v>326.0311783</v>
      </c>
      <c r="L1747" s="24">
        <v>0.193233053</v>
      </c>
      <c r="M1747" s="24">
        <v>1.48758779</v>
      </c>
      <c r="N1747" s="24">
        <v>12665.20896</v>
      </c>
      <c r="O1747" s="44">
        <v>7664.465708</v>
      </c>
      <c r="P1747" s="44">
        <v>7389.284189</v>
      </c>
      <c r="Q1747" s="25">
        <f>Table753523[[#This Row], [Total Latency (sec)]]*1000</f>
      </c>
      <c r="R1747" s="25">
        <f>Table753523[[#This Row], [Total Latency (ms)]]-Table753523[[#This Row], [Prefill Latency (ms)]]</f>
      </c>
      <c r="S1747" s="26">
        <f>Table753523[[#This Row], [Output tokens generated]]*1000/Table753523[[#This Row], [Total Latency (ms)]]/Table753523[[#This Row], [No. H200 GPU on single server]]</f>
      </c>
      <c r="T1747" s="26">
        <f>Table753523[[#This Row], [Input tokens]]*1000/(989.5*10^12)*(2*10^9*Table753523[[#This Row], [Active Parameters per GPU (BN)]])</f>
      </c>
      <c r="U1747" s="27">
        <f>Table753523[[#This Row], [Active Parameters per GPU (BN)]]*10^9*2/4800/1024^3*1000</f>
      </c>
      <c r="V1747" s="27">
        <f>1979/2*10^12*Table753523[[#This Row], [No. H200 GPU on single server]]/2/70/10^9</f>
      </c>
      <c r="W1747" s="46">
        <f>(Table753523[[#This Row], [Input tokens]]+Table753523[[#This Row], [Output tokens generated]])/Table753523[[#This Row], [Total Latency (ms)]]*1000</f>
      </c>
      <c r="X1747" s="47">
        <f>Table753523[[#This Row], [Total throughput]]/Table753523[[#This Row], [Estimated Max throughput tokens/s]]</f>
      </c>
      <c r="Y1747" s="20">
        <f>2*Table753523[[#This Row], [Active Parameters per GPU (BN)]]*Table753523[[#This Row], [Input tokens]]*10^9/Table753523[[#This Row], [Prefill Latency (ms)]]/10^12*1000</f>
      </c>
      <c r="Z1747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7" s="47">
        <f>Table753523[[#This Row], [Expected Prefill latency (ms)]]/Table753523[[#This Row], [Prefill Latency (ms)]]</f>
      </c>
      <c r="AB1747" s="30">
        <f>Table753523[[#This Row], [Expected TPOT (ms)]]/Table753523[[#This Row], [TPOT (ms)]]</f>
      </c>
      <c r="AC1747" s="50">
        <f>Table753523[[#This Row], [Prefill TFLOPS]]/989.5</f>
      </c>
      <c r="AD1747" s="32">
        <f>Table753523[[#This Row], [Decode TFLOPS]]/1979</f>
      </c>
      <c r="AE174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8" customHeight="1" ht="17.25">
      <c r="A1748" s="20">
        <v>8</v>
      </c>
      <c r="B1748" s="34">
        <v>70</v>
      </c>
      <c r="C1748" s="35">
        <f>Table753523[[#This Row], [Active Parameters (BN)]]/8</f>
      </c>
      <c r="D1748" s="20">
        <v>65536</v>
      </c>
      <c r="E1748" s="20">
        <v>16</v>
      </c>
      <c r="F1748" s="23">
        <v>32</v>
      </c>
      <c r="G1748" s="23">
        <v>32</v>
      </c>
      <c r="H1748" s="23">
        <v>2097152</v>
      </c>
      <c r="I1748" s="43">
        <v>444</v>
      </c>
      <c r="J1748" s="24">
        <v>88692.1139</v>
      </c>
      <c r="K1748" s="24">
        <v>163.3779766</v>
      </c>
      <c r="L1748" s="24">
        <v>0.195864832</v>
      </c>
      <c r="M1748" s="24">
        <v>2.717624549</v>
      </c>
      <c r="N1748" s="24">
        <v>12838.91528</v>
      </c>
      <c r="O1748" s="44">
        <v>3486.978823</v>
      </c>
      <c r="P1748" s="44">
        <v>2907.464889</v>
      </c>
      <c r="Q1748" s="25">
        <f>Table753523[[#This Row], [Total Latency (sec)]]*1000</f>
      </c>
      <c r="R1748" s="25">
        <f>Table753523[[#This Row], [Total Latency (ms)]]-Table753523[[#This Row], [Prefill Latency (ms)]]</f>
      </c>
      <c r="S1748" s="26">
        <f>Table753523[[#This Row], [Output tokens generated]]*1000/Table753523[[#This Row], [Total Latency (ms)]]/Table753523[[#This Row], [No. H200 GPU on single server]]</f>
      </c>
      <c r="T1748" s="26">
        <f>Table753523[[#This Row], [Input tokens]]*1000/(989.5*10^12)*(2*10^9*Table753523[[#This Row], [Active Parameters per GPU (BN)]])</f>
      </c>
      <c r="U1748" s="27">
        <f>Table753523[[#This Row], [Active Parameters per GPU (BN)]]*10^9*2/4800/1024^3*1000</f>
      </c>
      <c r="V1748" s="27">
        <f>1979/2*10^12*Table753523[[#This Row], [No. H200 GPU on single server]]/2/70/10^9</f>
      </c>
      <c r="W1748" s="46">
        <f>(Table753523[[#This Row], [Input tokens]]+Table753523[[#This Row], [Output tokens generated]])/Table753523[[#This Row], [Total Latency (ms)]]*1000</f>
      </c>
      <c r="X1748" s="47">
        <f>Table753523[[#This Row], [Total throughput]]/Table753523[[#This Row], [Estimated Max throughput tokens/s]]</f>
      </c>
      <c r="Y1748" s="20">
        <f>2*Table753523[[#This Row], [Active Parameters per GPU (BN)]]*Table753523[[#This Row], [Input tokens]]*10^9/Table753523[[#This Row], [Prefill Latency (ms)]]/10^12*1000</f>
      </c>
      <c r="Z1748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8" s="47">
        <f>Table753523[[#This Row], [Expected Prefill latency (ms)]]/Table753523[[#This Row], [Prefill Latency (ms)]]</f>
      </c>
      <c r="AB1748" s="30">
        <f>Table753523[[#This Row], [Expected TPOT (ms)]]/Table753523[[#This Row], [TPOT (ms)]]</f>
      </c>
      <c r="AC1748" s="50">
        <f>Table753523[[#This Row], [Prefill TFLOPS]]/989.5</f>
      </c>
      <c r="AD1748" s="32">
        <f>Table753523[[#This Row], [Decode TFLOPS]]/1979</f>
      </c>
      <c r="AE174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49" customHeight="1" ht="17.25">
      <c r="A1749" s="20">
        <v>8</v>
      </c>
      <c r="B1749" s="34">
        <v>70</v>
      </c>
      <c r="C1749" s="35">
        <f>Table753523[[#This Row], [Active Parameters (BN)]]/8</f>
      </c>
      <c r="D1749" s="20">
        <v>65536</v>
      </c>
      <c r="E1749" s="20">
        <v>16</v>
      </c>
      <c r="F1749" s="23">
        <v>64</v>
      </c>
      <c r="G1749" s="23">
        <v>63</v>
      </c>
      <c r="H1749" s="23">
        <v>4128768</v>
      </c>
      <c r="I1749" s="43">
        <v>916</v>
      </c>
      <c r="J1749" s="24">
        <v>170469.3782</v>
      </c>
      <c r="K1749" s="24">
        <v>327.0017404</v>
      </c>
      <c r="L1749" s="24">
        <v>0.192659525</v>
      </c>
      <c r="M1749" s="24">
        <v>2.801208333</v>
      </c>
      <c r="N1749" s="24">
        <v>12628.93584</v>
      </c>
      <c r="O1749" s="44">
        <v>4221.281152</v>
      </c>
      <c r="P1749" s="44">
        <v>3620.558365</v>
      </c>
      <c r="Q1749" s="25">
        <f>Table753523[[#This Row], [Total Latency (sec)]]*1000</f>
      </c>
      <c r="R1749" s="25">
        <f>Table753523[[#This Row], [Total Latency (ms)]]-Table753523[[#This Row], [Prefill Latency (ms)]]</f>
      </c>
      <c r="S1749" s="26">
        <f>Table753523[[#This Row], [Output tokens generated]]*1000/Table753523[[#This Row], [Total Latency (ms)]]/Table753523[[#This Row], [No. H200 GPU on single server]]</f>
      </c>
      <c r="T1749" s="26">
        <f>Table753523[[#This Row], [Input tokens]]*1000/(989.5*10^12)*(2*10^9*Table753523[[#This Row], [Active Parameters per GPU (BN)]])</f>
      </c>
      <c r="U1749" s="27">
        <f>Table753523[[#This Row], [Active Parameters per GPU (BN)]]*10^9*2/4800/1024^3*1000</f>
      </c>
      <c r="V1749" s="27">
        <f>1979/2*10^12*Table753523[[#This Row], [No. H200 GPU on single server]]/2/70/10^9</f>
      </c>
      <c r="W1749" s="46">
        <f>(Table753523[[#This Row], [Input tokens]]+Table753523[[#This Row], [Output tokens generated]])/Table753523[[#This Row], [Total Latency (ms)]]*1000</f>
      </c>
      <c r="X1749" s="47">
        <f>Table753523[[#This Row], [Total throughput]]/Table753523[[#This Row], [Estimated Max throughput tokens/s]]</f>
      </c>
      <c r="Y1749" s="20">
        <f>2*Table753523[[#This Row], [Active Parameters per GPU (BN)]]*Table753523[[#This Row], [Input tokens]]*10^9/Table753523[[#This Row], [Prefill Latency (ms)]]/10^12*1000</f>
      </c>
      <c r="Z1749" s="26">
        <f>2*Table753523[[#This Row], [Active Parameters per GPU (BN)]]*Table753523[[#This Row], [Output tokens generated]]*10^9/(Table753523[[#This Row], [Total Latency (ms)]]-Table753523[[#This Row], [Prefill Latency (ms)]])/10^12*1000</f>
      </c>
      <c r="AA1749" s="47">
        <f>Table753523[[#This Row], [Expected Prefill latency (ms)]]/Table753523[[#This Row], [Prefill Latency (ms)]]</f>
      </c>
      <c r="AB1749" s="30">
        <f>Table753523[[#This Row], [Expected TPOT (ms)]]/Table753523[[#This Row], [TPOT (ms)]]</f>
      </c>
      <c r="AC1749" s="50">
        <f>Table753523[[#This Row], [Prefill TFLOPS]]/989.5</f>
      </c>
      <c r="AD1749" s="32">
        <f>Table753523[[#This Row], [Decode TFLOPS]]/1979</f>
      </c>
      <c r="AE174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0" customHeight="1" ht="17.25">
      <c r="A1750" s="20">
        <v>8</v>
      </c>
      <c r="B1750" s="34">
        <v>70</v>
      </c>
      <c r="C1750" s="35">
        <f>Table753523[[#This Row], [Active Parameters (BN)]]/8</f>
      </c>
      <c r="D1750" s="20">
        <v>65536</v>
      </c>
      <c r="E1750" s="20">
        <v>32</v>
      </c>
      <c r="F1750" s="23">
        <v>32</v>
      </c>
      <c r="G1750" s="23">
        <v>32</v>
      </c>
      <c r="H1750" s="23">
        <v>2097152</v>
      </c>
      <c r="I1750" s="43">
        <v>912</v>
      </c>
      <c r="J1750" s="24">
        <v>89606.29988</v>
      </c>
      <c r="K1750" s="24">
        <v>165.3507995</v>
      </c>
      <c r="L1750" s="24">
        <v>0.193527942</v>
      </c>
      <c r="M1750" s="24">
        <v>5.515546357</v>
      </c>
      <c r="N1750" s="24">
        <v>12688.56278</v>
      </c>
      <c r="O1750" s="44">
        <v>1858.984278</v>
      </c>
      <c r="P1750" s="44">
        <v>1655.615964</v>
      </c>
      <c r="Q1750" s="25">
        <f>Table753523[[#This Row], [Total Latency (sec)]]*1000</f>
      </c>
      <c r="R1750" s="25">
        <f>Table753523[[#This Row], [Total Latency (ms)]]-Table753523[[#This Row], [Prefill Latency (ms)]]</f>
      </c>
      <c r="S1750" s="26">
        <f>Table753523[[#This Row], [Output tokens generated]]*1000/Table753523[[#This Row], [Total Latency (ms)]]/Table753523[[#This Row], [No. H200 GPU on single server]]</f>
      </c>
      <c r="T1750" s="26">
        <f>Table753523[[#This Row], [Input tokens]]*1000/(989.5*10^12)*(2*10^9*Table753523[[#This Row], [Active Parameters per GPU (BN)]])</f>
      </c>
      <c r="U1750" s="27">
        <f>Table753523[[#This Row], [Active Parameters per GPU (BN)]]*10^9*2/4800/1024^3*1000</f>
      </c>
      <c r="V1750" s="27">
        <f>1979/2*10^12*Table753523[[#This Row], [No. H200 GPU on single server]]/2/70/10^9</f>
      </c>
      <c r="W1750" s="46">
        <f>(Table753523[[#This Row], [Input tokens]]+Table753523[[#This Row], [Output tokens generated]])/Table753523[[#This Row], [Total Latency (ms)]]*1000</f>
      </c>
      <c r="X1750" s="47">
        <f>Table753523[[#This Row], [Total throughput]]/Table753523[[#This Row], [Estimated Max throughput tokens/s]]</f>
      </c>
      <c r="Y1750" s="20">
        <f>2*Table753523[[#This Row], [Active Parameters per GPU (BN)]]*Table753523[[#This Row], [Input tokens]]*10^9/Table753523[[#This Row], [Prefill Latency (ms)]]/10^12*1000</f>
      </c>
      <c r="Z1750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0" s="47">
        <f>Table753523[[#This Row], [Expected Prefill latency (ms)]]/Table753523[[#This Row], [Prefill Latency (ms)]]</f>
      </c>
      <c r="AB1750" s="30">
        <f>Table753523[[#This Row], [Expected TPOT (ms)]]/Table753523[[#This Row], [TPOT (ms)]]</f>
      </c>
      <c r="AC1750" s="50">
        <f>Table753523[[#This Row], [Prefill TFLOPS]]/989.5</f>
      </c>
      <c r="AD1750" s="32">
        <f>Table753523[[#This Row], [Decode TFLOPS]]/1979</f>
      </c>
      <c r="AE175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1" customHeight="1" ht="17.25">
      <c r="A1751" s="20">
        <v>8</v>
      </c>
      <c r="B1751" s="34">
        <v>70</v>
      </c>
      <c r="C1751" s="35">
        <f>Table753523[[#This Row], [Active Parameters (BN)]]/8</f>
      </c>
      <c r="D1751" s="20">
        <v>65536</v>
      </c>
      <c r="E1751" s="20">
        <v>32</v>
      </c>
      <c r="F1751" s="23">
        <v>64</v>
      </c>
      <c r="G1751" s="23">
        <v>63</v>
      </c>
      <c r="H1751" s="23">
        <v>4128768</v>
      </c>
      <c r="I1751" s="43">
        <v>1793</v>
      </c>
      <c r="J1751" s="24">
        <v>170680.3794</v>
      </c>
      <c r="K1751" s="24">
        <v>328.528926</v>
      </c>
      <c r="L1751" s="24">
        <v>0.191763936</v>
      </c>
      <c r="M1751" s="24">
        <v>5.457662502</v>
      </c>
      <c r="N1751" s="24">
        <v>12572.89899</v>
      </c>
      <c r="O1751" s="44">
        <v>3314.405477</v>
      </c>
      <c r="P1751" s="44">
        <v>2072.428767</v>
      </c>
      <c r="Q1751" s="25">
        <f>Table753523[[#This Row], [Total Latency (sec)]]*1000</f>
      </c>
      <c r="R1751" s="25">
        <f>Table753523[[#This Row], [Total Latency (ms)]]-Table753523[[#This Row], [Prefill Latency (ms)]]</f>
      </c>
      <c r="S1751" s="26">
        <f>Table753523[[#This Row], [Output tokens generated]]*1000/Table753523[[#This Row], [Total Latency (ms)]]/Table753523[[#This Row], [No. H200 GPU on single server]]</f>
      </c>
      <c r="T1751" s="26">
        <f>Table753523[[#This Row], [Input tokens]]*1000/(989.5*10^12)*(2*10^9*Table753523[[#This Row], [Active Parameters per GPU (BN)]])</f>
      </c>
      <c r="U1751" s="27">
        <f>Table753523[[#This Row], [Active Parameters per GPU (BN)]]*10^9*2/4800/1024^3*1000</f>
      </c>
      <c r="V1751" s="27">
        <f>1979/2*10^12*Table753523[[#This Row], [No. H200 GPU on single server]]/2/70/10^9</f>
      </c>
      <c r="W1751" s="46">
        <f>(Table753523[[#This Row], [Input tokens]]+Table753523[[#This Row], [Output tokens generated]])/Table753523[[#This Row], [Total Latency (ms)]]*1000</f>
      </c>
      <c r="X1751" s="47">
        <f>Table753523[[#This Row], [Total throughput]]/Table753523[[#This Row], [Estimated Max throughput tokens/s]]</f>
      </c>
      <c r="Y1751" s="20">
        <f>2*Table753523[[#This Row], [Active Parameters per GPU (BN)]]*Table753523[[#This Row], [Input tokens]]*10^9/Table753523[[#This Row], [Prefill Latency (ms)]]/10^12*1000</f>
      </c>
      <c r="Z1751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1" s="47">
        <f>Table753523[[#This Row], [Expected Prefill latency (ms)]]/Table753523[[#This Row], [Prefill Latency (ms)]]</f>
      </c>
      <c r="AB1751" s="30">
        <f>Table753523[[#This Row], [Expected TPOT (ms)]]/Table753523[[#This Row], [TPOT (ms)]]</f>
      </c>
      <c r="AC1751" s="50">
        <f>Table753523[[#This Row], [Prefill TFLOPS]]/989.5</f>
      </c>
      <c r="AD1751" s="32">
        <f>Table753523[[#This Row], [Decode TFLOPS]]/1979</f>
      </c>
      <c r="AE175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2" customHeight="1" ht="17.25">
      <c r="A1752" s="20">
        <v>8</v>
      </c>
      <c r="B1752" s="34">
        <v>70</v>
      </c>
      <c r="C1752" s="35">
        <f>Table753523[[#This Row], [Active Parameters (BN)]]/8</f>
      </c>
      <c r="D1752" s="20">
        <v>65536</v>
      </c>
      <c r="E1752" s="20">
        <v>64</v>
      </c>
      <c r="F1752" s="23">
        <v>32</v>
      </c>
      <c r="G1752" s="23">
        <v>32</v>
      </c>
      <c r="H1752" s="23">
        <v>2097152</v>
      </c>
      <c r="I1752" s="43">
        <v>1772</v>
      </c>
      <c r="J1752" s="24">
        <v>85772.8289</v>
      </c>
      <c r="K1752" s="24">
        <v>166.7427201</v>
      </c>
      <c r="L1752" s="24">
        <v>0.191912426</v>
      </c>
      <c r="M1752" s="24">
        <v>10.62715061</v>
      </c>
      <c r="N1752" s="24">
        <v>12587.79993</v>
      </c>
      <c r="O1752" s="44">
        <v>1051.693113</v>
      </c>
      <c r="P1752" s="44">
        <v>906.4498495</v>
      </c>
      <c r="Q1752" s="25">
        <f>Table753523[[#This Row], [Total Latency (sec)]]*1000</f>
      </c>
      <c r="R1752" s="25">
        <f>Table753523[[#This Row], [Total Latency (ms)]]-Table753523[[#This Row], [Prefill Latency (ms)]]</f>
      </c>
      <c r="S1752" s="26">
        <f>Table753523[[#This Row], [Output tokens generated]]*1000/Table753523[[#This Row], [Total Latency (ms)]]/Table753523[[#This Row], [No. H200 GPU on single server]]</f>
      </c>
      <c r="T1752" s="26">
        <f>Table753523[[#This Row], [Input tokens]]*1000/(989.5*10^12)*(2*10^9*Table753523[[#This Row], [Active Parameters per GPU (BN)]])</f>
      </c>
      <c r="U1752" s="27">
        <f>Table753523[[#This Row], [Active Parameters per GPU (BN)]]*10^9*2/4800/1024^3*1000</f>
      </c>
      <c r="V1752" s="27">
        <f>1979/2*10^12*Table753523[[#This Row], [No. H200 GPU on single server]]/2/70/10^9</f>
      </c>
      <c r="W1752" s="46">
        <f>(Table753523[[#This Row], [Input tokens]]+Table753523[[#This Row], [Output tokens generated]])/Table753523[[#This Row], [Total Latency (ms)]]*1000</f>
      </c>
      <c r="X1752" s="47">
        <f>Table753523[[#This Row], [Total throughput]]/Table753523[[#This Row], [Estimated Max throughput tokens/s]]</f>
      </c>
      <c r="Y1752" s="20">
        <f>2*Table753523[[#This Row], [Active Parameters per GPU (BN)]]*Table753523[[#This Row], [Input tokens]]*10^9/Table753523[[#This Row], [Prefill Latency (ms)]]/10^12*1000</f>
      </c>
      <c r="Z1752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2" s="47">
        <f>Table753523[[#This Row], [Expected Prefill latency (ms)]]/Table753523[[#This Row], [Prefill Latency (ms)]]</f>
      </c>
      <c r="AB1752" s="30">
        <f>Table753523[[#This Row], [Expected TPOT (ms)]]/Table753523[[#This Row], [TPOT (ms)]]</f>
      </c>
      <c r="AC1752" s="50">
        <f>Table753523[[#This Row], [Prefill TFLOPS]]/989.5</f>
      </c>
      <c r="AD1752" s="32">
        <f>Table753523[[#This Row], [Decode TFLOPS]]/1979</f>
      </c>
      <c r="AE175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3" customHeight="1" ht="17.25">
      <c r="A1753" s="20">
        <v>8</v>
      </c>
      <c r="B1753" s="34">
        <v>70</v>
      </c>
      <c r="C1753" s="35">
        <f>Table753523[[#This Row], [Active Parameters (BN)]]/8</f>
      </c>
      <c r="D1753" s="20">
        <v>65536</v>
      </c>
      <c r="E1753" s="20">
        <v>64</v>
      </c>
      <c r="F1753" s="23">
        <v>64</v>
      </c>
      <c r="G1753" s="23">
        <v>63</v>
      </c>
      <c r="H1753" s="23">
        <v>4128768</v>
      </c>
      <c r="I1753" s="43">
        <v>3572</v>
      </c>
      <c r="J1753" s="24">
        <v>172480.7849</v>
      </c>
      <c r="K1753" s="24">
        <v>331.2853907</v>
      </c>
      <c r="L1753" s="24">
        <v>0.190168362</v>
      </c>
      <c r="M1753" s="24">
        <v>10.78224425</v>
      </c>
      <c r="N1753" s="24">
        <v>12473.656</v>
      </c>
      <c r="O1753" s="44">
        <v>1532.57759</v>
      </c>
      <c r="P1753" s="44">
        <v>1053.138873</v>
      </c>
      <c r="Q1753" s="25">
        <f>Table753523[[#This Row], [Total Latency (sec)]]*1000</f>
      </c>
      <c r="R1753" s="25">
        <f>Table753523[[#This Row], [Total Latency (ms)]]-Table753523[[#This Row], [Prefill Latency (ms)]]</f>
      </c>
      <c r="S1753" s="26">
        <f>Table753523[[#This Row], [Output tokens generated]]*1000/Table753523[[#This Row], [Total Latency (ms)]]/Table753523[[#This Row], [No. H200 GPU on single server]]</f>
      </c>
      <c r="T1753" s="26">
        <f>Table753523[[#This Row], [Input tokens]]*1000/(989.5*10^12)*(2*10^9*Table753523[[#This Row], [Active Parameters per GPU (BN)]])</f>
      </c>
      <c r="U1753" s="27">
        <f>Table753523[[#This Row], [Active Parameters per GPU (BN)]]*10^9*2/4800/1024^3*1000</f>
      </c>
      <c r="V1753" s="27">
        <f>1979/2*10^12*Table753523[[#This Row], [No. H200 GPU on single server]]/2/70/10^9</f>
      </c>
      <c r="W1753" s="46">
        <f>(Table753523[[#This Row], [Input tokens]]+Table753523[[#This Row], [Output tokens generated]])/Table753523[[#This Row], [Total Latency (ms)]]*1000</f>
      </c>
      <c r="X1753" s="47">
        <f>Table753523[[#This Row], [Total throughput]]/Table753523[[#This Row], [Estimated Max throughput tokens/s]]</f>
      </c>
      <c r="Y1753" s="20">
        <f>2*Table753523[[#This Row], [Active Parameters per GPU (BN)]]*Table753523[[#This Row], [Input tokens]]*10^9/Table753523[[#This Row], [Prefill Latency (ms)]]/10^12*1000</f>
      </c>
      <c r="Z1753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3" s="47">
        <f>Table753523[[#This Row], [Expected Prefill latency (ms)]]/Table753523[[#This Row], [Prefill Latency (ms)]]</f>
      </c>
      <c r="AB1753" s="30">
        <f>Table753523[[#This Row], [Expected TPOT (ms)]]/Table753523[[#This Row], [TPOT (ms)]]</f>
      </c>
      <c r="AC1753" s="50">
        <f>Table753523[[#This Row], [Prefill TFLOPS]]/989.5</f>
      </c>
      <c r="AD1753" s="32">
        <f>Table753523[[#This Row], [Decode TFLOPS]]/1979</f>
      </c>
      <c r="AE175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4" customHeight="1" ht="17.25">
      <c r="A1754" s="20">
        <v>8</v>
      </c>
      <c r="B1754" s="34">
        <v>70</v>
      </c>
      <c r="C1754" s="35">
        <f>Table753523[[#This Row], [Active Parameters (BN)]]/8</f>
      </c>
      <c r="D1754" s="20">
        <v>120192</v>
      </c>
      <c r="E1754" s="20">
        <v>2</v>
      </c>
      <c r="F1754" s="23">
        <v>32</v>
      </c>
      <c r="G1754" s="23">
        <v>32</v>
      </c>
      <c r="H1754" s="23">
        <v>3846144</v>
      </c>
      <c r="I1754" s="43">
        <v>64</v>
      </c>
      <c r="J1754" s="24">
        <v>216140.6777</v>
      </c>
      <c r="K1754" s="24">
        <v>414.5360968</v>
      </c>
      <c r="L1754" s="24">
        <v>0.077194725</v>
      </c>
      <c r="M1754" s="24">
        <v>0.15438945</v>
      </c>
      <c r="N1754" s="24">
        <v>9278.342778</v>
      </c>
      <c r="O1754" s="44">
        <v>62063.72459</v>
      </c>
      <c r="P1754" s="44">
        <v>62062.99561</v>
      </c>
      <c r="Q1754" s="25">
        <f>Table753523[[#This Row], [Total Latency (sec)]]*1000</f>
      </c>
      <c r="R1754" s="25">
        <f>Table753523[[#This Row], [Total Latency (ms)]]-Table753523[[#This Row], [Prefill Latency (ms)]]</f>
      </c>
      <c r="S1754" s="26">
        <f>Table753523[[#This Row], [Output tokens generated]]*1000/Table753523[[#This Row], [Total Latency (ms)]]/Table753523[[#This Row], [No. H200 GPU on single server]]</f>
      </c>
      <c r="T1754" s="26">
        <f>Table753523[[#This Row], [Input tokens]]*1000/(989.5*10^12)*(2*10^9*Table753523[[#This Row], [Active Parameters per GPU (BN)]])</f>
      </c>
      <c r="U1754" s="27">
        <f>Table753523[[#This Row], [Active Parameters per GPU (BN)]]*10^9*2/4800/1024^3*1000</f>
      </c>
      <c r="V1754" s="27">
        <f>1979/2*10^12*Table753523[[#This Row], [No. H200 GPU on single server]]/2/70/10^9</f>
      </c>
      <c r="W1754" s="46">
        <f>(Table753523[[#This Row], [Input tokens]]+Table753523[[#This Row], [Output tokens generated]])/Table753523[[#This Row], [Total Latency (ms)]]*1000</f>
      </c>
      <c r="X1754" s="47">
        <f>Table753523[[#This Row], [Total throughput]]/Table753523[[#This Row], [Estimated Max throughput tokens/s]]</f>
      </c>
      <c r="Y1754" s="20">
        <f>2*Table753523[[#This Row], [Active Parameters per GPU (BN)]]*Table753523[[#This Row], [Input tokens]]*10^9/Table753523[[#This Row], [Prefill Latency (ms)]]/10^12*1000</f>
      </c>
      <c r="Z1754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4" s="47">
        <f>Table753523[[#This Row], [Expected Prefill latency (ms)]]/Table753523[[#This Row], [Prefill Latency (ms)]]</f>
      </c>
      <c r="AB1754" s="30">
        <f>Table753523[[#This Row], [Expected TPOT (ms)]]/Table753523[[#This Row], [TPOT (ms)]]</f>
      </c>
      <c r="AC1754" s="50">
        <f>Table753523[[#This Row], [Prefill TFLOPS]]/989.5</f>
      </c>
      <c r="AD1754" s="32">
        <f>Table753523[[#This Row], [Decode TFLOPS]]/1979</f>
      </c>
      <c r="AE1754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5" customHeight="1" ht="17.25">
      <c r="A1755" s="20">
        <v>8</v>
      </c>
      <c r="B1755" s="34">
        <v>70</v>
      </c>
      <c r="C1755" s="35">
        <f>Table753523[[#This Row], [Active Parameters (BN)]]/8</f>
      </c>
      <c r="D1755" s="20">
        <v>120192</v>
      </c>
      <c r="E1755" s="20">
        <v>2</v>
      </c>
      <c r="F1755" s="23">
        <v>64</v>
      </c>
      <c r="G1755" s="23">
        <v>64</v>
      </c>
      <c r="H1755" s="23">
        <v>7692288</v>
      </c>
      <c r="I1755" s="43">
        <v>127</v>
      </c>
      <c r="J1755" s="24">
        <v>423624.8389</v>
      </c>
      <c r="K1755" s="24">
        <v>828.5713808</v>
      </c>
      <c r="L1755" s="24">
        <v>0.077241384</v>
      </c>
      <c r="M1755" s="24">
        <v>0.153275871</v>
      </c>
      <c r="N1755" s="24">
        <v>9283.949673</v>
      </c>
      <c r="O1755" s="44">
        <v>66065.48573</v>
      </c>
      <c r="P1755" s="44">
        <v>65392.96339</v>
      </c>
      <c r="Q1755" s="25">
        <f>Table753523[[#This Row], [Total Latency (sec)]]*1000</f>
      </c>
      <c r="R1755" s="25">
        <f>Table753523[[#This Row], [Total Latency (ms)]]-Table753523[[#This Row], [Prefill Latency (ms)]]</f>
      </c>
      <c r="S1755" s="26">
        <f>Table753523[[#This Row], [Output tokens generated]]*1000/Table753523[[#This Row], [Total Latency (ms)]]/Table753523[[#This Row], [No. H200 GPU on single server]]</f>
      </c>
      <c r="T1755" s="26">
        <f>Table753523[[#This Row], [Input tokens]]*1000/(989.5*10^12)*(2*10^9*Table753523[[#This Row], [Active Parameters per GPU (BN)]])</f>
      </c>
      <c r="U1755" s="27">
        <f>Table753523[[#This Row], [Active Parameters per GPU (BN)]]*10^9*2/4800/1024^3*1000</f>
      </c>
      <c r="V1755" s="27">
        <f>1979/2*10^12*Table753523[[#This Row], [No. H200 GPU on single server]]/2/70/10^9</f>
      </c>
      <c r="W1755" s="46">
        <f>(Table753523[[#This Row], [Input tokens]]+Table753523[[#This Row], [Output tokens generated]])/Table753523[[#This Row], [Total Latency (ms)]]*1000</f>
      </c>
      <c r="X1755" s="47">
        <f>Table753523[[#This Row], [Total throughput]]/Table753523[[#This Row], [Estimated Max throughput tokens/s]]</f>
      </c>
      <c r="Y1755" s="20">
        <f>2*Table753523[[#This Row], [Active Parameters per GPU (BN)]]*Table753523[[#This Row], [Input tokens]]*10^9/Table753523[[#This Row], [Prefill Latency (ms)]]/10^12*1000</f>
      </c>
      <c r="Z1755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5" s="47">
        <f>Table753523[[#This Row], [Expected Prefill latency (ms)]]/Table753523[[#This Row], [Prefill Latency (ms)]]</f>
      </c>
      <c r="AB1755" s="30">
        <f>Table753523[[#This Row], [Expected TPOT (ms)]]/Table753523[[#This Row], [TPOT (ms)]]</f>
      </c>
      <c r="AC1755" s="50">
        <f>Table753523[[#This Row], [Prefill TFLOPS]]/989.5</f>
      </c>
      <c r="AD1755" s="32">
        <f>Table753523[[#This Row], [Decode TFLOPS]]/1979</f>
      </c>
      <c r="AE175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6" customHeight="1" ht="17.25">
      <c r="A1756" s="20">
        <v>8</v>
      </c>
      <c r="B1756" s="34">
        <v>70</v>
      </c>
      <c r="C1756" s="35">
        <f>Table753523[[#This Row], [Active Parameters (BN)]]/8</f>
      </c>
      <c r="D1756" s="20">
        <v>120192</v>
      </c>
      <c r="E1756" s="20">
        <v>4</v>
      </c>
      <c r="F1756" s="23">
        <v>32</v>
      </c>
      <c r="G1756" s="23">
        <v>32</v>
      </c>
      <c r="H1756" s="23">
        <v>3846144</v>
      </c>
      <c r="I1756" s="43">
        <v>123</v>
      </c>
      <c r="J1756" s="24">
        <v>216416.7633</v>
      </c>
      <c r="K1756" s="24">
        <v>414.6757911</v>
      </c>
      <c r="L1756" s="24">
        <v>0.07716872</v>
      </c>
      <c r="M1756" s="24">
        <v>0.296617267</v>
      </c>
      <c r="N1756" s="24">
        <v>9275.359408</v>
      </c>
      <c r="O1756" s="44">
        <v>21297.84253</v>
      </c>
      <c r="P1756" s="44">
        <v>20978.14159</v>
      </c>
      <c r="Q1756" s="25">
        <f>Table753523[[#This Row], [Total Latency (sec)]]*1000</f>
      </c>
      <c r="R1756" s="25">
        <f>Table753523[[#This Row], [Total Latency (ms)]]-Table753523[[#This Row], [Prefill Latency (ms)]]</f>
      </c>
      <c r="S1756" s="26">
        <f>Table753523[[#This Row], [Output tokens generated]]*1000/Table753523[[#This Row], [Total Latency (ms)]]/Table753523[[#This Row], [No. H200 GPU on single server]]</f>
      </c>
      <c r="T1756" s="26">
        <f>Table753523[[#This Row], [Input tokens]]*1000/(989.5*10^12)*(2*10^9*Table753523[[#This Row], [Active Parameters per GPU (BN)]])</f>
      </c>
      <c r="U1756" s="27">
        <f>Table753523[[#This Row], [Active Parameters per GPU (BN)]]*10^9*2/4800/1024^3*1000</f>
      </c>
      <c r="V1756" s="27">
        <f>1979/2*10^12*Table753523[[#This Row], [No. H200 GPU on single server]]/2/70/10^9</f>
      </c>
      <c r="W1756" s="46">
        <f>(Table753523[[#This Row], [Input tokens]]+Table753523[[#This Row], [Output tokens generated]])/Table753523[[#This Row], [Total Latency (ms)]]*1000</f>
      </c>
      <c r="X1756" s="47">
        <f>Table753523[[#This Row], [Total throughput]]/Table753523[[#This Row], [Estimated Max throughput tokens/s]]</f>
      </c>
      <c r="Y1756" s="20">
        <f>2*Table753523[[#This Row], [Active Parameters per GPU (BN)]]*Table753523[[#This Row], [Input tokens]]*10^9/Table753523[[#This Row], [Prefill Latency (ms)]]/10^12*1000</f>
      </c>
      <c r="Z1756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6" s="47">
        <f>Table753523[[#This Row], [Expected Prefill latency (ms)]]/Table753523[[#This Row], [Prefill Latency (ms)]]</f>
      </c>
      <c r="AB1756" s="30">
        <f>Table753523[[#This Row], [Expected TPOT (ms)]]/Table753523[[#This Row], [TPOT (ms)]]</f>
      </c>
      <c r="AC1756" s="50">
        <f>Table753523[[#This Row], [Prefill TFLOPS]]/989.5</f>
      </c>
      <c r="AD1756" s="32">
        <f>Table753523[[#This Row], [Decode TFLOPS]]/1979</f>
      </c>
      <c r="AE175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7" customHeight="1" ht="17.25">
      <c r="A1757" s="20">
        <v>8</v>
      </c>
      <c r="B1757" s="34">
        <v>70</v>
      </c>
      <c r="C1757" s="35">
        <f>Table753523[[#This Row], [Active Parameters (BN)]]/8</f>
      </c>
      <c r="D1757" s="20">
        <v>120192</v>
      </c>
      <c r="E1757" s="20">
        <v>4</v>
      </c>
      <c r="F1757" s="23">
        <v>64</v>
      </c>
      <c r="G1757" s="23">
        <v>64</v>
      </c>
      <c r="H1757" s="23">
        <v>7692288</v>
      </c>
      <c r="I1757" s="43">
        <v>240</v>
      </c>
      <c r="J1757" s="24">
        <v>423997.643</v>
      </c>
      <c r="K1757" s="24">
        <v>828.9837819</v>
      </c>
      <c r="L1757" s="24">
        <v>0.077202958</v>
      </c>
      <c r="M1757" s="24">
        <v>0.289511092</v>
      </c>
      <c r="N1757" s="24">
        <v>9279.467425</v>
      </c>
      <c r="O1757" s="44">
        <v>26059.98521</v>
      </c>
      <c r="P1757" s="44">
        <v>22021.09906</v>
      </c>
      <c r="Q1757" s="25">
        <f>Table753523[[#This Row], [Total Latency (sec)]]*1000</f>
      </c>
      <c r="R1757" s="25">
        <f>Table753523[[#This Row], [Total Latency (ms)]]-Table753523[[#This Row], [Prefill Latency (ms)]]</f>
      </c>
      <c r="S1757" s="26">
        <f>Table753523[[#This Row], [Output tokens generated]]*1000/Table753523[[#This Row], [Total Latency (ms)]]/Table753523[[#This Row], [No. H200 GPU on single server]]</f>
      </c>
      <c r="T1757" s="26">
        <f>Table753523[[#This Row], [Input tokens]]*1000/(989.5*10^12)*(2*10^9*Table753523[[#This Row], [Active Parameters per GPU (BN)]])</f>
      </c>
      <c r="U1757" s="27">
        <f>Table753523[[#This Row], [Active Parameters per GPU (BN)]]*10^9*2/4800/1024^3*1000</f>
      </c>
      <c r="V1757" s="27">
        <f>1979/2*10^12*Table753523[[#This Row], [No. H200 GPU on single server]]/2/70/10^9</f>
      </c>
      <c r="W1757" s="46">
        <f>(Table753523[[#This Row], [Input tokens]]+Table753523[[#This Row], [Output tokens generated]])/Table753523[[#This Row], [Total Latency (ms)]]*1000</f>
      </c>
      <c r="X1757" s="47">
        <f>Table753523[[#This Row], [Total throughput]]/Table753523[[#This Row], [Estimated Max throughput tokens/s]]</f>
      </c>
      <c r="Y1757" s="20">
        <f>2*Table753523[[#This Row], [Active Parameters per GPU (BN)]]*Table753523[[#This Row], [Input tokens]]*10^9/Table753523[[#This Row], [Prefill Latency (ms)]]/10^12*1000</f>
      </c>
      <c r="Z1757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7" s="47">
        <f>Table753523[[#This Row], [Expected Prefill latency (ms)]]/Table753523[[#This Row], [Prefill Latency (ms)]]</f>
      </c>
      <c r="AB1757" s="30">
        <f>Table753523[[#This Row], [Expected TPOT (ms)]]/Table753523[[#This Row], [TPOT (ms)]]</f>
      </c>
      <c r="AC1757" s="50">
        <f>Table753523[[#This Row], [Prefill TFLOPS]]/989.5</f>
      </c>
      <c r="AD1757" s="32">
        <f>Table753523[[#This Row], [Decode TFLOPS]]/1979</f>
      </c>
      <c r="AE175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8" customHeight="1" ht="17.25">
      <c r="A1758" s="20">
        <v>8</v>
      </c>
      <c r="B1758" s="34">
        <v>70</v>
      </c>
      <c r="C1758" s="35">
        <f>Table753523[[#This Row], [Active Parameters (BN)]]/8</f>
      </c>
      <c r="D1758" s="20">
        <v>120192</v>
      </c>
      <c r="E1758" s="20">
        <v>8</v>
      </c>
      <c r="F1758" s="23">
        <v>32</v>
      </c>
      <c r="G1758" s="23">
        <v>32</v>
      </c>
      <c r="H1758" s="23">
        <v>3846144</v>
      </c>
      <c r="I1758" s="43">
        <v>244</v>
      </c>
      <c r="J1758" s="24">
        <v>216387.934</v>
      </c>
      <c r="K1758" s="24">
        <v>414.6083556</v>
      </c>
      <c r="L1758" s="24">
        <v>0.077181271</v>
      </c>
      <c r="M1758" s="24">
        <v>0.588507194</v>
      </c>
      <c r="N1758" s="24">
        <v>9277.159874</v>
      </c>
      <c r="O1758" s="44">
        <v>9332.664963</v>
      </c>
      <c r="P1758" s="44">
        <v>8923.2851</v>
      </c>
      <c r="Q1758" s="25">
        <f>Table753523[[#This Row], [Total Latency (sec)]]*1000</f>
      </c>
      <c r="R1758" s="25">
        <f>Table753523[[#This Row], [Total Latency (ms)]]-Table753523[[#This Row], [Prefill Latency (ms)]]</f>
      </c>
      <c r="S1758" s="26">
        <f>Table753523[[#This Row], [Output tokens generated]]*1000/Table753523[[#This Row], [Total Latency (ms)]]/Table753523[[#This Row], [No. H200 GPU on single server]]</f>
      </c>
      <c r="T1758" s="26">
        <f>Table753523[[#This Row], [Input tokens]]*1000/(989.5*10^12)*(2*10^9*Table753523[[#This Row], [Active Parameters per GPU (BN)]])</f>
      </c>
      <c r="U1758" s="27">
        <f>Table753523[[#This Row], [Active Parameters per GPU (BN)]]*10^9*2/4800/1024^3*1000</f>
      </c>
      <c r="V1758" s="27">
        <f>1979/2*10^12*Table753523[[#This Row], [No. H200 GPU on single server]]/2/70/10^9</f>
      </c>
      <c r="W1758" s="46">
        <f>(Table753523[[#This Row], [Input tokens]]+Table753523[[#This Row], [Output tokens generated]])/Table753523[[#This Row], [Total Latency (ms)]]*1000</f>
      </c>
      <c r="X1758" s="47">
        <f>Table753523[[#This Row], [Total throughput]]/Table753523[[#This Row], [Estimated Max throughput tokens/s]]</f>
      </c>
      <c r="Y1758" s="20">
        <f>2*Table753523[[#This Row], [Active Parameters per GPU (BN)]]*Table753523[[#This Row], [Input tokens]]*10^9/Table753523[[#This Row], [Prefill Latency (ms)]]/10^12*1000</f>
      </c>
      <c r="Z1758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8" s="47">
        <f>Table753523[[#This Row], [Expected Prefill latency (ms)]]/Table753523[[#This Row], [Prefill Latency (ms)]]</f>
      </c>
      <c r="AB1758" s="30">
        <f>Table753523[[#This Row], [Expected TPOT (ms)]]/Table753523[[#This Row], [TPOT (ms)]]</f>
      </c>
      <c r="AC1758" s="50">
        <f>Table753523[[#This Row], [Prefill TFLOPS]]/989.5</f>
      </c>
      <c r="AD1758" s="32">
        <f>Table753523[[#This Row], [Decode TFLOPS]]/1979</f>
      </c>
      <c r="AE175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59" customHeight="1" ht="17.25">
      <c r="A1759" s="20">
        <v>8</v>
      </c>
      <c r="B1759" s="34">
        <v>70</v>
      </c>
      <c r="C1759" s="35">
        <f>Table753523[[#This Row], [Active Parameters (BN)]]/8</f>
      </c>
      <c r="D1759" s="20">
        <v>120192</v>
      </c>
      <c r="E1759" s="20">
        <v>8</v>
      </c>
      <c r="F1759" s="23">
        <v>64</v>
      </c>
      <c r="G1759" s="23">
        <v>64</v>
      </c>
      <c r="H1759" s="23">
        <v>7692288</v>
      </c>
      <c r="I1759" s="43">
        <v>479</v>
      </c>
      <c r="J1759" s="24">
        <v>423354.5909</v>
      </c>
      <c r="K1759" s="24">
        <v>828.2268328</v>
      </c>
      <c r="L1759" s="24">
        <v>0.077273517</v>
      </c>
      <c r="M1759" s="24">
        <v>0.578343977</v>
      </c>
      <c r="N1759" s="24">
        <v>9288.236863</v>
      </c>
      <c r="O1759" s="44">
        <v>12271.75265</v>
      </c>
      <c r="P1759" s="44">
        <v>9423.530242</v>
      </c>
      <c r="Q1759" s="25">
        <f>Table753523[[#This Row], [Total Latency (sec)]]*1000</f>
      </c>
      <c r="R1759" s="25">
        <f>Table753523[[#This Row], [Total Latency (ms)]]-Table753523[[#This Row], [Prefill Latency (ms)]]</f>
      </c>
      <c r="S1759" s="26">
        <f>Table753523[[#This Row], [Output tokens generated]]*1000/Table753523[[#This Row], [Total Latency (ms)]]/Table753523[[#This Row], [No. H200 GPU on single server]]</f>
      </c>
      <c r="T1759" s="26">
        <f>Table753523[[#This Row], [Input tokens]]*1000/(989.5*10^12)*(2*10^9*Table753523[[#This Row], [Active Parameters per GPU (BN)]])</f>
      </c>
      <c r="U1759" s="27">
        <f>Table753523[[#This Row], [Active Parameters per GPU (BN)]]*10^9*2/4800/1024^3*1000</f>
      </c>
      <c r="V1759" s="27">
        <f>1979/2*10^12*Table753523[[#This Row], [No. H200 GPU on single server]]/2/70/10^9</f>
      </c>
      <c r="W1759" s="46">
        <f>(Table753523[[#This Row], [Input tokens]]+Table753523[[#This Row], [Output tokens generated]])/Table753523[[#This Row], [Total Latency (ms)]]*1000</f>
      </c>
      <c r="X1759" s="47">
        <f>Table753523[[#This Row], [Total throughput]]/Table753523[[#This Row], [Estimated Max throughput tokens/s]]</f>
      </c>
      <c r="Y1759" s="20">
        <f>2*Table753523[[#This Row], [Active Parameters per GPU (BN)]]*Table753523[[#This Row], [Input tokens]]*10^9/Table753523[[#This Row], [Prefill Latency (ms)]]/10^12*1000</f>
      </c>
      <c r="Z1759" s="26">
        <f>2*Table753523[[#This Row], [Active Parameters per GPU (BN)]]*Table753523[[#This Row], [Output tokens generated]]*10^9/(Table753523[[#This Row], [Total Latency (ms)]]-Table753523[[#This Row], [Prefill Latency (ms)]])/10^12*1000</f>
      </c>
      <c r="AA1759" s="47">
        <f>Table753523[[#This Row], [Expected Prefill latency (ms)]]/Table753523[[#This Row], [Prefill Latency (ms)]]</f>
      </c>
      <c r="AB1759" s="30">
        <f>Table753523[[#This Row], [Expected TPOT (ms)]]/Table753523[[#This Row], [TPOT (ms)]]</f>
      </c>
      <c r="AC1759" s="50">
        <f>Table753523[[#This Row], [Prefill TFLOPS]]/989.5</f>
      </c>
      <c r="AD1759" s="32">
        <f>Table753523[[#This Row], [Decode TFLOPS]]/1979</f>
      </c>
      <c r="AE175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0" customHeight="1" ht="17.25">
      <c r="A1760" s="20">
        <v>8</v>
      </c>
      <c r="B1760" s="34">
        <v>70</v>
      </c>
      <c r="C1760" s="35">
        <f>Table753523[[#This Row], [Active Parameters (BN)]]/8</f>
      </c>
      <c r="D1760" s="20">
        <v>120192</v>
      </c>
      <c r="E1760" s="20">
        <v>16</v>
      </c>
      <c r="F1760" s="23">
        <v>32</v>
      </c>
      <c r="G1760" s="23">
        <v>32</v>
      </c>
      <c r="H1760" s="23">
        <v>3846144</v>
      </c>
      <c r="I1760" s="43">
        <v>482</v>
      </c>
      <c r="J1760" s="24">
        <v>216560.8846</v>
      </c>
      <c r="K1760" s="24">
        <v>415.2995433</v>
      </c>
      <c r="L1760" s="24">
        <v>0.077052818</v>
      </c>
      <c r="M1760" s="24">
        <v>1.160608067</v>
      </c>
      <c r="N1760" s="24">
        <v>9262.292873</v>
      </c>
      <c r="O1760" s="44">
        <v>4585.363681</v>
      </c>
      <c r="P1760" s="44">
        <v>4170.585381</v>
      </c>
      <c r="Q1760" s="25">
        <f>Table753523[[#This Row], [Total Latency (sec)]]*1000</f>
      </c>
      <c r="R1760" s="25">
        <f>Table753523[[#This Row], [Total Latency (ms)]]-Table753523[[#This Row], [Prefill Latency (ms)]]</f>
      </c>
      <c r="S1760" s="26">
        <f>Table753523[[#This Row], [Output tokens generated]]*1000/Table753523[[#This Row], [Total Latency (ms)]]/Table753523[[#This Row], [No. H200 GPU on single server]]</f>
      </c>
      <c r="T1760" s="26">
        <f>Table753523[[#This Row], [Input tokens]]*1000/(989.5*10^12)*(2*10^9*Table753523[[#This Row], [Active Parameters per GPU (BN)]])</f>
      </c>
      <c r="U1760" s="27">
        <f>Table753523[[#This Row], [Active Parameters per GPU (BN)]]*10^9*2/4800/1024^3*1000</f>
      </c>
      <c r="V1760" s="27">
        <f>1979/2*10^12*Table753523[[#This Row], [No. H200 GPU on single server]]/2/70/10^9</f>
      </c>
      <c r="W1760" s="46">
        <f>(Table753523[[#This Row], [Input tokens]]+Table753523[[#This Row], [Output tokens generated]])/Table753523[[#This Row], [Total Latency (ms)]]*1000</f>
      </c>
      <c r="X1760" s="47">
        <f>Table753523[[#This Row], [Total throughput]]/Table753523[[#This Row], [Estimated Max throughput tokens/s]]</f>
      </c>
      <c r="Y1760" s="20">
        <f>2*Table753523[[#This Row], [Active Parameters per GPU (BN)]]*Table753523[[#This Row], [Input tokens]]*10^9/Table753523[[#This Row], [Prefill Latency (ms)]]/10^12*1000</f>
      </c>
      <c r="Z1760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0" s="47">
        <f>Table753523[[#This Row], [Expected Prefill latency (ms)]]/Table753523[[#This Row], [Prefill Latency (ms)]]</f>
      </c>
      <c r="AB1760" s="30">
        <f>Table753523[[#This Row], [Expected TPOT (ms)]]/Table753523[[#This Row], [TPOT (ms)]]</f>
      </c>
      <c r="AC1760" s="50">
        <f>Table753523[[#This Row], [Prefill TFLOPS]]/989.5</f>
      </c>
      <c r="AD1760" s="32">
        <f>Table753523[[#This Row], [Decode TFLOPS]]/1979</f>
      </c>
      <c r="AE176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1" customHeight="1" ht="17.25">
      <c r="A1761" s="20">
        <v>8</v>
      </c>
      <c r="B1761" s="34">
        <v>70</v>
      </c>
      <c r="C1761" s="35">
        <f>Table753523[[#This Row], [Active Parameters (BN)]]/8</f>
      </c>
      <c r="D1761" s="20">
        <v>120192</v>
      </c>
      <c r="E1761" s="20">
        <v>16</v>
      </c>
      <c r="F1761" s="23">
        <v>64</v>
      </c>
      <c r="G1761" s="23">
        <v>64</v>
      </c>
      <c r="H1761" s="23">
        <v>7692288</v>
      </c>
      <c r="I1761" s="43">
        <v>957</v>
      </c>
      <c r="J1761" s="24">
        <v>425783.02</v>
      </c>
      <c r="K1761" s="24">
        <v>832.7736647</v>
      </c>
      <c r="L1761" s="24">
        <v>0.076851614</v>
      </c>
      <c r="M1761" s="24">
        <v>1.149171786</v>
      </c>
      <c r="N1761" s="24">
        <v>9238.098329</v>
      </c>
      <c r="O1761" s="44">
        <v>6845.214608</v>
      </c>
      <c r="P1761" s="44">
        <v>4429.040565</v>
      </c>
      <c r="Q1761" s="25">
        <f>Table753523[[#This Row], [Total Latency (sec)]]*1000</f>
      </c>
      <c r="R1761" s="25">
        <f>Table753523[[#This Row], [Total Latency (ms)]]-Table753523[[#This Row], [Prefill Latency (ms)]]</f>
      </c>
      <c r="S1761" s="26">
        <f>Table753523[[#This Row], [Output tokens generated]]*1000/Table753523[[#This Row], [Total Latency (ms)]]/Table753523[[#This Row], [No. H200 GPU on single server]]</f>
      </c>
      <c r="T1761" s="26">
        <f>Table753523[[#This Row], [Input tokens]]*1000/(989.5*10^12)*(2*10^9*Table753523[[#This Row], [Active Parameters per GPU (BN)]])</f>
      </c>
      <c r="U1761" s="27">
        <f>Table753523[[#This Row], [Active Parameters per GPU (BN)]]*10^9*2/4800/1024^3*1000</f>
      </c>
      <c r="V1761" s="27">
        <f>1979/2*10^12*Table753523[[#This Row], [No. H200 GPU on single server]]/2/70/10^9</f>
      </c>
      <c r="W1761" s="46">
        <f>(Table753523[[#This Row], [Input tokens]]+Table753523[[#This Row], [Output tokens generated]])/Table753523[[#This Row], [Total Latency (ms)]]*1000</f>
      </c>
      <c r="X1761" s="47">
        <f>Table753523[[#This Row], [Total throughput]]/Table753523[[#This Row], [Estimated Max throughput tokens/s]]</f>
      </c>
      <c r="Y1761" s="20">
        <f>2*Table753523[[#This Row], [Active Parameters per GPU (BN)]]*Table753523[[#This Row], [Input tokens]]*10^9/Table753523[[#This Row], [Prefill Latency (ms)]]/10^12*1000</f>
      </c>
      <c r="Z1761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1" s="47">
        <f>Table753523[[#This Row], [Expected Prefill latency (ms)]]/Table753523[[#This Row], [Prefill Latency (ms)]]</f>
      </c>
      <c r="AB1761" s="30">
        <f>Table753523[[#This Row], [Expected TPOT (ms)]]/Table753523[[#This Row], [TPOT (ms)]]</f>
      </c>
      <c r="AC1761" s="50">
        <f>Table753523[[#This Row], [Prefill TFLOPS]]/989.5</f>
      </c>
      <c r="AD1761" s="32">
        <f>Table753523[[#This Row], [Decode TFLOPS]]/1979</f>
      </c>
      <c r="AE1761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2" customHeight="1" ht="17.25">
      <c r="A1762" s="20">
        <v>8</v>
      </c>
      <c r="B1762" s="34">
        <v>70</v>
      </c>
      <c r="C1762" s="35">
        <f>Table753523[[#This Row], [Active Parameters (BN)]]/8</f>
      </c>
      <c r="D1762" s="20">
        <v>120192</v>
      </c>
      <c r="E1762" s="20">
        <v>32</v>
      </c>
      <c r="F1762" s="23">
        <v>32</v>
      </c>
      <c r="G1762" s="23">
        <v>32</v>
      </c>
      <c r="H1762" s="23">
        <v>3846144</v>
      </c>
      <c r="I1762" s="43">
        <v>971</v>
      </c>
      <c r="J1762" s="24">
        <v>217811.6072</v>
      </c>
      <c r="K1762" s="24">
        <v>417.6155657</v>
      </c>
      <c r="L1762" s="24">
        <v>0.076625496</v>
      </c>
      <c r="M1762" s="24">
        <v>2.325104904</v>
      </c>
      <c r="N1762" s="24">
        <v>9212.096761</v>
      </c>
      <c r="O1762" s="44">
        <v>2157.358302</v>
      </c>
      <c r="P1762" s="44">
        <v>2037.028678</v>
      </c>
      <c r="Q1762" s="25">
        <f>Table753523[[#This Row], [Total Latency (sec)]]*1000</f>
      </c>
      <c r="R1762" s="25">
        <f>Table753523[[#This Row], [Total Latency (ms)]]-Table753523[[#This Row], [Prefill Latency (ms)]]</f>
      </c>
      <c r="S1762" s="26">
        <f>Table753523[[#This Row], [Output tokens generated]]*1000/Table753523[[#This Row], [Total Latency (ms)]]/Table753523[[#This Row], [No. H200 GPU on single server]]</f>
      </c>
      <c r="T1762" s="26">
        <f>Table753523[[#This Row], [Input tokens]]*1000/(989.5*10^12)*(2*10^9*Table753523[[#This Row], [Active Parameters per GPU (BN)]])</f>
      </c>
      <c r="U1762" s="27">
        <f>Table753523[[#This Row], [Active Parameters per GPU (BN)]]*10^9*2/4800/1024^3*1000</f>
      </c>
      <c r="V1762" s="27">
        <f>1979/2*10^12*Table753523[[#This Row], [No. H200 GPU on single server]]/2/70/10^9</f>
      </c>
      <c r="W1762" s="46">
        <f>(Table753523[[#This Row], [Input tokens]]+Table753523[[#This Row], [Output tokens generated]])/Table753523[[#This Row], [Total Latency (ms)]]*1000</f>
      </c>
      <c r="X1762" s="47">
        <f>Table753523[[#This Row], [Total throughput]]/Table753523[[#This Row], [Estimated Max throughput tokens/s]]</f>
      </c>
      <c r="Y1762" s="20">
        <f>2*Table753523[[#This Row], [Active Parameters per GPU (BN)]]*Table753523[[#This Row], [Input tokens]]*10^9/Table753523[[#This Row], [Prefill Latency (ms)]]/10^12*1000</f>
      </c>
      <c r="Z1762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2" s="47">
        <f>Table753523[[#This Row], [Expected Prefill latency (ms)]]/Table753523[[#This Row], [Prefill Latency (ms)]]</f>
      </c>
      <c r="AB1762" s="30">
        <f>Table753523[[#This Row], [Expected TPOT (ms)]]/Table753523[[#This Row], [TPOT (ms)]]</f>
      </c>
      <c r="AC1762" s="50">
        <f>Table753523[[#This Row], [Prefill TFLOPS]]/989.5</f>
      </c>
      <c r="AD1762" s="32">
        <f>Table753523[[#This Row], [Decode TFLOPS]]/1979</f>
      </c>
      <c r="AE1762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3" customHeight="1" ht="17.25">
      <c r="A1763" s="20">
        <v>8</v>
      </c>
      <c r="B1763" s="34">
        <v>70</v>
      </c>
      <c r="C1763" s="35">
        <f>Table753523[[#This Row], [Active Parameters (BN)]]/8</f>
      </c>
      <c r="D1763" s="20">
        <v>120192</v>
      </c>
      <c r="E1763" s="20">
        <v>32</v>
      </c>
      <c r="F1763" s="23">
        <v>64</v>
      </c>
      <c r="G1763" s="23">
        <v>64</v>
      </c>
      <c r="H1763" s="23">
        <v>7692288</v>
      </c>
      <c r="I1763" s="43">
        <v>1924</v>
      </c>
      <c r="J1763" s="24">
        <v>426284.7719</v>
      </c>
      <c r="K1763" s="24">
        <v>834.3552771</v>
      </c>
      <c r="L1763" s="24">
        <v>0.076705933</v>
      </c>
      <c r="M1763" s="24">
        <v>2.305972111</v>
      </c>
      <c r="N1763" s="24">
        <v>9221.745473</v>
      </c>
      <c r="O1763" s="44">
        <v>3347.084704</v>
      </c>
      <c r="P1763" s="44">
        <v>2144.486412</v>
      </c>
      <c r="Q1763" s="25">
        <f>Table753523[[#This Row], [Total Latency (sec)]]*1000</f>
      </c>
      <c r="R1763" s="25">
        <f>Table753523[[#This Row], [Total Latency (ms)]]-Table753523[[#This Row], [Prefill Latency (ms)]]</f>
      </c>
      <c r="S1763" s="26">
        <f>Table753523[[#This Row], [Output tokens generated]]*1000/Table753523[[#This Row], [Total Latency (ms)]]/Table753523[[#This Row], [No. H200 GPU on single server]]</f>
      </c>
      <c r="T1763" s="26">
        <f>Table753523[[#This Row], [Input tokens]]*1000/(989.5*10^12)*(2*10^9*Table753523[[#This Row], [Active Parameters per GPU (BN)]])</f>
      </c>
      <c r="U1763" s="27">
        <f>Table753523[[#This Row], [Active Parameters per GPU (BN)]]*10^9*2/4800/1024^3*1000</f>
      </c>
      <c r="V1763" s="27">
        <f>1979/2*10^12*Table753523[[#This Row], [No. H200 GPU on single server]]/2/70/10^9</f>
      </c>
      <c r="W1763" s="46">
        <f>(Table753523[[#This Row], [Input tokens]]+Table753523[[#This Row], [Output tokens generated]])/Table753523[[#This Row], [Total Latency (ms)]]*1000</f>
      </c>
      <c r="X1763" s="47">
        <f>Table753523[[#This Row], [Total throughput]]/Table753523[[#This Row], [Estimated Max throughput tokens/s]]</f>
      </c>
      <c r="Y1763" s="20">
        <f>2*Table753523[[#This Row], [Active Parameters per GPU (BN)]]*Table753523[[#This Row], [Input tokens]]*10^9/Table753523[[#This Row], [Prefill Latency (ms)]]/10^12*1000</f>
      </c>
      <c r="Z1763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3" s="47">
        <f>Table753523[[#This Row], [Expected Prefill latency (ms)]]/Table753523[[#This Row], [Prefill Latency (ms)]]</f>
      </c>
      <c r="AB1763" s="30">
        <f>Table753523[[#This Row], [Expected TPOT (ms)]]/Table753523[[#This Row], [TPOT (ms)]]</f>
      </c>
      <c r="AC1763" s="50">
        <f>Table753523[[#This Row], [Prefill TFLOPS]]/989.5</f>
      </c>
      <c r="AD1763" s="32">
        <f>Table753523[[#This Row], [Decode TFLOPS]]/1979</f>
      </c>
      <c r="AE1763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4" customHeight="1" ht="17.25">
      <c r="A1764" s="20">
        <v>8</v>
      </c>
      <c r="B1764" s="34">
        <v>70</v>
      </c>
      <c r="C1764" s="35">
        <f>Table753523[[#This Row], [Active Parameters (BN)]]/8</f>
      </c>
      <c r="D1764" s="34">
        <v>120192</v>
      </c>
      <c r="E1764" s="34">
        <v>64</v>
      </c>
      <c r="F1764" s="36">
        <v>32</v>
      </c>
      <c r="G1764" s="36">
        <v>32</v>
      </c>
      <c r="H1764" s="36">
        <v>3846144</v>
      </c>
      <c r="I1764" s="43">
        <v>1939</v>
      </c>
      <c r="J1764" s="37">
        <v>217866.2217</v>
      </c>
      <c r="K1764" s="37">
        <v>419.5429634</v>
      </c>
      <c r="L1764" s="37">
        <v>0.076273476</v>
      </c>
      <c r="M1764" s="37">
        <v>4.621695915</v>
      </c>
      <c r="N1764" s="37">
        <v>9172.08328</v>
      </c>
      <c r="O1764" s="45">
        <v>1066.415029</v>
      </c>
      <c r="P1764" s="45">
        <v>1018.302996</v>
      </c>
      <c r="Q1764" s="38">
        <f>Table753523[[#This Row], [Total Latency (sec)]]*1000</f>
      </c>
      <c r="R1764" s="38">
        <f>Table753523[[#This Row], [Total Latency (ms)]]-Table753523[[#This Row], [Prefill Latency (ms)]]</f>
      </c>
      <c r="S1764" s="48">
        <f>Table753523[[#This Row], [Output tokens generated]]*1000/Table753523[[#This Row], [Total Latency (ms)]]/Table753523[[#This Row], [No. H200 GPU on single server]]</f>
      </c>
      <c r="T1764" s="48">
        <f>Table753523[[#This Row], [Input tokens]]*1000/(989.5*10^12)*(2*10^9*Table753523[[#This Row], [Active Parameters per GPU (BN)]])</f>
      </c>
      <c r="U1764" s="39">
        <f>Table753523[[#This Row], [Active Parameters per GPU (BN)]]*10^9*2/4800/1024^3*1000</f>
      </c>
      <c r="V1764" s="39">
        <f>1979/2*10^12*Table753523[[#This Row], [No. H200 GPU on single server]]/2/70/10^9</f>
      </c>
      <c r="W1764" s="49">
        <f>(Table753523[[#This Row], [Input tokens]]+Table753523[[#This Row], [Output tokens generated]])/Table753523[[#This Row], [Total Latency (ms)]]*1000</f>
      </c>
      <c r="X1764" s="35">
        <f>Table753523[[#This Row], [Total throughput]]/Table753523[[#This Row], [Estimated Max throughput tokens/s]]</f>
      </c>
      <c r="Y1764" s="34">
        <f>2*Table753523[[#This Row], [Active Parameters per GPU (BN)]]*Table753523[[#This Row], [Input tokens]]*10^9/Table753523[[#This Row], [Prefill Latency (ms)]]/10^12*1000</f>
      </c>
      <c r="Z1764" s="48">
        <f>2*Table753523[[#This Row], [Active Parameters per GPU (BN)]]*Table753523[[#This Row], [Output tokens generated]]*10^9/(Table753523[[#This Row], [Total Latency (ms)]]-Table753523[[#This Row], [Prefill Latency (ms)]])/10^12*1000</f>
      </c>
      <c r="AA1764" s="35">
        <f>Table753523[[#This Row], [Expected Prefill latency (ms)]]/Table753523[[#This Row], [Prefill Latency (ms)]]</f>
      </c>
      <c r="AB1764" s="41">
        <f>Table753523[[#This Row], [Expected TPOT (ms)]]/Table753523[[#This Row], [TPOT (ms)]]</f>
      </c>
      <c r="AC1764" s="50">
        <f>Table753523[[#This Row], [Prefill TFLOPS]]/989.5</f>
      </c>
      <c r="AD1764" s="29">
        <f>Table753523[[#This Row], [Decode TFLOPS]]/1979</f>
      </c>
      <c r="AE1764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5" customHeight="1" ht="17.25">
      <c r="A1765" s="20">
        <v>8</v>
      </c>
      <c r="B1765" s="34">
        <v>70</v>
      </c>
      <c r="C1765" s="35">
        <f>Table753523[[#This Row], [Active Parameters (BN)]]/8</f>
      </c>
      <c r="D1765" s="20">
        <v>1</v>
      </c>
      <c r="E1765" s="20">
        <v>8192</v>
      </c>
      <c r="F1765" s="23">
        <v>1</v>
      </c>
      <c r="G1765" s="23">
        <v>1</v>
      </c>
      <c r="H1765" s="23">
        <v>1</v>
      </c>
      <c r="I1765" s="36">
        <v>8191</v>
      </c>
      <c r="J1765" s="24">
        <v>198.643984</v>
      </c>
      <c r="K1765" s="24">
        <v>90.04393894</v>
      </c>
      <c r="L1765" s="24">
        <v>0.011105689</v>
      </c>
      <c r="M1765" s="24">
        <v>90.96670021</v>
      </c>
      <c r="N1765" s="24">
        <v>90.9778059</v>
      </c>
      <c r="O1765" s="44">
        <v>10.97002918</v>
      </c>
      <c r="P1765" s="44">
        <v>11.67406889</v>
      </c>
      <c r="Q1765" s="25">
        <f>Table753523[[#This Row], [Total Latency (sec)]]*1000</f>
      </c>
      <c r="R1765" s="25">
        <f>Table753523[[#This Row], [Total Latency (ms)]]-Table753523[[#This Row], [Prefill Latency (ms)]]</f>
      </c>
      <c r="S1765" s="26">
        <f>Table753523[[#This Row], [Output tokens generated]]*1000/Table753523[[#This Row], [Total Latency (ms)]]/Table753523[[#This Row], [No. H200 GPU on single server]]</f>
      </c>
      <c r="T1765" s="26">
        <f>Table753523[[#This Row], [Input tokens]]*1000/(989.5*10^12)*(2*10^9*Table753523[[#This Row], [Active Parameters per GPU (BN)]])</f>
      </c>
      <c r="U1765" s="27">
        <f>Table753523[[#This Row], [Active Parameters per GPU (BN)]]*10^9*2/4800/1024^3*1000</f>
      </c>
      <c r="V1765" s="27">
        <f>1979/2*10^12*Table753523[[#This Row], [No. H200 GPU on single server]]/2/70/10^9</f>
      </c>
      <c r="W1765" s="27">
        <f>(Table753523[[#This Row], [Input tokens]]+Table753523[[#This Row], [Output tokens generated]])/Table753523[[#This Row], [Total Latency (ms)]]*1000</f>
      </c>
      <c r="X1765" s="28">
        <f>Table753523[[#This Row], [Total throughput]]/Table753523[[#This Row], [Estimated Max throughput tokens/s]]</f>
      </c>
      <c r="Y1765" s="26">
        <f>2*Table753523[[#This Row], [Active Parameters per GPU (BN)]]*Table753523[[#This Row], [Input tokens]]*10^9/Table753523[[#This Row], [Prefill Latency (ms)]]/10^12*1000</f>
      </c>
      <c r="Z1765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5" s="29">
        <f>Table753523[[#This Row], [Expected Prefill latency (ms)]]/Table753523[[#This Row], [Prefill Latency (ms)]]</f>
      </c>
      <c r="AB1765" s="30">
        <f>Table753523[[#This Row], [Expected TPOT (ms)]]/Table753523[[#This Row], [TPOT (ms)]]</f>
      </c>
      <c r="AC1765" s="31">
        <f>Table753523[[#This Row], [Prefill TFLOPS]]/989.5</f>
      </c>
      <c r="AD1765" s="32">
        <f>Table753523[[#This Row], [Decode TFLOPS]]/1979</f>
      </c>
      <c r="AE1765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6" customHeight="1" ht="17.25">
      <c r="A1766" s="20">
        <v>8</v>
      </c>
      <c r="B1766" s="34">
        <v>70</v>
      </c>
      <c r="C1766" s="35">
        <f>Table753523[[#This Row], [Active Parameters (BN)]]/8</f>
      </c>
      <c r="D1766" s="20">
        <v>1</v>
      </c>
      <c r="E1766" s="20">
        <v>16384</v>
      </c>
      <c r="F1766" s="23">
        <v>1</v>
      </c>
      <c r="G1766" s="23">
        <v>1</v>
      </c>
      <c r="H1766" s="23">
        <v>1</v>
      </c>
      <c r="I1766" s="43">
        <v>16384</v>
      </c>
      <c r="J1766" s="24">
        <v>160.329238</v>
      </c>
      <c r="K1766" s="24">
        <v>180.7373902</v>
      </c>
      <c r="L1766" s="24">
        <v>0.005532889</v>
      </c>
      <c r="M1766" s="24">
        <v>90.65086078</v>
      </c>
      <c r="N1766" s="24">
        <v>90.65639367</v>
      </c>
      <c r="O1766" s="44">
        <v>11.02216993</v>
      </c>
      <c r="P1766" s="44">
        <v>11.76851277</v>
      </c>
      <c r="Q1766" s="25">
        <f>Table753523[[#This Row], [Total Latency (sec)]]*1000</f>
      </c>
      <c r="R1766" s="25">
        <f>Table753523[[#This Row], [Total Latency (ms)]]-Table753523[[#This Row], [Prefill Latency (ms)]]</f>
      </c>
      <c r="S1766" s="26">
        <f>Table753523[[#This Row], [Output tokens generated]]*1000/Table753523[[#This Row], [Total Latency (ms)]]/Table753523[[#This Row], [No. H200 GPU on single server]]</f>
      </c>
      <c r="T1766" s="26">
        <f>Table753523[[#This Row], [Input tokens]]*1000/(989.5*10^12)*(2*10^9*Table753523[[#This Row], [Active Parameters per GPU (BN)]])</f>
      </c>
      <c r="U1766" s="27">
        <f>Table753523[[#This Row], [Active Parameters per GPU (BN)]]*10^9*2/4800/1024^3*1000</f>
      </c>
      <c r="V1766" s="27">
        <f>1979/2*10^12*Table753523[[#This Row], [No. H200 GPU on single server]]/2/70/10^9</f>
      </c>
      <c r="W1766" s="27">
        <f>(Table753523[[#This Row], [Input tokens]]+Table753523[[#This Row], [Output tokens generated]])/Table753523[[#This Row], [Total Latency (ms)]]*1000</f>
      </c>
      <c r="X1766" s="28">
        <f>Table753523[[#This Row], [Total throughput]]/Table753523[[#This Row], [Estimated Max throughput tokens/s]]</f>
      </c>
      <c r="Y1766" s="26">
        <f>2*Table753523[[#This Row], [Active Parameters per GPU (BN)]]*Table753523[[#This Row], [Input tokens]]*10^9/Table753523[[#This Row], [Prefill Latency (ms)]]/10^12*1000</f>
      </c>
      <c r="Z1766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6" s="29">
        <f>Table753523[[#This Row], [Expected Prefill latency (ms)]]/Table753523[[#This Row], [Prefill Latency (ms)]]</f>
      </c>
      <c r="AB1766" s="30">
        <f>Table753523[[#This Row], [Expected TPOT (ms)]]/Table753523[[#This Row], [TPOT (ms)]]</f>
      </c>
      <c r="AC1766" s="31">
        <f>Table753523[[#This Row], [Prefill TFLOPS]]/989.5</f>
      </c>
      <c r="AD1766" s="32">
        <f>Table753523[[#This Row], [Decode TFLOPS]]/1979</f>
      </c>
      <c r="AE1766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7" customHeight="1" ht="17.25">
      <c r="A1767" s="20">
        <v>8</v>
      </c>
      <c r="B1767" s="34">
        <v>70</v>
      </c>
      <c r="C1767" s="35">
        <f>Table753523[[#This Row], [Active Parameters (BN)]]/8</f>
      </c>
      <c r="D1767" s="20">
        <v>1</v>
      </c>
      <c r="E1767" s="20">
        <v>32768</v>
      </c>
      <c r="F1767" s="23">
        <v>1</v>
      </c>
      <c r="G1767" s="23">
        <v>1</v>
      </c>
      <c r="H1767" s="23">
        <v>1</v>
      </c>
      <c r="I1767" s="43">
        <v>32768</v>
      </c>
      <c r="J1767" s="24">
        <v>154.265429</v>
      </c>
      <c r="K1767" s="24">
        <v>366.0047185</v>
      </c>
      <c r="L1767" s="24">
        <v>0.002732205</v>
      </c>
      <c r="M1767" s="24">
        <v>89.52890044</v>
      </c>
      <c r="N1767" s="24">
        <v>89.53163265</v>
      </c>
      <c r="O1767" s="44">
        <v>11.16518283</v>
      </c>
      <c r="P1767" s="44">
        <v>11.93947461</v>
      </c>
      <c r="Q1767" s="25">
        <f>Table753523[[#This Row], [Total Latency (sec)]]*1000</f>
      </c>
      <c r="R1767" s="25">
        <f>Table753523[[#This Row], [Total Latency (ms)]]-Table753523[[#This Row], [Prefill Latency (ms)]]</f>
      </c>
      <c r="S1767" s="26">
        <f>Table753523[[#This Row], [Output tokens generated]]*1000/Table753523[[#This Row], [Total Latency (ms)]]/Table753523[[#This Row], [No. H200 GPU on single server]]</f>
      </c>
      <c r="T1767" s="26">
        <f>Table753523[[#This Row], [Input tokens]]*1000/(989.5*10^12)*(2*10^9*Table753523[[#This Row], [Active Parameters per GPU (BN)]])</f>
      </c>
      <c r="U1767" s="27">
        <f>Table753523[[#This Row], [Active Parameters per GPU (BN)]]*10^9*2/4800/1024^3*1000</f>
      </c>
      <c r="V1767" s="27">
        <f>1979/2*10^12*Table753523[[#This Row], [No. H200 GPU on single server]]/2/70/10^9</f>
      </c>
      <c r="W1767" s="27">
        <f>(Table753523[[#This Row], [Input tokens]]+Table753523[[#This Row], [Output tokens generated]])/Table753523[[#This Row], [Total Latency (ms)]]*1000</f>
      </c>
      <c r="X1767" s="28">
        <f>Table753523[[#This Row], [Total throughput]]/Table753523[[#This Row], [Estimated Max throughput tokens/s]]</f>
      </c>
      <c r="Y1767" s="26">
        <f>2*Table753523[[#This Row], [Active Parameters per GPU (BN)]]*Table753523[[#This Row], [Input tokens]]*10^9/Table753523[[#This Row], [Prefill Latency (ms)]]/10^12*1000</f>
      </c>
      <c r="Z1767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7" s="29">
        <f>Table753523[[#This Row], [Expected Prefill latency (ms)]]/Table753523[[#This Row], [Prefill Latency (ms)]]</f>
      </c>
      <c r="AB1767" s="30">
        <f>Table753523[[#This Row], [Expected TPOT (ms)]]/Table753523[[#This Row], [TPOT (ms)]]</f>
      </c>
      <c r="AC1767" s="31">
        <f>Table753523[[#This Row], [Prefill TFLOPS]]/989.5</f>
      </c>
      <c r="AD1767" s="32">
        <f>Table753523[[#This Row], [Decode TFLOPS]]/1979</f>
      </c>
      <c r="AE1767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8" customHeight="1" ht="17.25">
      <c r="A1768" s="20">
        <v>8</v>
      </c>
      <c r="B1768" s="34">
        <v>70</v>
      </c>
      <c r="C1768" s="35">
        <f>Table753523[[#This Row], [Active Parameters (BN)]]/8</f>
      </c>
      <c r="D1768" s="20">
        <v>1</v>
      </c>
      <c r="E1768" s="20">
        <v>49152</v>
      </c>
      <c r="F1768" s="23">
        <v>1</v>
      </c>
      <c r="G1768" s="23">
        <v>1</v>
      </c>
      <c r="H1768" s="23">
        <v>1</v>
      </c>
      <c r="I1768" s="43">
        <v>49152</v>
      </c>
      <c r="J1768" s="24">
        <v>177.910998</v>
      </c>
      <c r="K1768" s="24">
        <v>556.240601</v>
      </c>
      <c r="L1768" s="24">
        <v>0.001797783</v>
      </c>
      <c r="M1768" s="24">
        <v>88.36463917</v>
      </c>
      <c r="N1768" s="24">
        <v>88.36643695</v>
      </c>
      <c r="O1768" s="44">
        <v>11.31333117</v>
      </c>
      <c r="P1768" s="44">
        <v>12.1035518</v>
      </c>
      <c r="Q1768" s="25">
        <f>Table753523[[#This Row], [Total Latency (sec)]]*1000</f>
      </c>
      <c r="R1768" s="25">
        <f>Table753523[[#This Row], [Total Latency (ms)]]-Table753523[[#This Row], [Prefill Latency (ms)]]</f>
      </c>
      <c r="S1768" s="26">
        <f>Table753523[[#This Row], [Output tokens generated]]*1000/Table753523[[#This Row], [Total Latency (ms)]]/Table753523[[#This Row], [No. H200 GPU on single server]]</f>
      </c>
      <c r="T1768" s="26">
        <f>Table753523[[#This Row], [Input tokens]]*1000/(989.5*10^12)*(2*10^9*Table753523[[#This Row], [Active Parameters per GPU (BN)]])</f>
      </c>
      <c r="U1768" s="27">
        <f>Table753523[[#This Row], [Active Parameters per GPU (BN)]]*10^9*2/4800/1024^3*1000</f>
      </c>
      <c r="V1768" s="27">
        <f>1979/2*10^12*Table753523[[#This Row], [No. H200 GPU on single server]]/2/70/10^9</f>
      </c>
      <c r="W1768" s="27">
        <f>(Table753523[[#This Row], [Input tokens]]+Table753523[[#This Row], [Output tokens generated]])/Table753523[[#This Row], [Total Latency (ms)]]*1000</f>
      </c>
      <c r="X1768" s="28">
        <f>Table753523[[#This Row], [Total throughput]]/Table753523[[#This Row], [Estimated Max throughput tokens/s]]</f>
      </c>
      <c r="Y1768" s="26">
        <f>2*Table753523[[#This Row], [Active Parameters per GPU (BN)]]*Table753523[[#This Row], [Input tokens]]*10^9/Table753523[[#This Row], [Prefill Latency (ms)]]/10^12*1000</f>
      </c>
      <c r="Z1768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8" s="29">
        <f>Table753523[[#This Row], [Expected Prefill latency (ms)]]/Table753523[[#This Row], [Prefill Latency (ms)]]</f>
      </c>
      <c r="AB1768" s="30">
        <f>Table753523[[#This Row], [Expected TPOT (ms)]]/Table753523[[#This Row], [TPOT (ms)]]</f>
      </c>
      <c r="AC1768" s="31">
        <f>Table753523[[#This Row], [Prefill TFLOPS]]/989.5</f>
      </c>
      <c r="AD1768" s="32">
        <f>Table753523[[#This Row], [Decode TFLOPS]]/1979</f>
      </c>
      <c r="AE1768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69" customHeight="1" ht="17.25">
      <c r="A1769" s="20">
        <v>8</v>
      </c>
      <c r="B1769" s="34">
        <v>70</v>
      </c>
      <c r="C1769" s="35">
        <f>Table753523[[#This Row], [Active Parameters (BN)]]/8</f>
      </c>
      <c r="D1769" s="20">
        <v>1</v>
      </c>
      <c r="E1769" s="20">
        <v>65536</v>
      </c>
      <c r="F1769" s="23">
        <v>1</v>
      </c>
      <c r="G1769" s="23">
        <v>1</v>
      </c>
      <c r="H1769" s="23">
        <v>1</v>
      </c>
      <c r="I1769" s="43">
        <v>65536</v>
      </c>
      <c r="J1769" s="24">
        <v>346.385923</v>
      </c>
      <c r="K1769" s="24">
        <v>749.5905719</v>
      </c>
      <c r="L1769" s="24">
        <v>0.001334062</v>
      </c>
      <c r="M1769" s="24">
        <v>87.42906122</v>
      </c>
      <c r="N1769" s="24">
        <v>87.43039528</v>
      </c>
      <c r="O1769" s="44">
        <v>11.43271384</v>
      </c>
      <c r="P1769" s="44">
        <v>12.23453191</v>
      </c>
      <c r="Q1769" s="25">
        <f>Table753523[[#This Row], [Total Latency (sec)]]*1000</f>
      </c>
      <c r="R1769" s="25">
        <f>Table753523[[#This Row], [Total Latency (ms)]]-Table753523[[#This Row], [Prefill Latency (ms)]]</f>
      </c>
      <c r="S1769" s="26">
        <f>Table753523[[#This Row], [Output tokens generated]]*1000/Table753523[[#This Row], [Total Latency (ms)]]/Table753523[[#This Row], [No. H200 GPU on single server]]</f>
      </c>
      <c r="T1769" s="26">
        <f>Table753523[[#This Row], [Input tokens]]*1000/(989.5*10^12)*(2*10^9*Table753523[[#This Row], [Active Parameters per GPU (BN)]])</f>
      </c>
      <c r="U1769" s="27">
        <f>Table753523[[#This Row], [Active Parameters per GPU (BN)]]*10^9*2/4800/1024^3*1000</f>
      </c>
      <c r="V1769" s="27">
        <f>1979/2*10^12*Table753523[[#This Row], [No. H200 GPU on single server]]/2/70/10^9</f>
      </c>
      <c r="W1769" s="27">
        <f>(Table753523[[#This Row], [Input tokens]]+Table753523[[#This Row], [Output tokens generated]])/Table753523[[#This Row], [Total Latency (ms)]]*1000</f>
      </c>
      <c r="X1769" s="28">
        <f>Table753523[[#This Row], [Total throughput]]/Table753523[[#This Row], [Estimated Max throughput tokens/s]]</f>
      </c>
      <c r="Y1769" s="26">
        <f>2*Table753523[[#This Row], [Active Parameters per GPU (BN)]]*Table753523[[#This Row], [Input tokens]]*10^9/Table753523[[#This Row], [Prefill Latency (ms)]]/10^12*1000</f>
      </c>
      <c r="Z1769" s="26">
        <f>2*Table753523[[#This Row], [Active Parameters per GPU (BN)]]*Table753523[[#This Row], [Output tokens generated]]*10^9/(Table753523[[#This Row], [Total Latency (ms)]]-Table753523[[#This Row], [Prefill Latency (ms)]])/10^12*1000</f>
      </c>
      <c r="AA1769" s="29">
        <f>Table753523[[#This Row], [Expected Prefill latency (ms)]]/Table753523[[#This Row], [Prefill Latency (ms)]]</f>
      </c>
      <c r="AB1769" s="30">
        <f>Table753523[[#This Row], [Expected TPOT (ms)]]/Table753523[[#This Row], [TPOT (ms)]]</f>
      </c>
      <c r="AC1769" s="31">
        <f>Table753523[[#This Row], [Prefill TFLOPS]]/989.5</f>
      </c>
      <c r="AD1769" s="32">
        <f>Table753523[[#This Row], [Decode TFLOPS]]/1979</f>
      </c>
      <c r="AE1769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70" customHeight="1" ht="17.25">
      <c r="A1770" s="20">
        <v>8</v>
      </c>
      <c r="B1770" s="34">
        <v>70</v>
      </c>
      <c r="C1770" s="35">
        <f>Table753523[[#This Row], [Active Parameters (BN)]]/8</f>
      </c>
      <c r="D1770" s="20">
        <v>1</v>
      </c>
      <c r="E1770" s="20">
        <v>96768</v>
      </c>
      <c r="F1770" s="23">
        <v>1</v>
      </c>
      <c r="G1770" s="23">
        <v>1</v>
      </c>
      <c r="H1770" s="23">
        <v>1</v>
      </c>
      <c r="I1770" s="43">
        <v>96768</v>
      </c>
      <c r="J1770" s="24">
        <v>192.4918391</v>
      </c>
      <c r="K1770" s="24">
        <v>1132.255669</v>
      </c>
      <c r="L1770" s="24">
        <v>0.000883193</v>
      </c>
      <c r="M1770" s="24">
        <v>85.46479619</v>
      </c>
      <c r="N1770" s="24">
        <v>85.46567938</v>
      </c>
      <c r="O1770" s="44">
        <v>11.69884227</v>
      </c>
      <c r="P1770" s="44">
        <v>12.52225257</v>
      </c>
      <c r="Q1770" s="25">
        <f>Table753523[[#This Row], [Total Latency (sec)]]*1000</f>
      </c>
      <c r="R1770" s="25">
        <f>Table753523[[#This Row], [Total Latency (ms)]]-Table753523[[#This Row], [Prefill Latency (ms)]]</f>
      </c>
      <c r="S1770" s="26">
        <f>Table753523[[#This Row], [Output tokens generated]]*1000/Table753523[[#This Row], [Total Latency (ms)]]/Table753523[[#This Row], [No. H200 GPU on single server]]</f>
      </c>
      <c r="T1770" s="26">
        <f>Table753523[[#This Row], [Input tokens]]*1000/(989.5*10^12)*(2*10^9*Table753523[[#This Row], [Active Parameters per GPU (BN)]])</f>
      </c>
      <c r="U1770" s="27">
        <f>Table753523[[#This Row], [Active Parameters per GPU (BN)]]*10^9*2/4800/1024^3*1000</f>
      </c>
      <c r="V1770" s="27">
        <f>1979/2*10^12*Table753523[[#This Row], [No. H200 GPU on single server]]/2/70/10^9</f>
      </c>
      <c r="W1770" s="27">
        <f>(Table753523[[#This Row], [Input tokens]]+Table753523[[#This Row], [Output tokens generated]])/Table753523[[#This Row], [Total Latency (ms)]]*1000</f>
      </c>
      <c r="X1770" s="28">
        <f>Table753523[[#This Row], [Total throughput]]/Table753523[[#This Row], [Estimated Max throughput tokens/s]]</f>
      </c>
      <c r="Y1770" s="26">
        <f>2*Table753523[[#This Row], [Active Parameters per GPU (BN)]]*Table753523[[#This Row], [Input tokens]]*10^9/Table753523[[#This Row], [Prefill Latency (ms)]]/10^12*1000</f>
      </c>
      <c r="Z1770" s="26">
        <f>2*Table753523[[#This Row], [Active Parameters per GPU (BN)]]*Table753523[[#This Row], [Output tokens generated]]*10^9/(Table753523[[#This Row], [Total Latency (ms)]]-Table753523[[#This Row], [Prefill Latency (ms)]])/10^12*1000</f>
      </c>
      <c r="AA1770" s="29">
        <f>Table753523[[#This Row], [Expected Prefill latency (ms)]]/Table753523[[#This Row], [Prefill Latency (ms)]]</f>
      </c>
      <c r="AB1770" s="30">
        <f>Table753523[[#This Row], [Expected TPOT (ms)]]/Table753523[[#This Row], [TPOT (ms)]]</f>
      </c>
      <c r="AC1770" s="31">
        <f>Table753523[[#This Row], [Prefill TFLOPS]]/989.5</f>
      </c>
      <c r="AD1770" s="32">
        <f>Table753523[[#This Row], [Decode TFLOPS]]/1979</f>
      </c>
      <c r="AE1770" s="32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  <row x14ac:dyDescent="0.25" r="1771" customHeight="1" ht="17.25">
      <c r="A1771" s="20">
        <v>8</v>
      </c>
      <c r="B1771" s="34">
        <v>70</v>
      </c>
      <c r="C1771" s="35">
        <f>Table753523[[#This Row], [Active Parameters (BN)]]/8</f>
      </c>
      <c r="D1771" s="34">
        <v>1</v>
      </c>
      <c r="E1771" s="34">
        <v>112384</v>
      </c>
      <c r="F1771" s="36">
        <v>1</v>
      </c>
      <c r="G1771" s="36">
        <v>1</v>
      </c>
      <c r="H1771" s="36">
        <v>1</v>
      </c>
      <c r="I1771" s="43">
        <v>112384</v>
      </c>
      <c r="J1771" s="37">
        <v>184.237126</v>
      </c>
      <c r="K1771" s="37">
        <v>1329.314888</v>
      </c>
      <c r="L1771" s="37">
        <v>0.000752267</v>
      </c>
      <c r="M1771" s="37">
        <v>84.54279797</v>
      </c>
      <c r="N1771" s="37">
        <v>84.54355024</v>
      </c>
      <c r="O1771" s="45">
        <v>11.82678276</v>
      </c>
      <c r="P1771" s="45">
        <v>12.66006127</v>
      </c>
      <c r="Q1771" s="38">
        <f>Table753523[[#This Row], [Total Latency (sec)]]*1000</f>
      </c>
      <c r="R1771" s="38">
        <f>Table753523[[#This Row], [Total Latency (ms)]]-Table753523[[#This Row], [Prefill Latency (ms)]]</f>
      </c>
      <c r="S1771" s="48">
        <f>Table753523[[#This Row], [Output tokens generated]]*1000/Table753523[[#This Row], [Total Latency (ms)]]/Table753523[[#This Row], [No. H200 GPU on single server]]</f>
      </c>
      <c r="T1771" s="48">
        <f>Table753523[[#This Row], [Input tokens]]*1000/(989.5*10^12)*(2*10^9*Table753523[[#This Row], [Active Parameters per GPU (BN)]])</f>
      </c>
      <c r="U1771" s="39">
        <f>Table753523[[#This Row], [Active Parameters per GPU (BN)]]*10^9*2/4800/1024^3*1000</f>
      </c>
      <c r="V1771" s="39">
        <f>1979/2*10^12*Table753523[[#This Row], [No. H200 GPU on single server]]/2/70/10^9</f>
      </c>
      <c r="W1771" s="27">
        <f>(Table753523[[#This Row], [Input tokens]]+Table753523[[#This Row], [Output tokens generated]])/Table753523[[#This Row], [Total Latency (ms)]]*1000</f>
      </c>
      <c r="X1771" s="28">
        <f>Table753523[[#This Row], [Total throughput]]/Table753523[[#This Row], [Estimated Max throughput tokens/s]]</f>
      </c>
      <c r="Y1771" s="26">
        <f>2*Table753523[[#This Row], [Active Parameters per GPU (BN)]]*Table753523[[#This Row], [Input tokens]]*10^9/Table753523[[#This Row], [Prefill Latency (ms)]]/10^12*1000</f>
      </c>
      <c r="Z1771" s="48">
        <f>2*Table753523[[#This Row], [Active Parameters per GPU (BN)]]*Table753523[[#This Row], [Output tokens generated]]*10^9/(Table753523[[#This Row], [Total Latency (ms)]]-Table753523[[#This Row], [Prefill Latency (ms)]])/10^12*1000</f>
      </c>
      <c r="AA1771" s="29">
        <f>Table753523[[#This Row], [Expected Prefill latency (ms)]]/Table753523[[#This Row], [Prefill Latency (ms)]]</f>
      </c>
      <c r="AB1771" s="41">
        <f>Table753523[[#This Row], [Expected TPOT (ms)]]/Table753523[[#This Row], [TPOT (ms)]]</f>
      </c>
      <c r="AC1771" s="31">
        <f>Table753523[[#This Row], [Prefill TFLOPS]]/989.5</f>
      </c>
      <c r="AD1771" s="29">
        <f>Table753523[[#This Row], [Decode TFLOPS]]/1979</f>
      </c>
      <c r="AE1771" s="29">
        <f>(Table753523[[#This Row], [Prefill FLOPS Utilization]]*Table753523[[#This Row], [Prefill Latency (ms)]]+Table753523[[#This Row], [Decode FLOPS Utilization]]*Table753523[[#This Row], [Decode latency (ms)]])/Table753523[[#This Row], [Total Latency (ms)]]</f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583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1" width="12.43357142857143" customWidth="1" bestFit="1"/>
    <col min="2" max="2" style="11" width="11.862142857142858" customWidth="1" bestFit="1"/>
    <col min="3" max="3" style="11" width="11.576428571428572" customWidth="1" bestFit="1"/>
    <col min="4" max="4" style="11" width="9.147857142857141" customWidth="1" bestFit="1"/>
    <col min="5" max="5" style="12" width="12.43357142857143" customWidth="1" bestFit="1"/>
    <col min="6" max="6" style="12" width="12.43357142857143" customWidth="1" bestFit="1"/>
    <col min="7" max="7" style="12" width="12.43357142857143" customWidth="1" bestFit="1"/>
    <col min="8" max="8" style="12" width="12.43357142857143" customWidth="1" bestFit="1"/>
    <col min="9" max="9" style="13" width="12.43357142857143" customWidth="1" bestFit="1"/>
    <col min="10" max="10" style="13" width="12.43357142857143" customWidth="1" bestFit="1"/>
    <col min="11" max="11" style="13" width="12.43357142857143" customWidth="1" bestFit="1"/>
  </cols>
  <sheetData>
    <row x14ac:dyDescent="0.25" r="1" customHeight="1" ht="17.25">
      <c r="A1" s="1"/>
      <c r="B1" s="1" t="s">
        <v>0</v>
      </c>
      <c r="C1" s="1"/>
      <c r="D1" s="1"/>
      <c r="E1" s="2"/>
      <c r="F1" s="2"/>
      <c r="G1" s="2"/>
      <c r="H1" s="2"/>
      <c r="I1" s="3"/>
      <c r="J1" s="3"/>
      <c r="K1" s="3"/>
    </row>
    <row x14ac:dyDescent="0.25" r="2" customHeight="1" ht="17.25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2"/>
      <c r="G2" s="2"/>
      <c r="H2" s="2"/>
      <c r="I2" s="3"/>
      <c r="J2" s="3"/>
      <c r="K2" s="3"/>
    </row>
    <row x14ac:dyDescent="0.25" r="3" customHeight="1" ht="17.25">
      <c r="A3" s="7">
        <v>1</v>
      </c>
      <c r="B3" s="7">
        <v>1</v>
      </c>
      <c r="C3" s="7">
        <v>1</v>
      </c>
      <c r="D3" s="8">
        <v>1</v>
      </c>
      <c r="E3" s="9"/>
      <c r="F3" s="2"/>
      <c r="G3" s="2"/>
      <c r="H3" s="2"/>
      <c r="I3" s="3"/>
      <c r="J3" s="3"/>
      <c r="K3" s="3"/>
    </row>
    <row x14ac:dyDescent="0.25" r="4" customHeight="1" ht="17.25">
      <c r="A4" s="7">
        <v>2</v>
      </c>
      <c r="B4" s="7">
        <v>2</v>
      </c>
      <c r="C4" s="7">
        <v>1</v>
      </c>
      <c r="D4" s="8">
        <v>1</v>
      </c>
      <c r="E4" s="9"/>
      <c r="F4" s="2"/>
      <c r="G4" s="2"/>
      <c r="H4" s="2"/>
      <c r="I4" s="3"/>
      <c r="J4" s="3"/>
      <c r="K4" s="3"/>
    </row>
    <row x14ac:dyDescent="0.25" r="5" customHeight="1" ht="17.25">
      <c r="A5" s="7">
        <v>3</v>
      </c>
      <c r="B5" s="7">
        <v>4</v>
      </c>
      <c r="C5" s="7">
        <v>1</v>
      </c>
      <c r="D5" s="8">
        <v>1</v>
      </c>
      <c r="E5" s="9"/>
      <c r="F5" s="2"/>
      <c r="G5" s="2"/>
      <c r="H5" s="2"/>
      <c r="I5" s="3"/>
      <c r="J5" s="3"/>
      <c r="K5" s="3"/>
    </row>
    <row x14ac:dyDescent="0.25" r="6" customHeight="1" ht="17.25">
      <c r="A6" s="7">
        <v>4</v>
      </c>
      <c r="B6" s="7">
        <v>8</v>
      </c>
      <c r="C6" s="7">
        <v>1</v>
      </c>
      <c r="D6" s="8">
        <v>1</v>
      </c>
      <c r="E6" s="9"/>
      <c r="F6" s="2"/>
      <c r="G6" s="2"/>
      <c r="H6" s="2"/>
      <c r="I6" s="3"/>
      <c r="J6" s="3"/>
      <c r="K6" s="3"/>
    </row>
    <row x14ac:dyDescent="0.25" r="7" customHeight="1" ht="17.25">
      <c r="A7" s="7">
        <v>5</v>
      </c>
      <c r="B7" s="7">
        <v>16</v>
      </c>
      <c r="C7" s="7">
        <v>1</v>
      </c>
      <c r="D7" s="8">
        <v>1</v>
      </c>
      <c r="E7" s="9"/>
      <c r="F7" s="2"/>
      <c r="G7" s="2"/>
      <c r="H7" s="2"/>
      <c r="I7" s="3"/>
      <c r="J7" s="3"/>
      <c r="K7" s="3"/>
    </row>
    <row x14ac:dyDescent="0.25" r="8" customHeight="1" ht="17.25">
      <c r="A8" s="7">
        <v>6</v>
      </c>
      <c r="B8" s="7">
        <v>32</v>
      </c>
      <c r="C8" s="7">
        <v>1</v>
      </c>
      <c r="D8" s="8">
        <v>1</v>
      </c>
      <c r="E8" s="9"/>
      <c r="F8" s="2"/>
      <c r="G8" s="2"/>
      <c r="H8" s="2"/>
      <c r="I8" s="3"/>
      <c r="J8" s="3"/>
      <c r="K8" s="3"/>
    </row>
    <row x14ac:dyDescent="0.25" r="9" customHeight="1" ht="17.25">
      <c r="A9" s="7">
        <v>7</v>
      </c>
      <c r="B9" s="7">
        <v>64</v>
      </c>
      <c r="C9" s="7">
        <v>1</v>
      </c>
      <c r="D9" s="8">
        <v>1</v>
      </c>
      <c r="E9" s="9"/>
      <c r="F9" s="2"/>
      <c r="G9" s="2"/>
      <c r="H9" s="2"/>
      <c r="I9" s="3"/>
      <c r="J9" s="3"/>
      <c r="K9" s="3"/>
    </row>
    <row x14ac:dyDescent="0.25" r="10" customHeight="1" ht="17.25">
      <c r="A10" s="7">
        <v>8</v>
      </c>
      <c r="B10" s="7">
        <v>128</v>
      </c>
      <c r="C10" s="7">
        <v>1</v>
      </c>
      <c r="D10" s="8">
        <v>1</v>
      </c>
      <c r="E10" s="9"/>
      <c r="F10" s="2"/>
      <c r="G10" s="2"/>
      <c r="H10" s="2"/>
      <c r="I10" s="3"/>
      <c r="J10" s="3"/>
      <c r="K10" s="3"/>
    </row>
    <row x14ac:dyDescent="0.25" r="11" customHeight="1" ht="17.25">
      <c r="A11" s="7">
        <v>9</v>
      </c>
      <c r="B11" s="7">
        <v>256</v>
      </c>
      <c r="C11" s="7">
        <v>1</v>
      </c>
      <c r="D11" s="8">
        <v>1</v>
      </c>
      <c r="E11" s="9"/>
      <c r="F11" s="2"/>
      <c r="G11" s="2"/>
      <c r="H11" s="2"/>
      <c r="I11" s="3"/>
      <c r="J11" s="3"/>
      <c r="K11" s="3"/>
    </row>
    <row x14ac:dyDescent="0.25" r="12" customHeight="1" ht="17.25">
      <c r="A12" s="7">
        <v>10</v>
      </c>
      <c r="B12" s="7">
        <v>512</v>
      </c>
      <c r="C12" s="7">
        <v>1</v>
      </c>
      <c r="D12" s="8">
        <v>1</v>
      </c>
      <c r="E12" s="9"/>
      <c r="F12" s="2"/>
      <c r="G12" s="2"/>
      <c r="H12" s="2"/>
      <c r="I12" s="3"/>
      <c r="J12" s="3"/>
      <c r="K12" s="3"/>
    </row>
    <row x14ac:dyDescent="0.25" r="13" customHeight="1" ht="17.25">
      <c r="A13" s="7">
        <v>11</v>
      </c>
      <c r="B13" s="7">
        <v>1024</v>
      </c>
      <c r="C13" s="7">
        <v>1</v>
      </c>
      <c r="D13" s="8">
        <v>1</v>
      </c>
      <c r="E13" s="9"/>
      <c r="F13" s="2"/>
      <c r="G13" s="2"/>
      <c r="H13" s="2"/>
      <c r="I13" s="3"/>
      <c r="J13" s="3"/>
      <c r="K13" s="3"/>
    </row>
    <row x14ac:dyDescent="0.25" r="14" customHeight="1" ht="17.25">
      <c r="A14" s="7">
        <v>12</v>
      </c>
      <c r="B14" s="7">
        <v>2048</v>
      </c>
      <c r="C14" s="7">
        <v>1</v>
      </c>
      <c r="D14" s="8">
        <v>1</v>
      </c>
      <c r="E14" s="9"/>
      <c r="F14" s="2"/>
      <c r="G14" s="2"/>
      <c r="H14" s="2"/>
      <c r="I14" s="3"/>
      <c r="J14" s="3"/>
      <c r="K14" s="3"/>
    </row>
    <row x14ac:dyDescent="0.25" r="15" customHeight="1" ht="17.25">
      <c r="A15" s="7">
        <v>13</v>
      </c>
      <c r="B15" s="7">
        <v>4096</v>
      </c>
      <c r="C15" s="7">
        <v>1</v>
      </c>
      <c r="D15" s="8">
        <v>1</v>
      </c>
      <c r="E15" s="9"/>
      <c r="F15" s="2"/>
      <c r="G15" s="2"/>
      <c r="H15" s="2"/>
      <c r="I15" s="3"/>
      <c r="J15" s="3"/>
      <c r="K15" s="3"/>
    </row>
    <row x14ac:dyDescent="0.25" r="16" customHeight="1" ht="17.25">
      <c r="A16" s="7">
        <v>14</v>
      </c>
      <c r="B16" s="7">
        <v>8192</v>
      </c>
      <c r="C16" s="7">
        <v>1</v>
      </c>
      <c r="D16" s="8">
        <v>1</v>
      </c>
      <c r="E16" s="9"/>
      <c r="F16" s="2"/>
      <c r="G16" s="2"/>
      <c r="H16" s="2"/>
      <c r="I16" s="3"/>
      <c r="J16" s="3"/>
      <c r="K16" s="3"/>
    </row>
    <row x14ac:dyDescent="0.25" r="17" customHeight="1" ht="17.25">
      <c r="A17" s="7">
        <v>15</v>
      </c>
      <c r="B17" s="7">
        <v>16384</v>
      </c>
      <c r="C17" s="7">
        <v>1</v>
      </c>
      <c r="D17" s="8">
        <v>1</v>
      </c>
      <c r="E17" s="9"/>
      <c r="F17" s="2"/>
      <c r="G17" s="2"/>
      <c r="H17" s="2"/>
      <c r="I17" s="3"/>
      <c r="J17" s="3"/>
      <c r="K17" s="3"/>
    </row>
    <row x14ac:dyDescent="0.25" r="18" customHeight="1" ht="17.25">
      <c r="A18" s="7">
        <v>16</v>
      </c>
      <c r="B18" s="7">
        <v>32768</v>
      </c>
      <c r="C18" s="7">
        <v>1</v>
      </c>
      <c r="D18" s="8">
        <v>1</v>
      </c>
      <c r="E18" s="9"/>
      <c r="F18" s="2"/>
      <c r="G18" s="2"/>
      <c r="H18" s="2"/>
      <c r="I18" s="3"/>
      <c r="J18" s="3"/>
      <c r="K18" s="3"/>
    </row>
    <row x14ac:dyDescent="0.25" r="19" customHeight="1" ht="17.25">
      <c r="A19" s="7">
        <v>17</v>
      </c>
      <c r="B19" s="7">
        <v>65536</v>
      </c>
      <c r="C19" s="7">
        <v>1</v>
      </c>
      <c r="D19" s="8">
        <v>1</v>
      </c>
      <c r="E19" s="9"/>
      <c r="F19" s="2"/>
      <c r="G19" s="2"/>
      <c r="H19" s="2"/>
      <c r="I19" s="3"/>
      <c r="J19" s="3"/>
      <c r="K19" s="3"/>
    </row>
    <row x14ac:dyDescent="0.25" r="20" customHeight="1" ht="17.25">
      <c r="A20" s="7">
        <v>18</v>
      </c>
      <c r="B20" s="7">
        <v>128000</v>
      </c>
      <c r="C20" s="7">
        <v>1</v>
      </c>
      <c r="D20" s="8">
        <v>1</v>
      </c>
      <c r="E20" s="9"/>
      <c r="F20" s="2"/>
      <c r="G20" s="2"/>
      <c r="H20" s="2"/>
      <c r="I20" s="3"/>
      <c r="J20" s="3"/>
      <c r="K20" s="3"/>
    </row>
    <row x14ac:dyDescent="0.25" r="21" customHeight="1" ht="17.25">
      <c r="A21" s="7">
        <v>19</v>
      </c>
      <c r="B21" s="7">
        <v>1</v>
      </c>
      <c r="C21" s="7">
        <v>2</v>
      </c>
      <c r="D21" s="8">
        <v>1</v>
      </c>
      <c r="E21" s="9"/>
      <c r="F21" s="2"/>
      <c r="G21" s="2"/>
      <c r="H21" s="2"/>
      <c r="I21" s="3"/>
      <c r="J21" s="3"/>
      <c r="K21" s="3"/>
    </row>
    <row x14ac:dyDescent="0.25" r="22" customHeight="1" ht="17.25">
      <c r="A22" s="7">
        <v>20</v>
      </c>
      <c r="B22" s="7">
        <v>2</v>
      </c>
      <c r="C22" s="7">
        <v>2</v>
      </c>
      <c r="D22" s="8">
        <v>1</v>
      </c>
      <c r="E22" s="9"/>
      <c r="F22" s="2"/>
      <c r="G22" s="2"/>
      <c r="H22" s="2"/>
      <c r="I22" s="3"/>
      <c r="J22" s="3"/>
      <c r="K22" s="3"/>
    </row>
    <row x14ac:dyDescent="0.25" r="23" customHeight="1" ht="17.25">
      <c r="A23" s="7">
        <v>21</v>
      </c>
      <c r="B23" s="7">
        <v>4</v>
      </c>
      <c r="C23" s="7">
        <v>2</v>
      </c>
      <c r="D23" s="8">
        <v>1</v>
      </c>
      <c r="E23" s="9"/>
      <c r="F23" s="2"/>
      <c r="G23" s="2"/>
      <c r="H23" s="2"/>
      <c r="I23" s="3"/>
      <c r="J23" s="3"/>
      <c r="K23" s="3"/>
    </row>
    <row x14ac:dyDescent="0.25" r="24" customHeight="1" ht="17.25">
      <c r="A24" s="7">
        <v>22</v>
      </c>
      <c r="B24" s="7">
        <v>8</v>
      </c>
      <c r="C24" s="7">
        <v>2</v>
      </c>
      <c r="D24" s="8">
        <v>1</v>
      </c>
      <c r="E24" s="9"/>
      <c r="F24" s="2"/>
      <c r="G24" s="2"/>
      <c r="H24" s="2"/>
      <c r="I24" s="3"/>
      <c r="J24" s="3"/>
      <c r="K24" s="3"/>
    </row>
    <row x14ac:dyDescent="0.25" r="25" customHeight="1" ht="17.25">
      <c r="A25" s="7">
        <v>23</v>
      </c>
      <c r="B25" s="7">
        <v>16</v>
      </c>
      <c r="C25" s="7">
        <v>2</v>
      </c>
      <c r="D25" s="8">
        <v>1</v>
      </c>
      <c r="E25" s="9"/>
      <c r="F25" s="2"/>
      <c r="G25" s="2"/>
      <c r="H25" s="2"/>
      <c r="I25" s="3"/>
      <c r="J25" s="3"/>
      <c r="K25" s="3"/>
    </row>
    <row x14ac:dyDescent="0.25" r="26" customHeight="1" ht="17.25">
      <c r="A26" s="7">
        <v>24</v>
      </c>
      <c r="B26" s="7">
        <v>32</v>
      </c>
      <c r="C26" s="7">
        <v>2</v>
      </c>
      <c r="D26" s="8">
        <v>1</v>
      </c>
      <c r="E26" s="9"/>
      <c r="F26" s="2"/>
      <c r="G26" s="2"/>
      <c r="H26" s="2"/>
      <c r="I26" s="3"/>
      <c r="J26" s="3"/>
      <c r="K26" s="3"/>
    </row>
    <row x14ac:dyDescent="0.25" r="27" customHeight="1" ht="17.25">
      <c r="A27" s="7">
        <v>25</v>
      </c>
      <c r="B27" s="7">
        <v>64</v>
      </c>
      <c r="C27" s="7">
        <v>2</v>
      </c>
      <c r="D27" s="8">
        <v>1</v>
      </c>
      <c r="E27" s="9"/>
      <c r="F27" s="2"/>
      <c r="G27" s="2"/>
      <c r="H27" s="2"/>
      <c r="I27" s="3"/>
      <c r="J27" s="3"/>
      <c r="K27" s="3"/>
    </row>
    <row x14ac:dyDescent="0.25" r="28" customHeight="1" ht="17.25">
      <c r="A28" s="7">
        <v>26</v>
      </c>
      <c r="B28" s="7">
        <v>128</v>
      </c>
      <c r="C28" s="7">
        <v>2</v>
      </c>
      <c r="D28" s="8">
        <v>1</v>
      </c>
      <c r="E28" s="9"/>
      <c r="F28" s="2"/>
      <c r="G28" s="2"/>
      <c r="H28" s="2"/>
      <c r="I28" s="3"/>
      <c r="J28" s="3"/>
      <c r="K28" s="3"/>
    </row>
    <row x14ac:dyDescent="0.25" r="29" customHeight="1" ht="17.25">
      <c r="A29" s="7">
        <v>27</v>
      </c>
      <c r="B29" s="7">
        <v>256</v>
      </c>
      <c r="C29" s="7">
        <v>2</v>
      </c>
      <c r="D29" s="8">
        <v>1</v>
      </c>
      <c r="E29" s="9"/>
      <c r="F29" s="2"/>
      <c r="G29" s="2"/>
      <c r="H29" s="2"/>
      <c r="I29" s="3"/>
      <c r="J29" s="3"/>
      <c r="K29" s="3"/>
    </row>
    <row x14ac:dyDescent="0.25" r="30" customHeight="1" ht="17.25">
      <c r="A30" s="7">
        <v>28</v>
      </c>
      <c r="B30" s="7">
        <v>512</v>
      </c>
      <c r="C30" s="7">
        <v>2</v>
      </c>
      <c r="D30" s="8">
        <v>1</v>
      </c>
      <c r="E30" s="9"/>
      <c r="F30" s="2"/>
      <c r="G30" s="2"/>
      <c r="H30" s="2"/>
      <c r="I30" s="3"/>
      <c r="J30" s="3"/>
      <c r="K30" s="3"/>
    </row>
    <row x14ac:dyDescent="0.25" r="31" customHeight="1" ht="17.25">
      <c r="A31" s="7">
        <v>29</v>
      </c>
      <c r="B31" s="7">
        <v>1024</v>
      </c>
      <c r="C31" s="7">
        <v>2</v>
      </c>
      <c r="D31" s="8">
        <v>1</v>
      </c>
      <c r="E31" s="9"/>
      <c r="F31" s="2"/>
      <c r="G31" s="2"/>
      <c r="H31" s="2"/>
      <c r="I31" s="3"/>
      <c r="J31" s="3"/>
      <c r="K31" s="3"/>
    </row>
    <row x14ac:dyDescent="0.25" r="32" customHeight="1" ht="17.25">
      <c r="A32" s="7">
        <v>30</v>
      </c>
      <c r="B32" s="7">
        <v>2048</v>
      </c>
      <c r="C32" s="7">
        <v>2</v>
      </c>
      <c r="D32" s="8">
        <v>1</v>
      </c>
      <c r="E32" s="9"/>
      <c r="F32" s="2"/>
      <c r="G32" s="2"/>
      <c r="H32" s="2"/>
      <c r="I32" s="3"/>
      <c r="J32" s="3"/>
      <c r="K32" s="3"/>
    </row>
    <row x14ac:dyDescent="0.25" r="33" customHeight="1" ht="17.25">
      <c r="A33" s="7">
        <v>31</v>
      </c>
      <c r="B33" s="7">
        <v>4096</v>
      </c>
      <c r="C33" s="7">
        <v>2</v>
      </c>
      <c r="D33" s="8">
        <v>1</v>
      </c>
      <c r="E33" s="9"/>
      <c r="F33" s="2"/>
      <c r="G33" s="2"/>
      <c r="H33" s="2"/>
      <c r="I33" s="3"/>
      <c r="J33" s="3"/>
      <c r="K33" s="3"/>
    </row>
    <row x14ac:dyDescent="0.25" r="34" customHeight="1" ht="17.25">
      <c r="A34" s="7">
        <v>32</v>
      </c>
      <c r="B34" s="7">
        <v>8192</v>
      </c>
      <c r="C34" s="7">
        <v>2</v>
      </c>
      <c r="D34" s="8">
        <v>1</v>
      </c>
      <c r="E34" s="9"/>
      <c r="F34" s="2"/>
      <c r="G34" s="2"/>
      <c r="H34" s="2"/>
      <c r="I34" s="3"/>
      <c r="J34" s="3"/>
      <c r="K34" s="3"/>
    </row>
    <row x14ac:dyDescent="0.25" r="35" customHeight="1" ht="17.25">
      <c r="A35" s="7">
        <v>33</v>
      </c>
      <c r="B35" s="7">
        <v>16384</v>
      </c>
      <c r="C35" s="7">
        <v>2</v>
      </c>
      <c r="D35" s="8">
        <v>1</v>
      </c>
      <c r="E35" s="9"/>
      <c r="F35" s="2"/>
      <c r="G35" s="2"/>
      <c r="H35" s="2"/>
      <c r="I35" s="3"/>
      <c r="J35" s="3"/>
      <c r="K35" s="3"/>
    </row>
    <row x14ac:dyDescent="0.25" r="36" customHeight="1" ht="17.25">
      <c r="A36" s="7">
        <v>34</v>
      </c>
      <c r="B36" s="7">
        <v>32768</v>
      </c>
      <c r="C36" s="7">
        <v>2</v>
      </c>
      <c r="D36" s="8">
        <v>1</v>
      </c>
      <c r="E36" s="9"/>
      <c r="F36" s="2"/>
      <c r="G36" s="2"/>
      <c r="H36" s="2"/>
      <c r="I36" s="3"/>
      <c r="J36" s="3"/>
      <c r="K36" s="3"/>
    </row>
    <row x14ac:dyDescent="0.25" r="37" customHeight="1" ht="17.25">
      <c r="A37" s="7">
        <v>35</v>
      </c>
      <c r="B37" s="7">
        <v>65536</v>
      </c>
      <c r="C37" s="7">
        <v>2</v>
      </c>
      <c r="D37" s="8">
        <v>1</v>
      </c>
      <c r="E37" s="9"/>
      <c r="F37" s="2"/>
      <c r="G37" s="2"/>
      <c r="H37" s="2"/>
      <c r="I37" s="3"/>
      <c r="J37" s="3"/>
      <c r="K37" s="3"/>
    </row>
    <row x14ac:dyDescent="0.25" r="38" customHeight="1" ht="17.25">
      <c r="A38" s="7">
        <v>36</v>
      </c>
      <c r="B38" s="7">
        <v>128000</v>
      </c>
      <c r="C38" s="7">
        <v>2</v>
      </c>
      <c r="D38" s="8">
        <v>1</v>
      </c>
      <c r="E38" s="9"/>
      <c r="F38" s="2"/>
      <c r="G38" s="2"/>
      <c r="H38" s="2"/>
      <c r="I38" s="3"/>
      <c r="J38" s="3"/>
      <c r="K38" s="3"/>
    </row>
    <row x14ac:dyDescent="0.25" r="39" customHeight="1" ht="17.25">
      <c r="A39" s="7">
        <v>37</v>
      </c>
      <c r="B39" s="7">
        <v>1</v>
      </c>
      <c r="C39" s="7">
        <v>4</v>
      </c>
      <c r="D39" s="8">
        <v>1</v>
      </c>
      <c r="E39" s="9"/>
      <c r="F39" s="2"/>
      <c r="G39" s="2"/>
      <c r="H39" s="2"/>
      <c r="I39" s="3"/>
      <c r="J39" s="3"/>
      <c r="K39" s="3"/>
    </row>
    <row x14ac:dyDescent="0.25" r="40" customHeight="1" ht="17.25">
      <c r="A40" s="7">
        <v>38</v>
      </c>
      <c r="B40" s="7">
        <v>2</v>
      </c>
      <c r="C40" s="7">
        <v>4</v>
      </c>
      <c r="D40" s="8">
        <v>1</v>
      </c>
      <c r="E40" s="9"/>
      <c r="F40" s="2"/>
      <c r="G40" s="2"/>
      <c r="H40" s="2"/>
      <c r="I40" s="3"/>
      <c r="J40" s="3"/>
      <c r="K40" s="3"/>
    </row>
    <row x14ac:dyDescent="0.25" r="41" customHeight="1" ht="17.25">
      <c r="A41" s="7">
        <v>39</v>
      </c>
      <c r="B41" s="7">
        <v>4</v>
      </c>
      <c r="C41" s="7">
        <v>4</v>
      </c>
      <c r="D41" s="8">
        <v>1</v>
      </c>
      <c r="E41" s="9"/>
      <c r="F41" s="2"/>
      <c r="G41" s="2"/>
      <c r="H41" s="2"/>
      <c r="I41" s="3"/>
      <c r="J41" s="3"/>
      <c r="K41" s="3"/>
    </row>
    <row x14ac:dyDescent="0.25" r="42" customHeight="1" ht="17.25">
      <c r="A42" s="7">
        <v>40</v>
      </c>
      <c r="B42" s="7">
        <v>8</v>
      </c>
      <c r="C42" s="7">
        <v>4</v>
      </c>
      <c r="D42" s="8">
        <v>1</v>
      </c>
      <c r="E42" s="9"/>
      <c r="F42" s="2"/>
      <c r="G42" s="2"/>
      <c r="H42" s="2"/>
      <c r="I42" s="3"/>
      <c r="J42" s="3"/>
      <c r="K42" s="3"/>
    </row>
    <row x14ac:dyDescent="0.25" r="43" customHeight="1" ht="17.25">
      <c r="A43" s="7">
        <v>41</v>
      </c>
      <c r="B43" s="7">
        <v>16</v>
      </c>
      <c r="C43" s="7">
        <v>4</v>
      </c>
      <c r="D43" s="8">
        <v>1</v>
      </c>
      <c r="E43" s="9"/>
      <c r="F43" s="2"/>
      <c r="G43" s="2"/>
      <c r="H43" s="2"/>
      <c r="I43" s="3"/>
      <c r="J43" s="3"/>
      <c r="K43" s="3"/>
    </row>
    <row x14ac:dyDescent="0.25" r="44" customHeight="1" ht="17.25">
      <c r="A44" s="7">
        <v>42</v>
      </c>
      <c r="B44" s="7">
        <v>32</v>
      </c>
      <c r="C44" s="7">
        <v>4</v>
      </c>
      <c r="D44" s="8">
        <v>1</v>
      </c>
      <c r="E44" s="9"/>
      <c r="F44" s="2"/>
      <c r="G44" s="2"/>
      <c r="H44" s="2"/>
      <c r="I44" s="3"/>
      <c r="J44" s="3"/>
      <c r="K44" s="3"/>
    </row>
    <row x14ac:dyDescent="0.25" r="45" customHeight="1" ht="17.25">
      <c r="A45" s="7">
        <v>43</v>
      </c>
      <c r="B45" s="7">
        <v>64</v>
      </c>
      <c r="C45" s="7">
        <v>4</v>
      </c>
      <c r="D45" s="8">
        <v>1</v>
      </c>
      <c r="E45" s="9"/>
      <c r="F45" s="2"/>
      <c r="G45" s="2"/>
      <c r="H45" s="2"/>
      <c r="I45" s="3"/>
      <c r="J45" s="3"/>
      <c r="K45" s="3"/>
    </row>
    <row x14ac:dyDescent="0.25" r="46" customHeight="1" ht="17.25">
      <c r="A46" s="7">
        <v>44</v>
      </c>
      <c r="B46" s="7">
        <v>128</v>
      </c>
      <c r="C46" s="7">
        <v>4</v>
      </c>
      <c r="D46" s="8">
        <v>1</v>
      </c>
      <c r="E46" s="9"/>
      <c r="F46" s="2"/>
      <c r="G46" s="2"/>
      <c r="H46" s="2"/>
      <c r="I46" s="3"/>
      <c r="J46" s="3"/>
      <c r="K46" s="3"/>
    </row>
    <row x14ac:dyDescent="0.25" r="47" customHeight="1" ht="17.25">
      <c r="A47" s="7">
        <v>45</v>
      </c>
      <c r="B47" s="7">
        <v>256</v>
      </c>
      <c r="C47" s="7">
        <v>4</v>
      </c>
      <c r="D47" s="8">
        <v>1</v>
      </c>
      <c r="E47" s="9"/>
      <c r="F47" s="2"/>
      <c r="G47" s="2"/>
      <c r="H47" s="2"/>
      <c r="I47" s="3"/>
      <c r="J47" s="3"/>
      <c r="K47" s="3"/>
    </row>
    <row x14ac:dyDescent="0.25" r="48" customHeight="1" ht="17.25">
      <c r="A48" s="7">
        <v>46</v>
      </c>
      <c r="B48" s="7">
        <v>512</v>
      </c>
      <c r="C48" s="7">
        <v>4</v>
      </c>
      <c r="D48" s="8">
        <v>1</v>
      </c>
      <c r="E48" s="9"/>
      <c r="F48" s="2"/>
      <c r="G48" s="2"/>
      <c r="H48" s="2"/>
      <c r="I48" s="3"/>
      <c r="J48" s="3"/>
      <c r="K48" s="3"/>
    </row>
    <row x14ac:dyDescent="0.25" r="49" customHeight="1" ht="17.25">
      <c r="A49" s="7">
        <v>47</v>
      </c>
      <c r="B49" s="7">
        <v>1024</v>
      </c>
      <c r="C49" s="7">
        <v>4</v>
      </c>
      <c r="D49" s="8">
        <v>1</v>
      </c>
      <c r="E49" s="9"/>
      <c r="F49" s="2"/>
      <c r="G49" s="2"/>
      <c r="H49" s="2"/>
      <c r="I49" s="3"/>
      <c r="J49" s="3"/>
      <c r="K49" s="3"/>
    </row>
    <row x14ac:dyDescent="0.25" r="50" customHeight="1" ht="17.25">
      <c r="A50" s="7">
        <v>48</v>
      </c>
      <c r="B50" s="7">
        <v>2048</v>
      </c>
      <c r="C50" s="7">
        <v>4</v>
      </c>
      <c r="D50" s="8">
        <v>1</v>
      </c>
      <c r="E50" s="9"/>
      <c r="F50" s="2"/>
      <c r="G50" s="2"/>
      <c r="H50" s="2"/>
      <c r="I50" s="3"/>
      <c r="J50" s="3"/>
      <c r="K50" s="3"/>
    </row>
    <row x14ac:dyDescent="0.25" r="51" customHeight="1" ht="17.25">
      <c r="A51" s="7">
        <v>49</v>
      </c>
      <c r="B51" s="7">
        <v>4096</v>
      </c>
      <c r="C51" s="7">
        <v>4</v>
      </c>
      <c r="D51" s="8">
        <v>1</v>
      </c>
      <c r="E51" s="9"/>
      <c r="F51" s="2"/>
      <c r="G51" s="2"/>
      <c r="H51" s="2"/>
      <c r="I51" s="3"/>
      <c r="J51" s="3"/>
      <c r="K51" s="3"/>
    </row>
    <row x14ac:dyDescent="0.25" r="52" customHeight="1" ht="17.25">
      <c r="A52" s="7">
        <v>50</v>
      </c>
      <c r="B52" s="7">
        <v>8192</v>
      </c>
      <c r="C52" s="7">
        <v>4</v>
      </c>
      <c r="D52" s="8">
        <v>1</v>
      </c>
      <c r="E52" s="9"/>
      <c r="F52" s="2"/>
      <c r="G52" s="2"/>
      <c r="H52" s="2"/>
      <c r="I52" s="3"/>
      <c r="J52" s="3"/>
      <c r="K52" s="3"/>
    </row>
    <row x14ac:dyDescent="0.25" r="53" customHeight="1" ht="17.25">
      <c r="A53" s="7">
        <v>51</v>
      </c>
      <c r="B53" s="7">
        <v>16384</v>
      </c>
      <c r="C53" s="7">
        <v>4</v>
      </c>
      <c r="D53" s="8">
        <v>1</v>
      </c>
      <c r="E53" s="9"/>
      <c r="F53" s="2"/>
      <c r="G53" s="2"/>
      <c r="H53" s="2"/>
      <c r="I53" s="3"/>
      <c r="J53" s="3"/>
      <c r="K53" s="3"/>
    </row>
    <row x14ac:dyDescent="0.25" r="54" customHeight="1" ht="17.25">
      <c r="A54" s="7">
        <v>52</v>
      </c>
      <c r="B54" s="7">
        <v>32768</v>
      </c>
      <c r="C54" s="7">
        <v>4</v>
      </c>
      <c r="D54" s="8">
        <v>1</v>
      </c>
      <c r="E54" s="9"/>
      <c r="F54" s="2"/>
      <c r="G54" s="2"/>
      <c r="H54" s="2"/>
      <c r="I54" s="3"/>
      <c r="J54" s="3"/>
      <c r="K54" s="3"/>
    </row>
    <row x14ac:dyDescent="0.25" r="55" customHeight="1" ht="17.25">
      <c r="A55" s="7">
        <v>53</v>
      </c>
      <c r="B55" s="7">
        <v>65536</v>
      </c>
      <c r="C55" s="7">
        <v>4</v>
      </c>
      <c r="D55" s="8">
        <v>1</v>
      </c>
      <c r="E55" s="9"/>
      <c r="F55" s="2"/>
      <c r="G55" s="2"/>
      <c r="H55" s="2"/>
      <c r="I55" s="3"/>
      <c r="J55" s="3"/>
      <c r="K55" s="3"/>
    </row>
    <row x14ac:dyDescent="0.25" r="56" customHeight="1" ht="17.25">
      <c r="A56" s="7">
        <v>54</v>
      </c>
      <c r="B56" s="7">
        <v>128000</v>
      </c>
      <c r="C56" s="7">
        <v>4</v>
      </c>
      <c r="D56" s="8">
        <v>1</v>
      </c>
      <c r="E56" s="9"/>
      <c r="F56" s="2"/>
      <c r="G56" s="2"/>
      <c r="H56" s="2"/>
      <c r="I56" s="3"/>
      <c r="J56" s="3"/>
      <c r="K56" s="3"/>
    </row>
    <row x14ac:dyDescent="0.25" r="57" customHeight="1" ht="17.25">
      <c r="A57" s="7">
        <v>55</v>
      </c>
      <c r="B57" s="7">
        <v>1</v>
      </c>
      <c r="C57" s="7">
        <v>8</v>
      </c>
      <c r="D57" s="8">
        <v>1</v>
      </c>
      <c r="E57" s="9"/>
      <c r="F57" s="2"/>
      <c r="G57" s="2"/>
      <c r="H57" s="2"/>
      <c r="I57" s="3"/>
      <c r="J57" s="3"/>
      <c r="K57" s="3"/>
    </row>
    <row x14ac:dyDescent="0.25" r="58" customHeight="1" ht="17.25">
      <c r="A58" s="7">
        <v>56</v>
      </c>
      <c r="B58" s="7">
        <v>2</v>
      </c>
      <c r="C58" s="7">
        <v>8</v>
      </c>
      <c r="D58" s="8">
        <v>1</v>
      </c>
      <c r="E58" s="9"/>
      <c r="F58" s="2"/>
      <c r="G58" s="2"/>
      <c r="H58" s="2"/>
      <c r="I58" s="3"/>
      <c r="J58" s="3"/>
      <c r="K58" s="3"/>
    </row>
    <row x14ac:dyDescent="0.25" r="59" customHeight="1" ht="17.25">
      <c r="A59" s="7">
        <v>57</v>
      </c>
      <c r="B59" s="7">
        <v>4</v>
      </c>
      <c r="C59" s="7">
        <v>8</v>
      </c>
      <c r="D59" s="8">
        <v>1</v>
      </c>
      <c r="E59" s="9"/>
      <c r="F59" s="2"/>
      <c r="G59" s="2"/>
      <c r="H59" s="2"/>
      <c r="I59" s="3"/>
      <c r="J59" s="3"/>
      <c r="K59" s="3"/>
    </row>
    <row x14ac:dyDescent="0.25" r="60" customHeight="1" ht="17.25">
      <c r="A60" s="7">
        <v>58</v>
      </c>
      <c r="B60" s="7">
        <v>8</v>
      </c>
      <c r="C60" s="7">
        <v>8</v>
      </c>
      <c r="D60" s="8">
        <v>1</v>
      </c>
      <c r="E60" s="9"/>
      <c r="F60" s="2"/>
      <c r="G60" s="2"/>
      <c r="H60" s="2"/>
      <c r="I60" s="3"/>
      <c r="J60" s="3"/>
      <c r="K60" s="3"/>
    </row>
    <row x14ac:dyDescent="0.25" r="61" customHeight="1" ht="17.25">
      <c r="A61" s="7">
        <v>59</v>
      </c>
      <c r="B61" s="7">
        <v>16</v>
      </c>
      <c r="C61" s="7">
        <v>8</v>
      </c>
      <c r="D61" s="8">
        <v>1</v>
      </c>
      <c r="E61" s="9"/>
      <c r="F61" s="2"/>
      <c r="G61" s="2"/>
      <c r="H61" s="2"/>
      <c r="I61" s="3"/>
      <c r="J61" s="3"/>
      <c r="K61" s="3"/>
    </row>
    <row x14ac:dyDescent="0.25" r="62" customHeight="1" ht="17.25">
      <c r="A62" s="7">
        <v>60</v>
      </c>
      <c r="B62" s="7">
        <v>32</v>
      </c>
      <c r="C62" s="7">
        <v>8</v>
      </c>
      <c r="D62" s="8">
        <v>1</v>
      </c>
      <c r="E62" s="9"/>
      <c r="F62" s="2"/>
      <c r="G62" s="2"/>
      <c r="H62" s="2"/>
      <c r="I62" s="3"/>
      <c r="J62" s="3"/>
      <c r="K62" s="3"/>
    </row>
    <row x14ac:dyDescent="0.25" r="63" customHeight="1" ht="17.25">
      <c r="A63" s="7">
        <v>61</v>
      </c>
      <c r="B63" s="7">
        <v>64</v>
      </c>
      <c r="C63" s="7">
        <v>8</v>
      </c>
      <c r="D63" s="8">
        <v>1</v>
      </c>
      <c r="E63" s="9"/>
      <c r="F63" s="2"/>
      <c r="G63" s="2"/>
      <c r="H63" s="2"/>
      <c r="I63" s="3"/>
      <c r="J63" s="3"/>
      <c r="K63" s="3"/>
    </row>
    <row x14ac:dyDescent="0.25" r="64" customHeight="1" ht="17.25">
      <c r="A64" s="7">
        <v>62</v>
      </c>
      <c r="B64" s="7">
        <v>128</v>
      </c>
      <c r="C64" s="7">
        <v>8</v>
      </c>
      <c r="D64" s="8">
        <v>1</v>
      </c>
      <c r="E64" s="9"/>
      <c r="F64" s="2"/>
      <c r="G64" s="2"/>
      <c r="H64" s="2"/>
      <c r="I64" s="3"/>
      <c r="J64" s="3"/>
      <c r="K64" s="3"/>
    </row>
    <row x14ac:dyDescent="0.25" r="65" customHeight="1" ht="17.25">
      <c r="A65" s="7">
        <v>63</v>
      </c>
      <c r="B65" s="7">
        <v>256</v>
      </c>
      <c r="C65" s="7">
        <v>8</v>
      </c>
      <c r="D65" s="8">
        <v>1</v>
      </c>
      <c r="E65" s="9"/>
      <c r="F65" s="2"/>
      <c r="G65" s="2"/>
      <c r="H65" s="2"/>
      <c r="I65" s="3"/>
      <c r="J65" s="3"/>
      <c r="K65" s="3"/>
    </row>
    <row x14ac:dyDescent="0.25" r="66" customHeight="1" ht="17.25">
      <c r="A66" s="7">
        <v>64</v>
      </c>
      <c r="B66" s="7">
        <v>512</v>
      </c>
      <c r="C66" s="7">
        <v>8</v>
      </c>
      <c r="D66" s="8">
        <v>1</v>
      </c>
      <c r="E66" s="9"/>
      <c r="F66" s="2"/>
      <c r="G66" s="2"/>
      <c r="H66" s="2"/>
      <c r="I66" s="3"/>
      <c r="J66" s="3"/>
      <c r="K66" s="3"/>
    </row>
    <row x14ac:dyDescent="0.25" r="67" customHeight="1" ht="17.25">
      <c r="A67" s="7">
        <v>65</v>
      </c>
      <c r="B67" s="7">
        <v>1024</v>
      </c>
      <c r="C67" s="7">
        <v>8</v>
      </c>
      <c r="D67" s="8">
        <v>1</v>
      </c>
      <c r="E67" s="9"/>
      <c r="F67" s="2"/>
      <c r="G67" s="2"/>
      <c r="H67" s="2"/>
      <c r="I67" s="3"/>
      <c r="J67" s="3"/>
      <c r="K67" s="3"/>
    </row>
    <row x14ac:dyDescent="0.25" r="68" customHeight="1" ht="17.25">
      <c r="A68" s="7">
        <v>66</v>
      </c>
      <c r="B68" s="7">
        <v>2048</v>
      </c>
      <c r="C68" s="7">
        <v>8</v>
      </c>
      <c r="D68" s="8">
        <v>1</v>
      </c>
      <c r="E68" s="9"/>
      <c r="F68" s="2"/>
      <c r="G68" s="2"/>
      <c r="H68" s="2"/>
      <c r="I68" s="3"/>
      <c r="J68" s="3"/>
      <c r="K68" s="3"/>
    </row>
    <row x14ac:dyDescent="0.25" r="69" customHeight="1" ht="17.25">
      <c r="A69" s="7">
        <v>67</v>
      </c>
      <c r="B69" s="7">
        <v>4096</v>
      </c>
      <c r="C69" s="7">
        <v>8</v>
      </c>
      <c r="D69" s="8">
        <v>1</v>
      </c>
      <c r="E69" s="9"/>
      <c r="F69" s="2"/>
      <c r="G69" s="2"/>
      <c r="H69" s="2"/>
      <c r="I69" s="3"/>
      <c r="J69" s="3"/>
      <c r="K69" s="3"/>
    </row>
    <row x14ac:dyDescent="0.25" r="70" customHeight="1" ht="17.25">
      <c r="A70" s="7">
        <v>68</v>
      </c>
      <c r="B70" s="7">
        <v>8192</v>
      </c>
      <c r="C70" s="7">
        <v>8</v>
      </c>
      <c r="D70" s="8">
        <v>1</v>
      </c>
      <c r="E70" s="9"/>
      <c r="F70" s="2"/>
      <c r="G70" s="2"/>
      <c r="H70" s="2"/>
      <c r="I70" s="3"/>
      <c r="J70" s="3"/>
      <c r="K70" s="3"/>
    </row>
    <row x14ac:dyDescent="0.25" r="71" customHeight="1" ht="17.25">
      <c r="A71" s="7">
        <v>69</v>
      </c>
      <c r="B71" s="7">
        <v>16384</v>
      </c>
      <c r="C71" s="7">
        <v>8</v>
      </c>
      <c r="D71" s="8">
        <v>1</v>
      </c>
      <c r="E71" s="9"/>
      <c r="F71" s="2"/>
      <c r="G71" s="2"/>
      <c r="H71" s="2"/>
      <c r="I71" s="3"/>
      <c r="J71" s="3"/>
      <c r="K71" s="3"/>
    </row>
    <row x14ac:dyDescent="0.25" r="72" customHeight="1" ht="17.25">
      <c r="A72" s="7">
        <v>70</v>
      </c>
      <c r="B72" s="7">
        <v>32768</v>
      </c>
      <c r="C72" s="7">
        <v>8</v>
      </c>
      <c r="D72" s="8">
        <v>1</v>
      </c>
      <c r="E72" s="9"/>
      <c r="F72" s="2"/>
      <c r="G72" s="2"/>
      <c r="H72" s="2"/>
      <c r="I72" s="3"/>
      <c r="J72" s="3"/>
      <c r="K72" s="3"/>
    </row>
    <row x14ac:dyDescent="0.25" r="73" customHeight="1" ht="17.25">
      <c r="A73" s="7">
        <v>71</v>
      </c>
      <c r="B73" s="7">
        <v>65536</v>
      </c>
      <c r="C73" s="7">
        <v>8</v>
      </c>
      <c r="D73" s="8">
        <v>1</v>
      </c>
      <c r="E73" s="9"/>
      <c r="F73" s="2"/>
      <c r="G73" s="2"/>
      <c r="H73" s="2"/>
      <c r="I73" s="3"/>
      <c r="J73" s="3"/>
      <c r="K73" s="3"/>
    </row>
    <row x14ac:dyDescent="0.25" r="74" customHeight="1" ht="17.25">
      <c r="A74" s="7">
        <v>72</v>
      </c>
      <c r="B74" s="7">
        <v>128000</v>
      </c>
      <c r="C74" s="7">
        <v>8</v>
      </c>
      <c r="D74" s="8">
        <v>1</v>
      </c>
      <c r="E74" s="9"/>
      <c r="F74" s="2"/>
      <c r="G74" s="2"/>
      <c r="H74" s="2"/>
      <c r="I74" s="3"/>
      <c r="J74" s="3"/>
      <c r="K74" s="3"/>
    </row>
    <row x14ac:dyDescent="0.25" r="75" customHeight="1" ht="17.25">
      <c r="A75" s="7">
        <v>73</v>
      </c>
      <c r="B75" s="7">
        <v>1</v>
      </c>
      <c r="C75" s="7">
        <v>16</v>
      </c>
      <c r="D75" s="8">
        <v>1</v>
      </c>
      <c r="E75" s="9"/>
      <c r="F75" s="2"/>
      <c r="G75" s="2"/>
      <c r="H75" s="2"/>
      <c r="I75" s="3"/>
      <c r="J75" s="3"/>
      <c r="K75" s="3"/>
    </row>
    <row x14ac:dyDescent="0.25" r="76" customHeight="1" ht="17.25">
      <c r="A76" s="7">
        <v>74</v>
      </c>
      <c r="B76" s="7">
        <v>2</v>
      </c>
      <c r="C76" s="7">
        <v>16</v>
      </c>
      <c r="D76" s="8">
        <v>1</v>
      </c>
      <c r="E76" s="9"/>
      <c r="F76" s="2"/>
      <c r="G76" s="2"/>
      <c r="H76" s="2"/>
      <c r="I76" s="3"/>
      <c r="J76" s="3"/>
      <c r="K76" s="3"/>
    </row>
    <row x14ac:dyDescent="0.25" r="77" customHeight="1" ht="17.25">
      <c r="A77" s="7">
        <v>75</v>
      </c>
      <c r="B77" s="7">
        <v>4</v>
      </c>
      <c r="C77" s="7">
        <v>16</v>
      </c>
      <c r="D77" s="8">
        <v>1</v>
      </c>
      <c r="E77" s="9"/>
      <c r="F77" s="2"/>
      <c r="G77" s="2"/>
      <c r="H77" s="2"/>
      <c r="I77" s="3"/>
      <c r="J77" s="3"/>
      <c r="K77" s="3"/>
    </row>
    <row x14ac:dyDescent="0.25" r="78" customHeight="1" ht="17.25">
      <c r="A78" s="7">
        <v>76</v>
      </c>
      <c r="B78" s="7">
        <v>8</v>
      </c>
      <c r="C78" s="7">
        <v>16</v>
      </c>
      <c r="D78" s="8">
        <v>1</v>
      </c>
      <c r="E78" s="9"/>
      <c r="F78" s="2"/>
      <c r="G78" s="2"/>
      <c r="H78" s="2"/>
      <c r="I78" s="3"/>
      <c r="J78" s="3"/>
      <c r="K78" s="3"/>
    </row>
    <row x14ac:dyDescent="0.25" r="79" customHeight="1" ht="17.25">
      <c r="A79" s="7">
        <v>77</v>
      </c>
      <c r="B79" s="7">
        <v>16</v>
      </c>
      <c r="C79" s="7">
        <v>16</v>
      </c>
      <c r="D79" s="8">
        <v>1</v>
      </c>
      <c r="E79" s="9"/>
      <c r="F79" s="2"/>
      <c r="G79" s="2"/>
      <c r="H79" s="2"/>
      <c r="I79" s="3"/>
      <c r="J79" s="3"/>
      <c r="K79" s="3"/>
    </row>
    <row x14ac:dyDescent="0.25" r="80" customHeight="1" ht="17.25">
      <c r="A80" s="7">
        <v>78</v>
      </c>
      <c r="B80" s="7">
        <v>32</v>
      </c>
      <c r="C80" s="7">
        <v>16</v>
      </c>
      <c r="D80" s="8">
        <v>1</v>
      </c>
      <c r="E80" s="9"/>
      <c r="F80" s="2"/>
      <c r="G80" s="2"/>
      <c r="H80" s="2"/>
      <c r="I80" s="3"/>
      <c r="J80" s="3"/>
      <c r="K80" s="3"/>
    </row>
    <row x14ac:dyDescent="0.25" r="81" customHeight="1" ht="17.25">
      <c r="A81" s="7">
        <v>79</v>
      </c>
      <c r="B81" s="7">
        <v>64</v>
      </c>
      <c r="C81" s="7">
        <v>16</v>
      </c>
      <c r="D81" s="8">
        <v>1</v>
      </c>
      <c r="E81" s="9"/>
      <c r="F81" s="2"/>
      <c r="G81" s="2"/>
      <c r="H81" s="2"/>
      <c r="I81" s="3"/>
      <c r="J81" s="3"/>
      <c r="K81" s="3"/>
    </row>
    <row x14ac:dyDescent="0.25" r="82" customHeight="1" ht="17.25">
      <c r="A82" s="7">
        <v>80</v>
      </c>
      <c r="B82" s="7">
        <v>128</v>
      </c>
      <c r="C82" s="7">
        <v>16</v>
      </c>
      <c r="D82" s="8">
        <v>1</v>
      </c>
      <c r="E82" s="9"/>
      <c r="F82" s="2"/>
      <c r="G82" s="2"/>
      <c r="H82" s="2"/>
      <c r="I82" s="3"/>
      <c r="J82" s="3"/>
      <c r="K82" s="3"/>
    </row>
    <row x14ac:dyDescent="0.25" r="83" customHeight="1" ht="17.25">
      <c r="A83" s="7">
        <v>81</v>
      </c>
      <c r="B83" s="7">
        <v>256</v>
      </c>
      <c r="C83" s="7">
        <v>16</v>
      </c>
      <c r="D83" s="8">
        <v>1</v>
      </c>
      <c r="E83" s="9"/>
      <c r="F83" s="2"/>
      <c r="G83" s="2"/>
      <c r="H83" s="2"/>
      <c r="I83" s="3"/>
      <c r="J83" s="3"/>
      <c r="K83" s="3"/>
    </row>
    <row x14ac:dyDescent="0.25" r="84" customHeight="1" ht="17.25">
      <c r="A84" s="7">
        <v>82</v>
      </c>
      <c r="B84" s="7">
        <v>512</v>
      </c>
      <c r="C84" s="7">
        <v>16</v>
      </c>
      <c r="D84" s="8">
        <v>1</v>
      </c>
      <c r="E84" s="9"/>
      <c r="F84" s="2"/>
      <c r="G84" s="2"/>
      <c r="H84" s="2"/>
      <c r="I84" s="3"/>
      <c r="J84" s="3"/>
      <c r="K84" s="3"/>
    </row>
    <row x14ac:dyDescent="0.25" r="85" customHeight="1" ht="17.25">
      <c r="A85" s="7">
        <v>83</v>
      </c>
      <c r="B85" s="7">
        <v>1024</v>
      </c>
      <c r="C85" s="7">
        <v>16</v>
      </c>
      <c r="D85" s="8">
        <v>1</v>
      </c>
      <c r="E85" s="9"/>
      <c r="F85" s="2"/>
      <c r="G85" s="2"/>
      <c r="H85" s="2"/>
      <c r="I85" s="3"/>
      <c r="J85" s="3"/>
      <c r="K85" s="3"/>
    </row>
    <row x14ac:dyDescent="0.25" r="86" customHeight="1" ht="17.25">
      <c r="A86" s="7">
        <v>84</v>
      </c>
      <c r="B86" s="7">
        <v>2048</v>
      </c>
      <c r="C86" s="7">
        <v>16</v>
      </c>
      <c r="D86" s="8">
        <v>1</v>
      </c>
      <c r="E86" s="9"/>
      <c r="F86" s="2"/>
      <c r="G86" s="2"/>
      <c r="H86" s="2"/>
      <c r="I86" s="3"/>
      <c r="J86" s="3"/>
      <c r="K86" s="3"/>
    </row>
    <row x14ac:dyDescent="0.25" r="87" customHeight="1" ht="17.25">
      <c r="A87" s="7">
        <v>85</v>
      </c>
      <c r="B87" s="7">
        <v>4096</v>
      </c>
      <c r="C87" s="7">
        <v>16</v>
      </c>
      <c r="D87" s="8">
        <v>1</v>
      </c>
      <c r="E87" s="9"/>
      <c r="F87" s="2"/>
      <c r="G87" s="2"/>
      <c r="H87" s="2"/>
      <c r="I87" s="3"/>
      <c r="J87" s="3"/>
      <c r="K87" s="3"/>
    </row>
    <row x14ac:dyDescent="0.25" r="88" customHeight="1" ht="17.25">
      <c r="A88" s="7">
        <v>86</v>
      </c>
      <c r="B88" s="7">
        <v>8192</v>
      </c>
      <c r="C88" s="7">
        <v>16</v>
      </c>
      <c r="D88" s="8">
        <v>1</v>
      </c>
      <c r="E88" s="9"/>
      <c r="F88" s="2"/>
      <c r="G88" s="2"/>
      <c r="H88" s="2"/>
      <c r="I88" s="3"/>
      <c r="J88" s="3"/>
      <c r="K88" s="3"/>
    </row>
    <row x14ac:dyDescent="0.25" r="89" customHeight="1" ht="17.25">
      <c r="A89" s="7">
        <v>87</v>
      </c>
      <c r="B89" s="7">
        <v>16384</v>
      </c>
      <c r="C89" s="7">
        <v>16</v>
      </c>
      <c r="D89" s="8">
        <v>1</v>
      </c>
      <c r="E89" s="9"/>
      <c r="F89" s="2"/>
      <c r="G89" s="2"/>
      <c r="H89" s="2"/>
      <c r="I89" s="3"/>
      <c r="J89" s="3"/>
      <c r="K89" s="3"/>
    </row>
    <row x14ac:dyDescent="0.25" r="90" customHeight="1" ht="17.25">
      <c r="A90" s="7">
        <v>88</v>
      </c>
      <c r="B90" s="7">
        <v>32768</v>
      </c>
      <c r="C90" s="7">
        <v>16</v>
      </c>
      <c r="D90" s="8">
        <v>1</v>
      </c>
      <c r="E90" s="9"/>
      <c r="F90" s="2"/>
      <c r="G90" s="2"/>
      <c r="H90" s="2"/>
      <c r="I90" s="3"/>
      <c r="J90" s="3"/>
      <c r="K90" s="3"/>
    </row>
    <row x14ac:dyDescent="0.25" r="91" customHeight="1" ht="17.25">
      <c r="A91" s="7">
        <v>89</v>
      </c>
      <c r="B91" s="7">
        <v>65536</v>
      </c>
      <c r="C91" s="7">
        <v>16</v>
      </c>
      <c r="D91" s="8">
        <v>1</v>
      </c>
      <c r="E91" s="9"/>
      <c r="F91" s="2"/>
      <c r="G91" s="2"/>
      <c r="H91" s="2"/>
      <c r="I91" s="3"/>
      <c r="J91" s="3"/>
      <c r="K91" s="3"/>
    </row>
    <row x14ac:dyDescent="0.25" r="92" customHeight="1" ht="17.25">
      <c r="A92" s="7">
        <v>90</v>
      </c>
      <c r="B92" s="7">
        <v>128000</v>
      </c>
      <c r="C92" s="7">
        <v>16</v>
      </c>
      <c r="D92" s="8">
        <v>1</v>
      </c>
      <c r="E92" s="9"/>
      <c r="F92" s="2"/>
      <c r="G92" s="2"/>
      <c r="H92" s="2"/>
      <c r="I92" s="3"/>
      <c r="J92" s="3"/>
      <c r="K92" s="3"/>
    </row>
    <row x14ac:dyDescent="0.25" r="93" customHeight="1" ht="17.25">
      <c r="A93" s="7">
        <v>91</v>
      </c>
      <c r="B93" s="7">
        <v>1</v>
      </c>
      <c r="C93" s="7">
        <v>32</v>
      </c>
      <c r="D93" s="8">
        <v>1</v>
      </c>
      <c r="E93" s="9"/>
      <c r="F93" s="2"/>
      <c r="G93" s="2"/>
      <c r="H93" s="2"/>
      <c r="I93" s="3"/>
      <c r="J93" s="3"/>
      <c r="K93" s="3"/>
    </row>
    <row x14ac:dyDescent="0.25" r="94" customHeight="1" ht="17.25">
      <c r="A94" s="7">
        <v>92</v>
      </c>
      <c r="B94" s="7">
        <v>2</v>
      </c>
      <c r="C94" s="7">
        <v>32</v>
      </c>
      <c r="D94" s="8">
        <v>1</v>
      </c>
      <c r="E94" s="9"/>
      <c r="F94" s="2"/>
      <c r="G94" s="2"/>
      <c r="H94" s="2"/>
      <c r="I94" s="3"/>
      <c r="J94" s="3"/>
      <c r="K94" s="3"/>
    </row>
    <row x14ac:dyDescent="0.25" r="95" customHeight="1" ht="17.25">
      <c r="A95" s="7">
        <v>93</v>
      </c>
      <c r="B95" s="7">
        <v>4</v>
      </c>
      <c r="C95" s="7">
        <v>32</v>
      </c>
      <c r="D95" s="8">
        <v>1</v>
      </c>
      <c r="E95" s="9"/>
      <c r="F95" s="2"/>
      <c r="G95" s="2"/>
      <c r="H95" s="2"/>
      <c r="I95" s="3"/>
      <c r="J95" s="3"/>
      <c r="K95" s="3"/>
    </row>
    <row x14ac:dyDescent="0.25" r="96" customHeight="1" ht="17.25">
      <c r="A96" s="7">
        <v>94</v>
      </c>
      <c r="B96" s="7">
        <v>8</v>
      </c>
      <c r="C96" s="7">
        <v>32</v>
      </c>
      <c r="D96" s="8">
        <v>1</v>
      </c>
      <c r="E96" s="9"/>
      <c r="F96" s="2"/>
      <c r="G96" s="2"/>
      <c r="H96" s="2"/>
      <c r="I96" s="3"/>
      <c r="J96" s="3"/>
      <c r="K96" s="3"/>
    </row>
    <row x14ac:dyDescent="0.25" r="97" customHeight="1" ht="17.25">
      <c r="A97" s="7">
        <v>95</v>
      </c>
      <c r="B97" s="7">
        <v>16</v>
      </c>
      <c r="C97" s="7">
        <v>32</v>
      </c>
      <c r="D97" s="8">
        <v>1</v>
      </c>
      <c r="E97" s="9"/>
      <c r="F97" s="2"/>
      <c r="G97" s="2"/>
      <c r="H97" s="2"/>
      <c r="I97" s="3"/>
      <c r="J97" s="3"/>
      <c r="K97" s="3"/>
    </row>
    <row x14ac:dyDescent="0.25" r="98" customHeight="1" ht="17.25">
      <c r="A98" s="7">
        <v>96</v>
      </c>
      <c r="B98" s="7">
        <v>32</v>
      </c>
      <c r="C98" s="7">
        <v>32</v>
      </c>
      <c r="D98" s="8">
        <v>1</v>
      </c>
      <c r="E98" s="9"/>
      <c r="F98" s="2"/>
      <c r="G98" s="2"/>
      <c r="H98" s="2"/>
      <c r="I98" s="3"/>
      <c r="J98" s="3"/>
      <c r="K98" s="3"/>
    </row>
    <row x14ac:dyDescent="0.25" r="99" customHeight="1" ht="17.25">
      <c r="A99" s="7">
        <v>97</v>
      </c>
      <c r="B99" s="7">
        <v>64</v>
      </c>
      <c r="C99" s="7">
        <v>32</v>
      </c>
      <c r="D99" s="8">
        <v>1</v>
      </c>
      <c r="E99" s="9"/>
      <c r="F99" s="2"/>
      <c r="G99" s="2"/>
      <c r="H99" s="2"/>
      <c r="I99" s="3"/>
      <c r="J99" s="3"/>
      <c r="K99" s="3"/>
    </row>
    <row x14ac:dyDescent="0.25" r="100" customHeight="1" ht="17.25">
      <c r="A100" s="7">
        <v>98</v>
      </c>
      <c r="B100" s="7">
        <v>128</v>
      </c>
      <c r="C100" s="7">
        <v>32</v>
      </c>
      <c r="D100" s="8">
        <v>1</v>
      </c>
      <c r="E100" s="9"/>
      <c r="F100" s="2"/>
      <c r="G100" s="2"/>
      <c r="H100" s="2"/>
      <c r="I100" s="3"/>
      <c r="J100" s="3"/>
      <c r="K100" s="3"/>
    </row>
    <row x14ac:dyDescent="0.25" r="101" customHeight="1" ht="17.25">
      <c r="A101" s="7">
        <v>99</v>
      </c>
      <c r="B101" s="7">
        <v>256</v>
      </c>
      <c r="C101" s="7">
        <v>32</v>
      </c>
      <c r="D101" s="8">
        <v>1</v>
      </c>
      <c r="E101" s="9"/>
      <c r="F101" s="2"/>
      <c r="G101" s="2"/>
      <c r="H101" s="2"/>
      <c r="I101" s="3"/>
      <c r="J101" s="3"/>
      <c r="K101" s="3"/>
    </row>
    <row x14ac:dyDescent="0.25" r="102" customHeight="1" ht="17.25">
      <c r="A102" s="7">
        <v>100</v>
      </c>
      <c r="B102" s="7">
        <v>512</v>
      </c>
      <c r="C102" s="7">
        <v>32</v>
      </c>
      <c r="D102" s="8">
        <v>1</v>
      </c>
      <c r="E102" s="9"/>
      <c r="F102" s="2"/>
      <c r="G102" s="2"/>
      <c r="H102" s="2"/>
      <c r="I102" s="3"/>
      <c r="J102" s="3"/>
      <c r="K102" s="3"/>
    </row>
    <row x14ac:dyDescent="0.25" r="103" customHeight="1" ht="17.25">
      <c r="A103" s="7">
        <v>101</v>
      </c>
      <c r="B103" s="7">
        <v>1024</v>
      </c>
      <c r="C103" s="7">
        <v>32</v>
      </c>
      <c r="D103" s="8">
        <v>1</v>
      </c>
      <c r="E103" s="9"/>
      <c r="F103" s="2"/>
      <c r="G103" s="2"/>
      <c r="H103" s="2"/>
      <c r="I103" s="3"/>
      <c r="J103" s="3"/>
      <c r="K103" s="3"/>
    </row>
    <row x14ac:dyDescent="0.25" r="104" customHeight="1" ht="17.25">
      <c r="A104" s="7">
        <v>102</v>
      </c>
      <c r="B104" s="7">
        <v>2048</v>
      </c>
      <c r="C104" s="7">
        <v>32</v>
      </c>
      <c r="D104" s="8">
        <v>1</v>
      </c>
      <c r="E104" s="9"/>
      <c r="F104" s="2"/>
      <c r="G104" s="2"/>
      <c r="H104" s="2"/>
      <c r="I104" s="3"/>
      <c r="J104" s="3"/>
      <c r="K104" s="3"/>
    </row>
    <row x14ac:dyDescent="0.25" r="105" customHeight="1" ht="17.25">
      <c r="A105" s="7">
        <v>103</v>
      </c>
      <c r="B105" s="7">
        <v>4096</v>
      </c>
      <c r="C105" s="7">
        <v>32</v>
      </c>
      <c r="D105" s="8">
        <v>1</v>
      </c>
      <c r="E105" s="9"/>
      <c r="F105" s="2"/>
      <c r="G105" s="2"/>
      <c r="H105" s="2"/>
      <c r="I105" s="3"/>
      <c r="J105" s="3"/>
      <c r="K105" s="3"/>
    </row>
    <row x14ac:dyDescent="0.25" r="106" customHeight="1" ht="17.25">
      <c r="A106" s="7">
        <v>104</v>
      </c>
      <c r="B106" s="7">
        <v>8192</v>
      </c>
      <c r="C106" s="7">
        <v>32</v>
      </c>
      <c r="D106" s="8">
        <v>1</v>
      </c>
      <c r="E106" s="9"/>
      <c r="F106" s="2"/>
      <c r="G106" s="2"/>
      <c r="H106" s="2"/>
      <c r="I106" s="3"/>
      <c r="J106" s="3"/>
      <c r="K106" s="3"/>
    </row>
    <row x14ac:dyDescent="0.25" r="107" customHeight="1" ht="17.25">
      <c r="A107" s="7">
        <v>105</v>
      </c>
      <c r="B107" s="7">
        <v>16384</v>
      </c>
      <c r="C107" s="7">
        <v>32</v>
      </c>
      <c r="D107" s="8">
        <v>1</v>
      </c>
      <c r="E107" s="9"/>
      <c r="F107" s="2"/>
      <c r="G107" s="2"/>
      <c r="H107" s="2"/>
      <c r="I107" s="3"/>
      <c r="J107" s="3"/>
      <c r="K107" s="3"/>
    </row>
    <row x14ac:dyDescent="0.25" r="108" customHeight="1" ht="17.25">
      <c r="A108" s="7">
        <v>106</v>
      </c>
      <c r="B108" s="7">
        <v>32768</v>
      </c>
      <c r="C108" s="7">
        <v>32</v>
      </c>
      <c r="D108" s="8">
        <v>1</v>
      </c>
      <c r="E108" s="9"/>
      <c r="F108" s="2"/>
      <c r="G108" s="2"/>
      <c r="H108" s="2"/>
      <c r="I108" s="3"/>
      <c r="J108" s="3"/>
      <c r="K108" s="3"/>
    </row>
    <row x14ac:dyDescent="0.25" r="109" customHeight="1" ht="17.25">
      <c r="A109" s="7">
        <v>107</v>
      </c>
      <c r="B109" s="7">
        <v>65536</v>
      </c>
      <c r="C109" s="7">
        <v>32</v>
      </c>
      <c r="D109" s="8">
        <v>1</v>
      </c>
      <c r="E109" s="9"/>
      <c r="F109" s="2"/>
      <c r="G109" s="2"/>
      <c r="H109" s="2"/>
      <c r="I109" s="3"/>
      <c r="J109" s="3"/>
      <c r="K109" s="3"/>
    </row>
    <row x14ac:dyDescent="0.25" r="110" customHeight="1" ht="17.25">
      <c r="A110" s="7">
        <v>108</v>
      </c>
      <c r="B110" s="7">
        <v>128000</v>
      </c>
      <c r="C110" s="7">
        <v>32</v>
      </c>
      <c r="D110" s="8">
        <v>1</v>
      </c>
      <c r="E110" s="9"/>
      <c r="F110" s="2"/>
      <c r="G110" s="2"/>
      <c r="H110" s="2"/>
      <c r="I110" s="3"/>
      <c r="J110" s="3"/>
      <c r="K110" s="3"/>
    </row>
    <row x14ac:dyDescent="0.25" r="111" customHeight="1" ht="17.25">
      <c r="A111" s="7">
        <v>109</v>
      </c>
      <c r="B111" s="7">
        <v>1</v>
      </c>
      <c r="C111" s="7">
        <v>64</v>
      </c>
      <c r="D111" s="8">
        <v>1</v>
      </c>
      <c r="E111" s="9"/>
      <c r="F111" s="2"/>
      <c r="G111" s="2"/>
      <c r="H111" s="2"/>
      <c r="I111" s="3"/>
      <c r="J111" s="3"/>
      <c r="K111" s="3"/>
    </row>
    <row x14ac:dyDescent="0.25" r="112" customHeight="1" ht="17.25">
      <c r="A112" s="7">
        <v>110</v>
      </c>
      <c r="B112" s="7">
        <v>2</v>
      </c>
      <c r="C112" s="7">
        <v>64</v>
      </c>
      <c r="D112" s="8">
        <v>1</v>
      </c>
      <c r="E112" s="9"/>
      <c r="F112" s="2"/>
      <c r="G112" s="2"/>
      <c r="H112" s="2"/>
      <c r="I112" s="3"/>
      <c r="J112" s="3"/>
      <c r="K112" s="3"/>
    </row>
    <row x14ac:dyDescent="0.25" r="113" customHeight="1" ht="17.25">
      <c r="A113" s="7">
        <v>111</v>
      </c>
      <c r="B113" s="7">
        <v>4</v>
      </c>
      <c r="C113" s="7">
        <v>64</v>
      </c>
      <c r="D113" s="8">
        <v>1</v>
      </c>
      <c r="E113" s="9"/>
      <c r="F113" s="2"/>
      <c r="G113" s="2"/>
      <c r="H113" s="2"/>
      <c r="I113" s="3"/>
      <c r="J113" s="3"/>
      <c r="K113" s="3"/>
    </row>
    <row x14ac:dyDescent="0.25" r="114" customHeight="1" ht="17.25">
      <c r="A114" s="7">
        <v>112</v>
      </c>
      <c r="B114" s="7">
        <v>8</v>
      </c>
      <c r="C114" s="7">
        <v>64</v>
      </c>
      <c r="D114" s="8">
        <v>1</v>
      </c>
      <c r="E114" s="9"/>
      <c r="F114" s="2"/>
      <c r="G114" s="2"/>
      <c r="H114" s="2"/>
      <c r="I114" s="3"/>
      <c r="J114" s="3"/>
      <c r="K114" s="3"/>
    </row>
    <row x14ac:dyDescent="0.25" r="115" customHeight="1" ht="17.25">
      <c r="A115" s="7">
        <v>113</v>
      </c>
      <c r="B115" s="7">
        <v>16</v>
      </c>
      <c r="C115" s="7">
        <v>64</v>
      </c>
      <c r="D115" s="8">
        <v>1</v>
      </c>
      <c r="E115" s="9"/>
      <c r="F115" s="2"/>
      <c r="G115" s="2"/>
      <c r="H115" s="2"/>
      <c r="I115" s="3"/>
      <c r="J115" s="3"/>
      <c r="K115" s="3"/>
    </row>
    <row x14ac:dyDescent="0.25" r="116" customHeight="1" ht="17.25">
      <c r="A116" s="7">
        <v>114</v>
      </c>
      <c r="B116" s="7">
        <v>32</v>
      </c>
      <c r="C116" s="7">
        <v>64</v>
      </c>
      <c r="D116" s="8">
        <v>1</v>
      </c>
      <c r="E116" s="9"/>
      <c r="F116" s="2"/>
      <c r="G116" s="2"/>
      <c r="H116" s="2"/>
      <c r="I116" s="3"/>
      <c r="J116" s="3"/>
      <c r="K116" s="3"/>
    </row>
    <row x14ac:dyDescent="0.25" r="117" customHeight="1" ht="17.25">
      <c r="A117" s="7">
        <v>115</v>
      </c>
      <c r="B117" s="7">
        <v>64</v>
      </c>
      <c r="C117" s="7">
        <v>64</v>
      </c>
      <c r="D117" s="8">
        <v>1</v>
      </c>
      <c r="E117" s="9"/>
      <c r="F117" s="2"/>
      <c r="G117" s="2"/>
      <c r="H117" s="2"/>
      <c r="I117" s="3"/>
      <c r="J117" s="3"/>
      <c r="K117" s="3"/>
    </row>
    <row x14ac:dyDescent="0.25" r="118" customHeight="1" ht="17.25">
      <c r="A118" s="7">
        <v>116</v>
      </c>
      <c r="B118" s="7">
        <v>128</v>
      </c>
      <c r="C118" s="7">
        <v>64</v>
      </c>
      <c r="D118" s="8">
        <v>1</v>
      </c>
      <c r="E118" s="9"/>
      <c r="F118" s="2"/>
      <c r="G118" s="2"/>
      <c r="H118" s="2"/>
      <c r="I118" s="3"/>
      <c r="J118" s="3"/>
      <c r="K118" s="3"/>
    </row>
    <row x14ac:dyDescent="0.25" r="119" customHeight="1" ht="17.25">
      <c r="A119" s="7">
        <v>117</v>
      </c>
      <c r="B119" s="7">
        <v>256</v>
      </c>
      <c r="C119" s="7">
        <v>64</v>
      </c>
      <c r="D119" s="8">
        <v>1</v>
      </c>
      <c r="E119" s="9"/>
      <c r="F119" s="2"/>
      <c r="G119" s="2"/>
      <c r="H119" s="2"/>
      <c r="I119" s="3"/>
      <c r="J119" s="3"/>
      <c r="K119" s="3"/>
    </row>
    <row x14ac:dyDescent="0.25" r="120" customHeight="1" ht="17.25">
      <c r="A120" s="7">
        <v>118</v>
      </c>
      <c r="B120" s="7">
        <v>512</v>
      </c>
      <c r="C120" s="7">
        <v>64</v>
      </c>
      <c r="D120" s="8">
        <v>1</v>
      </c>
      <c r="E120" s="9"/>
      <c r="F120" s="2"/>
      <c r="G120" s="2"/>
      <c r="H120" s="2"/>
      <c r="I120" s="3"/>
      <c r="J120" s="3"/>
      <c r="K120" s="3"/>
    </row>
    <row x14ac:dyDescent="0.25" r="121" customHeight="1" ht="17.25">
      <c r="A121" s="7">
        <v>119</v>
      </c>
      <c r="B121" s="7">
        <v>1024</v>
      </c>
      <c r="C121" s="7">
        <v>64</v>
      </c>
      <c r="D121" s="8">
        <v>1</v>
      </c>
      <c r="E121" s="9"/>
      <c r="F121" s="2"/>
      <c r="G121" s="2"/>
      <c r="H121" s="2"/>
      <c r="I121" s="3"/>
      <c r="J121" s="3"/>
      <c r="K121" s="3"/>
    </row>
    <row x14ac:dyDescent="0.25" r="122" customHeight="1" ht="17.25">
      <c r="A122" s="7">
        <v>120</v>
      </c>
      <c r="B122" s="7">
        <v>2048</v>
      </c>
      <c r="C122" s="7">
        <v>64</v>
      </c>
      <c r="D122" s="8">
        <v>1</v>
      </c>
      <c r="E122" s="9"/>
      <c r="F122" s="2"/>
      <c r="G122" s="2"/>
      <c r="H122" s="2"/>
      <c r="I122" s="3"/>
      <c r="J122" s="3"/>
      <c r="K122" s="3"/>
    </row>
    <row x14ac:dyDescent="0.25" r="123" customHeight="1" ht="17.25">
      <c r="A123" s="7">
        <v>121</v>
      </c>
      <c r="B123" s="7">
        <v>4096</v>
      </c>
      <c r="C123" s="7">
        <v>64</v>
      </c>
      <c r="D123" s="8">
        <v>1</v>
      </c>
      <c r="E123" s="9"/>
      <c r="F123" s="2"/>
      <c r="G123" s="2"/>
      <c r="H123" s="2"/>
      <c r="I123" s="3"/>
      <c r="J123" s="3"/>
      <c r="K123" s="3"/>
    </row>
    <row x14ac:dyDescent="0.25" r="124" customHeight="1" ht="17.25">
      <c r="A124" s="7">
        <v>122</v>
      </c>
      <c r="B124" s="7">
        <v>8192</v>
      </c>
      <c r="C124" s="7">
        <v>64</v>
      </c>
      <c r="D124" s="8">
        <v>1</v>
      </c>
      <c r="E124" s="9"/>
      <c r="F124" s="2"/>
      <c r="G124" s="2"/>
      <c r="H124" s="2"/>
      <c r="I124" s="3"/>
      <c r="J124" s="3"/>
      <c r="K124" s="3"/>
    </row>
    <row x14ac:dyDescent="0.25" r="125" customHeight="1" ht="17.25">
      <c r="A125" s="7">
        <v>123</v>
      </c>
      <c r="B125" s="7">
        <v>16384</v>
      </c>
      <c r="C125" s="7">
        <v>64</v>
      </c>
      <c r="D125" s="8">
        <v>1</v>
      </c>
      <c r="E125" s="9"/>
      <c r="F125" s="2"/>
      <c r="G125" s="2"/>
      <c r="H125" s="2"/>
      <c r="I125" s="3"/>
      <c r="J125" s="3"/>
      <c r="K125" s="3"/>
    </row>
    <row x14ac:dyDescent="0.25" r="126" customHeight="1" ht="17.25">
      <c r="A126" s="7">
        <v>124</v>
      </c>
      <c r="B126" s="7">
        <v>32768</v>
      </c>
      <c r="C126" s="7">
        <v>64</v>
      </c>
      <c r="D126" s="8">
        <v>1</v>
      </c>
      <c r="E126" s="9"/>
      <c r="F126" s="2"/>
      <c r="G126" s="2"/>
      <c r="H126" s="2"/>
      <c r="I126" s="3"/>
      <c r="J126" s="3"/>
      <c r="K126" s="3"/>
    </row>
    <row x14ac:dyDescent="0.25" r="127" customHeight="1" ht="17.25">
      <c r="A127" s="7">
        <v>125</v>
      </c>
      <c r="B127" s="7">
        <v>65536</v>
      </c>
      <c r="C127" s="7">
        <v>64</v>
      </c>
      <c r="D127" s="8">
        <v>1</v>
      </c>
      <c r="E127" s="9"/>
      <c r="F127" s="2"/>
      <c r="G127" s="2"/>
      <c r="H127" s="2"/>
      <c r="I127" s="3"/>
      <c r="J127" s="3"/>
      <c r="K127" s="3"/>
    </row>
    <row x14ac:dyDescent="0.25" r="128" customHeight="1" ht="17.25">
      <c r="A128" s="7">
        <v>126</v>
      </c>
      <c r="B128" s="7">
        <v>128000</v>
      </c>
      <c r="C128" s="7">
        <v>64</v>
      </c>
      <c r="D128" s="8">
        <v>1</v>
      </c>
      <c r="E128" s="9"/>
      <c r="F128" s="2"/>
      <c r="G128" s="2"/>
      <c r="H128" s="2"/>
      <c r="I128" s="3"/>
      <c r="J128" s="3"/>
      <c r="K128" s="3"/>
    </row>
    <row x14ac:dyDescent="0.25" r="129" customHeight="1" ht="17.25">
      <c r="A129" s="7">
        <v>127</v>
      </c>
      <c r="B129" s="7">
        <v>1</v>
      </c>
      <c r="C129" s="7">
        <v>128</v>
      </c>
      <c r="D129" s="8">
        <v>1</v>
      </c>
      <c r="E129" s="9"/>
      <c r="F129" s="2"/>
      <c r="G129" s="2"/>
      <c r="H129" s="2"/>
      <c r="I129" s="3"/>
      <c r="J129" s="3"/>
      <c r="K129" s="3"/>
    </row>
    <row x14ac:dyDescent="0.25" r="130" customHeight="1" ht="17.25">
      <c r="A130" s="7">
        <v>128</v>
      </c>
      <c r="B130" s="7">
        <v>2</v>
      </c>
      <c r="C130" s="7">
        <v>128</v>
      </c>
      <c r="D130" s="8">
        <v>1</v>
      </c>
      <c r="E130" s="9"/>
      <c r="F130" s="2"/>
      <c r="G130" s="2"/>
      <c r="H130" s="2"/>
      <c r="I130" s="3"/>
      <c r="J130" s="3"/>
      <c r="K130" s="3"/>
    </row>
    <row x14ac:dyDescent="0.25" r="131" customHeight="1" ht="17.25">
      <c r="A131" s="7">
        <v>129</v>
      </c>
      <c r="B131" s="7">
        <v>4</v>
      </c>
      <c r="C131" s="7">
        <v>128</v>
      </c>
      <c r="D131" s="8">
        <v>1</v>
      </c>
      <c r="E131" s="9"/>
      <c r="F131" s="2"/>
      <c r="G131" s="2"/>
      <c r="H131" s="2"/>
      <c r="I131" s="3"/>
      <c r="J131" s="3"/>
      <c r="K131" s="3"/>
    </row>
    <row x14ac:dyDescent="0.25" r="132" customHeight="1" ht="17.25">
      <c r="A132" s="7">
        <v>130</v>
      </c>
      <c r="B132" s="7">
        <v>8</v>
      </c>
      <c r="C132" s="7">
        <v>128</v>
      </c>
      <c r="D132" s="8">
        <v>1</v>
      </c>
      <c r="E132" s="9"/>
      <c r="F132" s="2"/>
      <c r="G132" s="2"/>
      <c r="H132" s="2"/>
      <c r="I132" s="3"/>
      <c r="J132" s="3"/>
      <c r="K132" s="3"/>
    </row>
    <row x14ac:dyDescent="0.25" r="133" customHeight="1" ht="17.25">
      <c r="A133" s="7">
        <v>131</v>
      </c>
      <c r="B133" s="7">
        <v>16</v>
      </c>
      <c r="C133" s="7">
        <v>128</v>
      </c>
      <c r="D133" s="8">
        <v>1</v>
      </c>
      <c r="E133" s="9"/>
      <c r="F133" s="2"/>
      <c r="G133" s="2"/>
      <c r="H133" s="2"/>
      <c r="I133" s="3"/>
      <c r="J133" s="3"/>
      <c r="K133" s="3"/>
    </row>
    <row x14ac:dyDescent="0.25" r="134" customHeight="1" ht="17.25">
      <c r="A134" s="7">
        <v>132</v>
      </c>
      <c r="B134" s="7">
        <v>32</v>
      </c>
      <c r="C134" s="7">
        <v>128</v>
      </c>
      <c r="D134" s="8">
        <v>1</v>
      </c>
      <c r="E134" s="9"/>
      <c r="F134" s="2"/>
      <c r="G134" s="2"/>
      <c r="H134" s="2"/>
      <c r="I134" s="3"/>
      <c r="J134" s="3"/>
      <c r="K134" s="3"/>
    </row>
    <row x14ac:dyDescent="0.25" r="135" customHeight="1" ht="17.25">
      <c r="A135" s="7">
        <v>133</v>
      </c>
      <c r="B135" s="7">
        <v>64</v>
      </c>
      <c r="C135" s="7">
        <v>128</v>
      </c>
      <c r="D135" s="8">
        <v>1</v>
      </c>
      <c r="E135" s="9"/>
      <c r="F135" s="2"/>
      <c r="G135" s="2"/>
      <c r="H135" s="2"/>
      <c r="I135" s="3"/>
      <c r="J135" s="3"/>
      <c r="K135" s="3"/>
    </row>
    <row x14ac:dyDescent="0.25" r="136" customHeight="1" ht="17.25">
      <c r="A136" s="7">
        <v>134</v>
      </c>
      <c r="B136" s="7">
        <v>128</v>
      </c>
      <c r="C136" s="7">
        <v>128</v>
      </c>
      <c r="D136" s="8">
        <v>1</v>
      </c>
      <c r="E136" s="9"/>
      <c r="F136" s="2"/>
      <c r="G136" s="2"/>
      <c r="H136" s="2"/>
      <c r="I136" s="3"/>
      <c r="J136" s="3"/>
      <c r="K136" s="3"/>
    </row>
    <row x14ac:dyDescent="0.25" r="137" customHeight="1" ht="17.25">
      <c r="A137" s="7">
        <v>135</v>
      </c>
      <c r="B137" s="7">
        <v>256</v>
      </c>
      <c r="C137" s="7">
        <v>128</v>
      </c>
      <c r="D137" s="8">
        <v>1</v>
      </c>
      <c r="E137" s="9"/>
      <c r="F137" s="2"/>
      <c r="G137" s="2"/>
      <c r="H137" s="2"/>
      <c r="I137" s="3"/>
      <c r="J137" s="3"/>
      <c r="K137" s="3"/>
    </row>
    <row x14ac:dyDescent="0.25" r="138" customHeight="1" ht="17.25">
      <c r="A138" s="7">
        <v>136</v>
      </c>
      <c r="B138" s="7">
        <v>512</v>
      </c>
      <c r="C138" s="7">
        <v>128</v>
      </c>
      <c r="D138" s="8">
        <v>1</v>
      </c>
      <c r="E138" s="9"/>
      <c r="F138" s="2"/>
      <c r="G138" s="2"/>
      <c r="H138" s="2"/>
      <c r="I138" s="3"/>
      <c r="J138" s="3"/>
      <c r="K138" s="3"/>
    </row>
    <row x14ac:dyDescent="0.25" r="139" customHeight="1" ht="17.25">
      <c r="A139" s="7">
        <v>137</v>
      </c>
      <c r="B139" s="7">
        <v>1024</v>
      </c>
      <c r="C139" s="7">
        <v>128</v>
      </c>
      <c r="D139" s="8">
        <v>1</v>
      </c>
      <c r="E139" s="9"/>
      <c r="F139" s="2"/>
      <c r="G139" s="2"/>
      <c r="H139" s="2"/>
      <c r="I139" s="3"/>
      <c r="J139" s="3"/>
      <c r="K139" s="3"/>
    </row>
    <row x14ac:dyDescent="0.25" r="140" customHeight="1" ht="17.25">
      <c r="A140" s="7">
        <v>138</v>
      </c>
      <c r="B140" s="7">
        <v>2048</v>
      </c>
      <c r="C140" s="7">
        <v>128</v>
      </c>
      <c r="D140" s="8">
        <v>1</v>
      </c>
      <c r="E140" s="9"/>
      <c r="F140" s="2"/>
      <c r="G140" s="2"/>
      <c r="H140" s="2"/>
      <c r="I140" s="3"/>
      <c r="J140" s="3"/>
      <c r="K140" s="3"/>
    </row>
    <row x14ac:dyDescent="0.25" r="141" customHeight="1" ht="17.25">
      <c r="A141" s="7">
        <v>139</v>
      </c>
      <c r="B141" s="7">
        <v>4096</v>
      </c>
      <c r="C141" s="7">
        <v>128</v>
      </c>
      <c r="D141" s="8">
        <v>1</v>
      </c>
      <c r="E141" s="9"/>
      <c r="F141" s="2"/>
      <c r="G141" s="2"/>
      <c r="H141" s="2"/>
      <c r="I141" s="3"/>
      <c r="J141" s="3"/>
      <c r="K141" s="3"/>
    </row>
    <row x14ac:dyDescent="0.25" r="142" customHeight="1" ht="17.25">
      <c r="A142" s="7">
        <v>140</v>
      </c>
      <c r="B142" s="7">
        <v>8192</v>
      </c>
      <c r="C142" s="7">
        <v>128</v>
      </c>
      <c r="D142" s="8">
        <v>1</v>
      </c>
      <c r="E142" s="9"/>
      <c r="F142" s="2"/>
      <c r="G142" s="2"/>
      <c r="H142" s="2"/>
      <c r="I142" s="3"/>
      <c r="J142" s="3"/>
      <c r="K142" s="3"/>
    </row>
    <row x14ac:dyDescent="0.25" r="143" customHeight="1" ht="17.25">
      <c r="A143" s="7">
        <v>141</v>
      </c>
      <c r="B143" s="7">
        <v>16384</v>
      </c>
      <c r="C143" s="7">
        <v>128</v>
      </c>
      <c r="D143" s="8">
        <v>1</v>
      </c>
      <c r="E143" s="9"/>
      <c r="F143" s="2"/>
      <c r="G143" s="2"/>
      <c r="H143" s="2"/>
      <c r="I143" s="3"/>
      <c r="J143" s="3"/>
      <c r="K143" s="3"/>
    </row>
    <row x14ac:dyDescent="0.25" r="144" customHeight="1" ht="17.25">
      <c r="A144" s="7">
        <v>142</v>
      </c>
      <c r="B144" s="7">
        <v>32768</v>
      </c>
      <c r="C144" s="7">
        <v>128</v>
      </c>
      <c r="D144" s="8">
        <v>1</v>
      </c>
      <c r="E144" s="9"/>
      <c r="F144" s="2"/>
      <c r="G144" s="2"/>
      <c r="H144" s="2"/>
      <c r="I144" s="3"/>
      <c r="J144" s="3"/>
      <c r="K144" s="3"/>
    </row>
    <row x14ac:dyDescent="0.25" r="145" customHeight="1" ht="17.25">
      <c r="A145" s="7">
        <v>143</v>
      </c>
      <c r="B145" s="7">
        <v>65536</v>
      </c>
      <c r="C145" s="7">
        <v>128</v>
      </c>
      <c r="D145" s="8">
        <v>1</v>
      </c>
      <c r="E145" s="9"/>
      <c r="F145" s="2"/>
      <c r="G145" s="2"/>
      <c r="H145" s="2"/>
      <c r="I145" s="3"/>
      <c r="J145" s="3"/>
      <c r="K145" s="3"/>
    </row>
    <row x14ac:dyDescent="0.25" r="146" customHeight="1" ht="17.25">
      <c r="A146" s="7">
        <v>144</v>
      </c>
      <c r="B146" s="7">
        <v>128000</v>
      </c>
      <c r="C146" s="7">
        <v>128</v>
      </c>
      <c r="D146" s="8">
        <v>1</v>
      </c>
      <c r="E146" s="9"/>
      <c r="F146" s="2"/>
      <c r="G146" s="2"/>
      <c r="H146" s="2"/>
      <c r="I146" s="3"/>
      <c r="J146" s="3"/>
      <c r="K146" s="3"/>
    </row>
    <row x14ac:dyDescent="0.25" r="147" customHeight="1" ht="17.25">
      <c r="A147" s="7">
        <v>145</v>
      </c>
      <c r="B147" s="7">
        <v>1</v>
      </c>
      <c r="C147" s="7">
        <v>256</v>
      </c>
      <c r="D147" s="8">
        <v>1</v>
      </c>
      <c r="E147" s="9"/>
      <c r="F147" s="2"/>
      <c r="G147" s="2"/>
      <c r="H147" s="2"/>
      <c r="I147" s="3"/>
      <c r="J147" s="3"/>
      <c r="K147" s="3"/>
    </row>
    <row x14ac:dyDescent="0.25" r="148" customHeight="1" ht="17.25">
      <c r="A148" s="7">
        <v>146</v>
      </c>
      <c r="B148" s="7">
        <v>2</v>
      </c>
      <c r="C148" s="7">
        <v>256</v>
      </c>
      <c r="D148" s="8">
        <v>1</v>
      </c>
      <c r="E148" s="9"/>
      <c r="F148" s="2"/>
      <c r="G148" s="2"/>
      <c r="H148" s="2"/>
      <c r="I148" s="3"/>
      <c r="J148" s="3"/>
      <c r="K148" s="3"/>
    </row>
    <row x14ac:dyDescent="0.25" r="149" customHeight="1" ht="17.25">
      <c r="A149" s="7">
        <v>147</v>
      </c>
      <c r="B149" s="7">
        <v>4</v>
      </c>
      <c r="C149" s="7">
        <v>256</v>
      </c>
      <c r="D149" s="8">
        <v>1</v>
      </c>
      <c r="E149" s="9"/>
      <c r="F149" s="2"/>
      <c r="G149" s="2"/>
      <c r="H149" s="2"/>
      <c r="I149" s="3"/>
      <c r="J149" s="3"/>
      <c r="K149" s="3"/>
    </row>
    <row x14ac:dyDescent="0.25" r="150" customHeight="1" ht="17.25">
      <c r="A150" s="7">
        <v>148</v>
      </c>
      <c r="B150" s="7">
        <v>8</v>
      </c>
      <c r="C150" s="7">
        <v>256</v>
      </c>
      <c r="D150" s="8">
        <v>1</v>
      </c>
      <c r="E150" s="9"/>
      <c r="F150" s="2"/>
      <c r="G150" s="2"/>
      <c r="H150" s="2"/>
      <c r="I150" s="3"/>
      <c r="J150" s="3"/>
      <c r="K150" s="3"/>
    </row>
    <row x14ac:dyDescent="0.25" r="151" customHeight="1" ht="17.25">
      <c r="A151" s="7">
        <v>149</v>
      </c>
      <c r="B151" s="7">
        <v>16</v>
      </c>
      <c r="C151" s="7">
        <v>256</v>
      </c>
      <c r="D151" s="8">
        <v>1</v>
      </c>
      <c r="E151" s="9"/>
      <c r="F151" s="2"/>
      <c r="G151" s="2"/>
      <c r="H151" s="2"/>
      <c r="I151" s="3"/>
      <c r="J151" s="3"/>
      <c r="K151" s="3"/>
    </row>
    <row x14ac:dyDescent="0.25" r="152" customHeight="1" ht="17.25">
      <c r="A152" s="7">
        <v>150</v>
      </c>
      <c r="B152" s="7">
        <v>32</v>
      </c>
      <c r="C152" s="7">
        <v>256</v>
      </c>
      <c r="D152" s="8">
        <v>1</v>
      </c>
      <c r="E152" s="9"/>
      <c r="F152" s="2"/>
      <c r="G152" s="2"/>
      <c r="H152" s="2"/>
      <c r="I152" s="3"/>
      <c r="J152" s="3"/>
      <c r="K152" s="3"/>
    </row>
    <row x14ac:dyDescent="0.25" r="153" customHeight="1" ht="17.25">
      <c r="A153" s="7">
        <v>151</v>
      </c>
      <c r="B153" s="7">
        <v>64</v>
      </c>
      <c r="C153" s="7">
        <v>256</v>
      </c>
      <c r="D153" s="8">
        <v>1</v>
      </c>
      <c r="E153" s="9"/>
      <c r="F153" s="2"/>
      <c r="G153" s="2"/>
      <c r="H153" s="2"/>
      <c r="I153" s="3"/>
      <c r="J153" s="3"/>
      <c r="K153" s="3"/>
    </row>
    <row x14ac:dyDescent="0.25" r="154" customHeight="1" ht="17.25">
      <c r="A154" s="7">
        <v>152</v>
      </c>
      <c r="B154" s="7">
        <v>128</v>
      </c>
      <c r="C154" s="7">
        <v>256</v>
      </c>
      <c r="D154" s="8">
        <v>1</v>
      </c>
      <c r="E154" s="9"/>
      <c r="F154" s="2"/>
      <c r="G154" s="2"/>
      <c r="H154" s="2"/>
      <c r="I154" s="3"/>
      <c r="J154" s="3"/>
      <c r="K154" s="3"/>
    </row>
    <row x14ac:dyDescent="0.25" r="155" customHeight="1" ht="17.25">
      <c r="A155" s="7">
        <v>153</v>
      </c>
      <c r="B155" s="7">
        <v>256</v>
      </c>
      <c r="C155" s="7">
        <v>256</v>
      </c>
      <c r="D155" s="8">
        <v>1</v>
      </c>
      <c r="E155" s="9"/>
      <c r="F155" s="2"/>
      <c r="G155" s="2"/>
      <c r="H155" s="2"/>
      <c r="I155" s="3"/>
      <c r="J155" s="3"/>
      <c r="K155" s="3"/>
    </row>
    <row x14ac:dyDescent="0.25" r="156" customHeight="1" ht="17.25">
      <c r="A156" s="7">
        <v>154</v>
      </c>
      <c r="B156" s="7">
        <v>512</v>
      </c>
      <c r="C156" s="7">
        <v>256</v>
      </c>
      <c r="D156" s="8">
        <v>1</v>
      </c>
      <c r="E156" s="9"/>
      <c r="F156" s="2"/>
      <c r="G156" s="2"/>
      <c r="H156" s="2"/>
      <c r="I156" s="3"/>
      <c r="J156" s="3"/>
      <c r="K156" s="3"/>
    </row>
    <row x14ac:dyDescent="0.25" r="157" customHeight="1" ht="17.25">
      <c r="A157" s="7">
        <v>155</v>
      </c>
      <c r="B157" s="7">
        <v>1024</v>
      </c>
      <c r="C157" s="7">
        <v>256</v>
      </c>
      <c r="D157" s="8">
        <v>1</v>
      </c>
      <c r="E157" s="9"/>
      <c r="F157" s="2"/>
      <c r="G157" s="2"/>
      <c r="H157" s="2"/>
      <c r="I157" s="3"/>
      <c r="J157" s="3"/>
      <c r="K157" s="3"/>
    </row>
    <row x14ac:dyDescent="0.25" r="158" customHeight="1" ht="17.25">
      <c r="A158" s="7">
        <v>156</v>
      </c>
      <c r="B158" s="7">
        <v>2048</v>
      </c>
      <c r="C158" s="7">
        <v>256</v>
      </c>
      <c r="D158" s="8">
        <v>1</v>
      </c>
      <c r="E158" s="9"/>
      <c r="F158" s="2"/>
      <c r="G158" s="2"/>
      <c r="H158" s="2"/>
      <c r="I158" s="3"/>
      <c r="J158" s="3"/>
      <c r="K158" s="3"/>
    </row>
    <row x14ac:dyDescent="0.25" r="159" customHeight="1" ht="17.25">
      <c r="A159" s="7">
        <v>157</v>
      </c>
      <c r="B159" s="7">
        <v>4096</v>
      </c>
      <c r="C159" s="7">
        <v>256</v>
      </c>
      <c r="D159" s="8">
        <v>1</v>
      </c>
      <c r="E159" s="9"/>
      <c r="F159" s="2"/>
      <c r="G159" s="2"/>
      <c r="H159" s="2"/>
      <c r="I159" s="3"/>
      <c r="J159" s="3"/>
      <c r="K159" s="3"/>
    </row>
    <row x14ac:dyDescent="0.25" r="160" customHeight="1" ht="17.25">
      <c r="A160" s="7">
        <v>158</v>
      </c>
      <c r="B160" s="7">
        <v>8192</v>
      </c>
      <c r="C160" s="7">
        <v>256</v>
      </c>
      <c r="D160" s="8">
        <v>1</v>
      </c>
      <c r="E160" s="9"/>
      <c r="F160" s="2"/>
      <c r="G160" s="2"/>
      <c r="H160" s="2"/>
      <c r="I160" s="3"/>
      <c r="J160" s="3"/>
      <c r="K160" s="3"/>
    </row>
    <row x14ac:dyDescent="0.25" r="161" customHeight="1" ht="17.25">
      <c r="A161" s="7">
        <v>159</v>
      </c>
      <c r="B161" s="7">
        <v>16384</v>
      </c>
      <c r="C161" s="7">
        <v>256</v>
      </c>
      <c r="D161" s="8">
        <v>1</v>
      </c>
      <c r="E161" s="9"/>
      <c r="F161" s="2"/>
      <c r="G161" s="2"/>
      <c r="H161" s="2"/>
      <c r="I161" s="3"/>
      <c r="J161" s="3"/>
      <c r="K161" s="3"/>
    </row>
    <row x14ac:dyDescent="0.25" r="162" customHeight="1" ht="17.25">
      <c r="A162" s="7">
        <v>160</v>
      </c>
      <c r="B162" s="7">
        <v>32768</v>
      </c>
      <c r="C162" s="7">
        <v>256</v>
      </c>
      <c r="D162" s="8">
        <v>1</v>
      </c>
      <c r="E162" s="9"/>
      <c r="F162" s="2"/>
      <c r="G162" s="2"/>
      <c r="H162" s="2"/>
      <c r="I162" s="3"/>
      <c r="J162" s="3"/>
      <c r="K162" s="3"/>
    </row>
    <row x14ac:dyDescent="0.25" r="163" customHeight="1" ht="17.25">
      <c r="A163" s="7">
        <v>161</v>
      </c>
      <c r="B163" s="7">
        <v>65536</v>
      </c>
      <c r="C163" s="7">
        <v>256</v>
      </c>
      <c r="D163" s="8">
        <v>1</v>
      </c>
      <c r="E163" s="9"/>
      <c r="F163" s="2"/>
      <c r="G163" s="2"/>
      <c r="H163" s="2"/>
      <c r="I163" s="3"/>
      <c r="J163" s="3"/>
      <c r="K163" s="3"/>
    </row>
    <row x14ac:dyDescent="0.25" r="164" customHeight="1" ht="17.25">
      <c r="A164" s="7">
        <v>162</v>
      </c>
      <c r="B164" s="7">
        <v>128000</v>
      </c>
      <c r="C164" s="7">
        <v>256</v>
      </c>
      <c r="D164" s="8">
        <v>1</v>
      </c>
      <c r="E164" s="9"/>
      <c r="F164" s="2"/>
      <c r="G164" s="2"/>
      <c r="H164" s="2"/>
      <c r="I164" s="3"/>
      <c r="J164" s="3"/>
      <c r="K164" s="3"/>
    </row>
    <row x14ac:dyDescent="0.25" r="165" customHeight="1" ht="17.25">
      <c r="A165" s="7">
        <v>163</v>
      </c>
      <c r="B165" s="7">
        <v>1</v>
      </c>
      <c r="C165" s="7">
        <v>512</v>
      </c>
      <c r="D165" s="8">
        <v>1</v>
      </c>
      <c r="E165" s="9"/>
      <c r="F165" s="2"/>
      <c r="G165" s="2"/>
      <c r="H165" s="2"/>
      <c r="I165" s="3"/>
      <c r="J165" s="3"/>
      <c r="K165" s="3"/>
    </row>
    <row x14ac:dyDescent="0.25" r="166" customHeight="1" ht="17.25">
      <c r="A166" s="7">
        <v>164</v>
      </c>
      <c r="B166" s="7">
        <v>2</v>
      </c>
      <c r="C166" s="7">
        <v>512</v>
      </c>
      <c r="D166" s="8">
        <v>1</v>
      </c>
      <c r="E166" s="9"/>
      <c r="F166" s="2"/>
      <c r="G166" s="2"/>
      <c r="H166" s="2"/>
      <c r="I166" s="3"/>
      <c r="J166" s="3"/>
      <c r="K166" s="3"/>
    </row>
    <row x14ac:dyDescent="0.25" r="167" customHeight="1" ht="17.25">
      <c r="A167" s="7">
        <v>165</v>
      </c>
      <c r="B167" s="7">
        <v>4</v>
      </c>
      <c r="C167" s="7">
        <v>512</v>
      </c>
      <c r="D167" s="8">
        <v>1</v>
      </c>
      <c r="E167" s="9"/>
      <c r="F167" s="2"/>
      <c r="G167" s="2"/>
      <c r="H167" s="2"/>
      <c r="I167" s="3"/>
      <c r="J167" s="3"/>
      <c r="K167" s="3"/>
    </row>
    <row x14ac:dyDescent="0.25" r="168" customHeight="1" ht="17.25">
      <c r="A168" s="7">
        <v>166</v>
      </c>
      <c r="B168" s="7">
        <v>8</v>
      </c>
      <c r="C168" s="7">
        <v>512</v>
      </c>
      <c r="D168" s="8">
        <v>1</v>
      </c>
      <c r="E168" s="9"/>
      <c r="F168" s="2"/>
      <c r="G168" s="2"/>
      <c r="H168" s="2"/>
      <c r="I168" s="3"/>
      <c r="J168" s="3"/>
      <c r="K168" s="3"/>
    </row>
    <row x14ac:dyDescent="0.25" r="169" customHeight="1" ht="17.25">
      <c r="A169" s="7">
        <v>167</v>
      </c>
      <c r="B169" s="7">
        <v>16</v>
      </c>
      <c r="C169" s="7">
        <v>512</v>
      </c>
      <c r="D169" s="8">
        <v>1</v>
      </c>
      <c r="E169" s="9"/>
      <c r="F169" s="2"/>
      <c r="G169" s="2"/>
      <c r="H169" s="2"/>
      <c r="I169" s="3"/>
      <c r="J169" s="3"/>
      <c r="K169" s="3"/>
    </row>
    <row x14ac:dyDescent="0.25" r="170" customHeight="1" ht="17.25">
      <c r="A170" s="7">
        <v>168</v>
      </c>
      <c r="B170" s="7">
        <v>32</v>
      </c>
      <c r="C170" s="7">
        <v>512</v>
      </c>
      <c r="D170" s="8">
        <v>1</v>
      </c>
      <c r="E170" s="9"/>
      <c r="F170" s="2"/>
      <c r="G170" s="2"/>
      <c r="H170" s="2"/>
      <c r="I170" s="3"/>
      <c r="J170" s="3"/>
      <c r="K170" s="3"/>
    </row>
    <row x14ac:dyDescent="0.25" r="171" customHeight="1" ht="17.25">
      <c r="A171" s="7">
        <v>169</v>
      </c>
      <c r="B171" s="7">
        <v>64</v>
      </c>
      <c r="C171" s="7">
        <v>512</v>
      </c>
      <c r="D171" s="8">
        <v>1</v>
      </c>
      <c r="E171" s="9"/>
      <c r="F171" s="2"/>
      <c r="G171" s="2"/>
      <c r="H171" s="2"/>
      <c r="I171" s="3"/>
      <c r="J171" s="3"/>
      <c r="K171" s="3"/>
    </row>
    <row x14ac:dyDescent="0.25" r="172" customHeight="1" ht="17.25">
      <c r="A172" s="7">
        <v>170</v>
      </c>
      <c r="B172" s="7">
        <v>128</v>
      </c>
      <c r="C172" s="7">
        <v>512</v>
      </c>
      <c r="D172" s="8">
        <v>1</v>
      </c>
      <c r="E172" s="9"/>
      <c r="F172" s="2"/>
      <c r="G172" s="2"/>
      <c r="H172" s="2"/>
      <c r="I172" s="3"/>
      <c r="J172" s="3"/>
      <c r="K172" s="3"/>
    </row>
    <row x14ac:dyDescent="0.25" r="173" customHeight="1" ht="17.25">
      <c r="A173" s="7">
        <v>171</v>
      </c>
      <c r="B173" s="7">
        <v>256</v>
      </c>
      <c r="C173" s="7">
        <v>512</v>
      </c>
      <c r="D173" s="8">
        <v>1</v>
      </c>
      <c r="E173" s="9"/>
      <c r="F173" s="2"/>
      <c r="G173" s="2"/>
      <c r="H173" s="2"/>
      <c r="I173" s="3"/>
      <c r="J173" s="3"/>
      <c r="K173" s="3"/>
    </row>
    <row x14ac:dyDescent="0.25" r="174" customHeight="1" ht="17.25">
      <c r="A174" s="7">
        <v>172</v>
      </c>
      <c r="B174" s="7">
        <v>512</v>
      </c>
      <c r="C174" s="7">
        <v>512</v>
      </c>
      <c r="D174" s="8">
        <v>1</v>
      </c>
      <c r="E174" s="9"/>
      <c r="F174" s="2"/>
      <c r="G174" s="2"/>
      <c r="H174" s="2"/>
      <c r="I174" s="3"/>
      <c r="J174" s="3"/>
      <c r="K174" s="3"/>
    </row>
    <row x14ac:dyDescent="0.25" r="175" customHeight="1" ht="17.25">
      <c r="A175" s="7">
        <v>173</v>
      </c>
      <c r="B175" s="7">
        <v>1024</v>
      </c>
      <c r="C175" s="7">
        <v>512</v>
      </c>
      <c r="D175" s="8">
        <v>1</v>
      </c>
      <c r="E175" s="9"/>
      <c r="F175" s="2"/>
      <c r="G175" s="2"/>
      <c r="H175" s="2"/>
      <c r="I175" s="3"/>
      <c r="J175" s="3"/>
      <c r="K175" s="3"/>
    </row>
    <row x14ac:dyDescent="0.25" r="176" customHeight="1" ht="17.25">
      <c r="A176" s="7">
        <v>174</v>
      </c>
      <c r="B176" s="7">
        <v>2048</v>
      </c>
      <c r="C176" s="7">
        <v>512</v>
      </c>
      <c r="D176" s="8">
        <v>1</v>
      </c>
      <c r="E176" s="9"/>
      <c r="F176" s="2"/>
      <c r="G176" s="2"/>
      <c r="H176" s="2"/>
      <c r="I176" s="3"/>
      <c r="J176" s="3"/>
      <c r="K176" s="3"/>
    </row>
    <row x14ac:dyDescent="0.25" r="177" customHeight="1" ht="17.25">
      <c r="A177" s="7">
        <v>175</v>
      </c>
      <c r="B177" s="7">
        <v>4096</v>
      </c>
      <c r="C177" s="7">
        <v>512</v>
      </c>
      <c r="D177" s="8">
        <v>1</v>
      </c>
      <c r="E177" s="9"/>
      <c r="F177" s="2"/>
      <c r="G177" s="2"/>
      <c r="H177" s="2"/>
      <c r="I177" s="3"/>
      <c r="J177" s="3"/>
      <c r="K177" s="3"/>
    </row>
    <row x14ac:dyDescent="0.25" r="178" customHeight="1" ht="17.25">
      <c r="A178" s="7">
        <v>176</v>
      </c>
      <c r="B178" s="7">
        <v>8192</v>
      </c>
      <c r="C178" s="7">
        <v>512</v>
      </c>
      <c r="D178" s="8">
        <v>1</v>
      </c>
      <c r="E178" s="9"/>
      <c r="F178" s="2"/>
      <c r="G178" s="2"/>
      <c r="H178" s="2"/>
      <c r="I178" s="3"/>
      <c r="J178" s="3"/>
      <c r="K178" s="3"/>
    </row>
    <row x14ac:dyDescent="0.25" r="179" customHeight="1" ht="17.25">
      <c r="A179" s="7">
        <v>177</v>
      </c>
      <c r="B179" s="7">
        <v>16384</v>
      </c>
      <c r="C179" s="7">
        <v>512</v>
      </c>
      <c r="D179" s="8">
        <v>1</v>
      </c>
      <c r="E179" s="9"/>
      <c r="F179" s="2"/>
      <c r="G179" s="2"/>
      <c r="H179" s="2"/>
      <c r="I179" s="3"/>
      <c r="J179" s="3"/>
      <c r="K179" s="3"/>
    </row>
    <row x14ac:dyDescent="0.25" r="180" customHeight="1" ht="17.25">
      <c r="A180" s="7">
        <v>178</v>
      </c>
      <c r="B180" s="7">
        <v>32768</v>
      </c>
      <c r="C180" s="7">
        <v>512</v>
      </c>
      <c r="D180" s="8">
        <v>1</v>
      </c>
      <c r="E180" s="9"/>
      <c r="F180" s="2"/>
      <c r="G180" s="2"/>
      <c r="H180" s="2"/>
      <c r="I180" s="3"/>
      <c r="J180" s="3"/>
      <c r="K180" s="3"/>
    </row>
    <row x14ac:dyDescent="0.25" r="181" customHeight="1" ht="17.25">
      <c r="A181" s="7">
        <v>179</v>
      </c>
      <c r="B181" s="7">
        <v>65536</v>
      </c>
      <c r="C181" s="7">
        <v>512</v>
      </c>
      <c r="D181" s="8">
        <v>1</v>
      </c>
      <c r="E181" s="9"/>
      <c r="F181" s="2"/>
      <c r="G181" s="2"/>
      <c r="H181" s="2"/>
      <c r="I181" s="3"/>
      <c r="J181" s="3"/>
      <c r="K181" s="3"/>
    </row>
    <row x14ac:dyDescent="0.25" r="182" customHeight="1" ht="17.25">
      <c r="A182" s="7">
        <v>180</v>
      </c>
      <c r="B182" s="7">
        <v>128000</v>
      </c>
      <c r="C182" s="7">
        <v>512</v>
      </c>
      <c r="D182" s="8">
        <v>1</v>
      </c>
      <c r="E182" s="9"/>
      <c r="F182" s="2"/>
      <c r="G182" s="2"/>
      <c r="H182" s="2"/>
      <c r="I182" s="3"/>
      <c r="J182" s="3"/>
      <c r="K182" s="3"/>
    </row>
    <row x14ac:dyDescent="0.25" r="183" customHeight="1" ht="17.25">
      <c r="A183" s="7">
        <v>181</v>
      </c>
      <c r="B183" s="7">
        <v>1</v>
      </c>
      <c r="C183" s="7">
        <v>1024</v>
      </c>
      <c r="D183" s="8">
        <v>1</v>
      </c>
      <c r="E183" s="9"/>
      <c r="F183" s="2"/>
      <c r="G183" s="2"/>
      <c r="H183" s="2"/>
      <c r="I183" s="3"/>
      <c r="J183" s="3"/>
      <c r="K183" s="3"/>
    </row>
    <row x14ac:dyDescent="0.25" r="184" customHeight="1" ht="17.25">
      <c r="A184" s="7">
        <v>182</v>
      </c>
      <c r="B184" s="7">
        <v>2</v>
      </c>
      <c r="C184" s="7">
        <v>1024</v>
      </c>
      <c r="D184" s="8">
        <v>1</v>
      </c>
      <c r="E184" s="9"/>
      <c r="F184" s="2"/>
      <c r="G184" s="2"/>
      <c r="H184" s="2"/>
      <c r="I184" s="3"/>
      <c r="J184" s="3"/>
      <c r="K184" s="3"/>
    </row>
    <row x14ac:dyDescent="0.25" r="185" customHeight="1" ht="17.25">
      <c r="A185" s="7">
        <v>183</v>
      </c>
      <c r="B185" s="7">
        <v>4</v>
      </c>
      <c r="C185" s="7">
        <v>1024</v>
      </c>
      <c r="D185" s="8">
        <v>1</v>
      </c>
      <c r="E185" s="9"/>
      <c r="F185" s="2"/>
      <c r="G185" s="2"/>
      <c r="H185" s="2"/>
      <c r="I185" s="3"/>
      <c r="J185" s="3"/>
      <c r="K185" s="3"/>
    </row>
    <row x14ac:dyDescent="0.25" r="186" customHeight="1" ht="17.25">
      <c r="A186" s="7">
        <v>184</v>
      </c>
      <c r="B186" s="7">
        <v>8</v>
      </c>
      <c r="C186" s="7">
        <v>1024</v>
      </c>
      <c r="D186" s="8">
        <v>1</v>
      </c>
      <c r="E186" s="9"/>
      <c r="F186" s="2"/>
      <c r="G186" s="2"/>
      <c r="H186" s="2"/>
      <c r="I186" s="3"/>
      <c r="J186" s="3"/>
      <c r="K186" s="3"/>
    </row>
    <row x14ac:dyDescent="0.25" r="187" customHeight="1" ht="17.25">
      <c r="A187" s="7">
        <v>185</v>
      </c>
      <c r="B187" s="7">
        <v>16</v>
      </c>
      <c r="C187" s="7">
        <v>1024</v>
      </c>
      <c r="D187" s="8">
        <v>1</v>
      </c>
      <c r="E187" s="9"/>
      <c r="F187" s="2"/>
      <c r="G187" s="2"/>
      <c r="H187" s="2"/>
      <c r="I187" s="3"/>
      <c r="J187" s="3"/>
      <c r="K187" s="3"/>
    </row>
    <row x14ac:dyDescent="0.25" r="188" customHeight="1" ht="17.25">
      <c r="A188" s="7">
        <v>186</v>
      </c>
      <c r="B188" s="7">
        <v>32</v>
      </c>
      <c r="C188" s="7">
        <v>1024</v>
      </c>
      <c r="D188" s="8">
        <v>1</v>
      </c>
      <c r="E188" s="9"/>
      <c r="F188" s="2"/>
      <c r="G188" s="2"/>
      <c r="H188" s="2"/>
      <c r="I188" s="3"/>
      <c r="J188" s="3"/>
      <c r="K188" s="3"/>
    </row>
    <row x14ac:dyDescent="0.25" r="189" customHeight="1" ht="17.25">
      <c r="A189" s="7">
        <v>187</v>
      </c>
      <c r="B189" s="7">
        <v>64</v>
      </c>
      <c r="C189" s="7">
        <v>1024</v>
      </c>
      <c r="D189" s="8">
        <v>1</v>
      </c>
      <c r="E189" s="9"/>
      <c r="F189" s="2"/>
      <c r="G189" s="2"/>
      <c r="H189" s="2"/>
      <c r="I189" s="3"/>
      <c r="J189" s="3"/>
      <c r="K189" s="3"/>
    </row>
    <row x14ac:dyDescent="0.25" r="190" customHeight="1" ht="17.25">
      <c r="A190" s="7">
        <v>188</v>
      </c>
      <c r="B190" s="7">
        <v>128</v>
      </c>
      <c r="C190" s="7">
        <v>1024</v>
      </c>
      <c r="D190" s="8">
        <v>1</v>
      </c>
      <c r="E190" s="9"/>
      <c r="F190" s="2"/>
      <c r="G190" s="2"/>
      <c r="H190" s="2"/>
      <c r="I190" s="3"/>
      <c r="J190" s="3"/>
      <c r="K190" s="3"/>
    </row>
    <row x14ac:dyDescent="0.25" r="191" customHeight="1" ht="17.25">
      <c r="A191" s="7">
        <v>189</v>
      </c>
      <c r="B191" s="7">
        <v>256</v>
      </c>
      <c r="C191" s="7">
        <v>1024</v>
      </c>
      <c r="D191" s="8">
        <v>1</v>
      </c>
      <c r="E191" s="9"/>
      <c r="F191" s="2"/>
      <c r="G191" s="2"/>
      <c r="H191" s="2"/>
      <c r="I191" s="3"/>
      <c r="J191" s="3"/>
      <c r="K191" s="3"/>
    </row>
    <row x14ac:dyDescent="0.25" r="192" customHeight="1" ht="17.25">
      <c r="A192" s="7">
        <v>190</v>
      </c>
      <c r="B192" s="7">
        <v>512</v>
      </c>
      <c r="C192" s="7">
        <v>1024</v>
      </c>
      <c r="D192" s="8">
        <v>1</v>
      </c>
      <c r="E192" s="9"/>
      <c r="F192" s="2"/>
      <c r="G192" s="2"/>
      <c r="H192" s="2"/>
      <c r="I192" s="3"/>
      <c r="J192" s="3"/>
      <c r="K192" s="3"/>
    </row>
    <row x14ac:dyDescent="0.25" r="193" customHeight="1" ht="17.25">
      <c r="A193" s="7">
        <v>191</v>
      </c>
      <c r="B193" s="7">
        <v>1024</v>
      </c>
      <c r="C193" s="7">
        <v>1024</v>
      </c>
      <c r="D193" s="8">
        <v>1</v>
      </c>
      <c r="E193" s="9"/>
      <c r="F193" s="2"/>
      <c r="G193" s="2"/>
      <c r="H193" s="2"/>
      <c r="I193" s="3"/>
      <c r="J193" s="3"/>
      <c r="K193" s="3"/>
    </row>
    <row x14ac:dyDescent="0.25" r="194" customHeight="1" ht="17.25">
      <c r="A194" s="7">
        <v>192</v>
      </c>
      <c r="B194" s="7">
        <v>2048</v>
      </c>
      <c r="C194" s="7">
        <v>1024</v>
      </c>
      <c r="D194" s="8">
        <v>1</v>
      </c>
      <c r="E194" s="9"/>
      <c r="F194" s="2"/>
      <c r="G194" s="2"/>
      <c r="H194" s="2"/>
      <c r="I194" s="3"/>
      <c r="J194" s="3"/>
      <c r="K194" s="3"/>
    </row>
    <row x14ac:dyDescent="0.25" r="195" customHeight="1" ht="17.25">
      <c r="A195" s="7">
        <v>193</v>
      </c>
      <c r="B195" s="7">
        <v>4096</v>
      </c>
      <c r="C195" s="7">
        <v>1024</v>
      </c>
      <c r="D195" s="8">
        <v>1</v>
      </c>
      <c r="E195" s="9"/>
      <c r="F195" s="2"/>
      <c r="G195" s="2"/>
      <c r="H195" s="2"/>
      <c r="I195" s="3"/>
      <c r="J195" s="3"/>
      <c r="K195" s="3"/>
    </row>
    <row x14ac:dyDescent="0.25" r="196" customHeight="1" ht="17.25">
      <c r="A196" s="7">
        <v>194</v>
      </c>
      <c r="B196" s="7">
        <v>8192</v>
      </c>
      <c r="C196" s="7">
        <v>1024</v>
      </c>
      <c r="D196" s="8">
        <v>1</v>
      </c>
      <c r="E196" s="9"/>
      <c r="F196" s="2"/>
      <c r="G196" s="2"/>
      <c r="H196" s="2"/>
      <c r="I196" s="3"/>
      <c r="J196" s="3"/>
      <c r="K196" s="3"/>
    </row>
    <row x14ac:dyDescent="0.25" r="197" customHeight="1" ht="17.25">
      <c r="A197" s="7">
        <v>195</v>
      </c>
      <c r="B197" s="7">
        <v>16384</v>
      </c>
      <c r="C197" s="7">
        <v>1024</v>
      </c>
      <c r="D197" s="8">
        <v>1</v>
      </c>
      <c r="E197" s="9"/>
      <c r="F197" s="2"/>
      <c r="G197" s="2"/>
      <c r="H197" s="2"/>
      <c r="I197" s="3"/>
      <c r="J197" s="3"/>
      <c r="K197" s="3"/>
    </row>
    <row x14ac:dyDescent="0.25" r="198" customHeight="1" ht="17.25">
      <c r="A198" s="7">
        <v>196</v>
      </c>
      <c r="B198" s="7">
        <v>32768</v>
      </c>
      <c r="C198" s="7">
        <v>1024</v>
      </c>
      <c r="D198" s="8">
        <v>1</v>
      </c>
      <c r="E198" s="9"/>
      <c r="F198" s="2"/>
      <c r="G198" s="2"/>
      <c r="H198" s="2"/>
      <c r="I198" s="3"/>
      <c r="J198" s="3"/>
      <c r="K198" s="3"/>
    </row>
    <row x14ac:dyDescent="0.25" r="199" customHeight="1" ht="17.25">
      <c r="A199" s="7">
        <v>197</v>
      </c>
      <c r="B199" s="7">
        <v>65536</v>
      </c>
      <c r="C199" s="7">
        <v>1024</v>
      </c>
      <c r="D199" s="8">
        <v>1</v>
      </c>
      <c r="E199" s="9"/>
      <c r="F199" s="2"/>
      <c r="G199" s="2"/>
      <c r="H199" s="2"/>
      <c r="I199" s="3"/>
      <c r="J199" s="3"/>
      <c r="K199" s="3"/>
    </row>
    <row x14ac:dyDescent="0.25" r="200" customHeight="1" ht="17.25">
      <c r="A200" s="7">
        <v>198</v>
      </c>
      <c r="B200" s="7">
        <v>128000</v>
      </c>
      <c r="C200" s="7">
        <v>1024</v>
      </c>
      <c r="D200" s="8">
        <v>1</v>
      </c>
      <c r="E200" s="9"/>
      <c r="F200" s="2"/>
      <c r="G200" s="2"/>
      <c r="H200" s="2"/>
      <c r="I200" s="3"/>
      <c r="J200" s="3"/>
      <c r="K200" s="3"/>
    </row>
    <row x14ac:dyDescent="0.25" r="201" customHeight="1" ht="17.25">
      <c r="A201" s="7">
        <v>199</v>
      </c>
      <c r="B201" s="7">
        <v>1</v>
      </c>
      <c r="C201" s="7">
        <v>2048</v>
      </c>
      <c r="D201" s="8">
        <v>1</v>
      </c>
      <c r="E201" s="9"/>
      <c r="F201" s="2"/>
      <c r="G201" s="2"/>
      <c r="H201" s="2"/>
      <c r="I201" s="3"/>
      <c r="J201" s="3"/>
      <c r="K201" s="3"/>
    </row>
    <row x14ac:dyDescent="0.25" r="202" customHeight="1" ht="17.25">
      <c r="A202" s="7">
        <v>200</v>
      </c>
      <c r="B202" s="7">
        <v>2</v>
      </c>
      <c r="C202" s="7">
        <v>2048</v>
      </c>
      <c r="D202" s="8">
        <v>1</v>
      </c>
      <c r="E202" s="9"/>
      <c r="F202" s="2"/>
      <c r="G202" s="2"/>
      <c r="H202" s="2"/>
      <c r="I202" s="3"/>
      <c r="J202" s="3"/>
      <c r="K202" s="3"/>
    </row>
    <row x14ac:dyDescent="0.25" r="203" customHeight="1" ht="17.25">
      <c r="A203" s="7">
        <v>201</v>
      </c>
      <c r="B203" s="7">
        <v>4</v>
      </c>
      <c r="C203" s="7">
        <v>2048</v>
      </c>
      <c r="D203" s="8">
        <v>1</v>
      </c>
      <c r="E203" s="9"/>
      <c r="F203" s="2"/>
      <c r="G203" s="2"/>
      <c r="H203" s="2"/>
      <c r="I203" s="3"/>
      <c r="J203" s="3"/>
      <c r="K203" s="3"/>
    </row>
    <row x14ac:dyDescent="0.25" r="204" customHeight="1" ht="17.25">
      <c r="A204" s="7">
        <v>202</v>
      </c>
      <c r="B204" s="7">
        <v>8</v>
      </c>
      <c r="C204" s="7">
        <v>2048</v>
      </c>
      <c r="D204" s="8">
        <v>1</v>
      </c>
      <c r="E204" s="9"/>
      <c r="F204" s="2"/>
      <c r="G204" s="2"/>
      <c r="H204" s="2"/>
      <c r="I204" s="3"/>
      <c r="J204" s="3"/>
      <c r="K204" s="3"/>
    </row>
    <row x14ac:dyDescent="0.25" r="205" customHeight="1" ht="17.25">
      <c r="A205" s="7">
        <v>203</v>
      </c>
      <c r="B205" s="7">
        <v>16</v>
      </c>
      <c r="C205" s="7">
        <v>2048</v>
      </c>
      <c r="D205" s="8">
        <v>1</v>
      </c>
      <c r="E205" s="9"/>
      <c r="F205" s="2"/>
      <c r="G205" s="2"/>
      <c r="H205" s="2"/>
      <c r="I205" s="3"/>
      <c r="J205" s="3"/>
      <c r="K205" s="3"/>
    </row>
    <row x14ac:dyDescent="0.25" r="206" customHeight="1" ht="17.25">
      <c r="A206" s="7">
        <v>204</v>
      </c>
      <c r="B206" s="7">
        <v>32</v>
      </c>
      <c r="C206" s="7">
        <v>2048</v>
      </c>
      <c r="D206" s="8">
        <v>1</v>
      </c>
      <c r="E206" s="9"/>
      <c r="F206" s="2"/>
      <c r="G206" s="2"/>
      <c r="H206" s="2"/>
      <c r="I206" s="3"/>
      <c r="J206" s="3"/>
      <c r="K206" s="3"/>
    </row>
    <row x14ac:dyDescent="0.25" r="207" customHeight="1" ht="17.25">
      <c r="A207" s="7">
        <v>205</v>
      </c>
      <c r="B207" s="7">
        <v>64</v>
      </c>
      <c r="C207" s="7">
        <v>2048</v>
      </c>
      <c r="D207" s="8">
        <v>1</v>
      </c>
      <c r="E207" s="9"/>
      <c r="F207" s="2"/>
      <c r="G207" s="2"/>
      <c r="H207" s="2"/>
      <c r="I207" s="3"/>
      <c r="J207" s="3"/>
      <c r="K207" s="3"/>
    </row>
    <row x14ac:dyDescent="0.25" r="208" customHeight="1" ht="17.25">
      <c r="A208" s="7">
        <v>206</v>
      </c>
      <c r="B208" s="7">
        <v>128</v>
      </c>
      <c r="C208" s="7">
        <v>2048</v>
      </c>
      <c r="D208" s="8">
        <v>1</v>
      </c>
      <c r="E208" s="9"/>
      <c r="F208" s="2"/>
      <c r="G208" s="2"/>
      <c r="H208" s="2"/>
      <c r="I208" s="3"/>
      <c r="J208" s="3"/>
      <c r="K208" s="3"/>
    </row>
    <row x14ac:dyDescent="0.25" r="209" customHeight="1" ht="17.25">
      <c r="A209" s="7">
        <v>207</v>
      </c>
      <c r="B209" s="7">
        <v>256</v>
      </c>
      <c r="C209" s="7">
        <v>2048</v>
      </c>
      <c r="D209" s="8">
        <v>1</v>
      </c>
      <c r="E209" s="9"/>
      <c r="F209" s="2"/>
      <c r="G209" s="2"/>
      <c r="H209" s="2"/>
      <c r="I209" s="3"/>
      <c r="J209" s="3"/>
      <c r="K209" s="3"/>
    </row>
    <row x14ac:dyDescent="0.25" r="210" customHeight="1" ht="17.25">
      <c r="A210" s="7">
        <v>208</v>
      </c>
      <c r="B210" s="7">
        <v>512</v>
      </c>
      <c r="C210" s="7">
        <v>2048</v>
      </c>
      <c r="D210" s="8">
        <v>1</v>
      </c>
      <c r="E210" s="9"/>
      <c r="F210" s="2"/>
      <c r="G210" s="2"/>
      <c r="H210" s="2"/>
      <c r="I210" s="3"/>
      <c r="J210" s="3"/>
      <c r="K210" s="3"/>
    </row>
    <row x14ac:dyDescent="0.25" r="211" customHeight="1" ht="17.25">
      <c r="A211" s="7">
        <v>209</v>
      </c>
      <c r="B211" s="7">
        <v>1024</v>
      </c>
      <c r="C211" s="7">
        <v>2048</v>
      </c>
      <c r="D211" s="8">
        <v>1</v>
      </c>
      <c r="E211" s="9"/>
      <c r="F211" s="2"/>
      <c r="G211" s="2"/>
      <c r="H211" s="2"/>
      <c r="I211" s="3"/>
      <c r="J211" s="3"/>
      <c r="K211" s="3"/>
    </row>
    <row x14ac:dyDescent="0.25" r="212" customHeight="1" ht="17.25">
      <c r="A212" s="7">
        <v>210</v>
      </c>
      <c r="B212" s="7">
        <v>2048</v>
      </c>
      <c r="C212" s="7">
        <v>2048</v>
      </c>
      <c r="D212" s="8">
        <v>1</v>
      </c>
      <c r="E212" s="9"/>
      <c r="F212" s="2"/>
      <c r="G212" s="2"/>
      <c r="H212" s="2"/>
      <c r="I212" s="3"/>
      <c r="J212" s="3"/>
      <c r="K212" s="3"/>
    </row>
    <row x14ac:dyDescent="0.25" r="213" customHeight="1" ht="17.25">
      <c r="A213" s="7">
        <v>211</v>
      </c>
      <c r="B213" s="7">
        <v>4096</v>
      </c>
      <c r="C213" s="7">
        <v>2048</v>
      </c>
      <c r="D213" s="8">
        <v>1</v>
      </c>
      <c r="E213" s="9"/>
      <c r="F213" s="2"/>
      <c r="G213" s="2"/>
      <c r="H213" s="2"/>
      <c r="I213" s="3"/>
      <c r="J213" s="3"/>
      <c r="K213" s="3"/>
    </row>
    <row x14ac:dyDescent="0.25" r="214" customHeight="1" ht="17.25">
      <c r="A214" s="7">
        <v>212</v>
      </c>
      <c r="B214" s="7">
        <v>8192</v>
      </c>
      <c r="C214" s="7">
        <v>2048</v>
      </c>
      <c r="D214" s="8">
        <v>1</v>
      </c>
      <c r="E214" s="9"/>
      <c r="F214" s="2"/>
      <c r="G214" s="2"/>
      <c r="H214" s="2"/>
      <c r="I214" s="3"/>
      <c r="J214" s="3"/>
      <c r="K214" s="3"/>
    </row>
    <row x14ac:dyDescent="0.25" r="215" customHeight="1" ht="17.25">
      <c r="A215" s="7">
        <v>213</v>
      </c>
      <c r="B215" s="7">
        <v>16384</v>
      </c>
      <c r="C215" s="7">
        <v>2048</v>
      </c>
      <c r="D215" s="8">
        <v>1</v>
      </c>
      <c r="E215" s="9"/>
      <c r="F215" s="2"/>
      <c r="G215" s="2"/>
      <c r="H215" s="2"/>
      <c r="I215" s="3"/>
      <c r="J215" s="3"/>
      <c r="K215" s="3"/>
    </row>
    <row x14ac:dyDescent="0.25" r="216" customHeight="1" ht="17.25">
      <c r="A216" s="7">
        <v>214</v>
      </c>
      <c r="B216" s="7">
        <v>32768</v>
      </c>
      <c r="C216" s="7">
        <v>2048</v>
      </c>
      <c r="D216" s="8">
        <v>1</v>
      </c>
      <c r="E216" s="9"/>
      <c r="F216" s="2"/>
      <c r="G216" s="2"/>
      <c r="H216" s="2"/>
      <c r="I216" s="3"/>
      <c r="J216" s="3"/>
      <c r="K216" s="3"/>
    </row>
    <row x14ac:dyDescent="0.25" r="217" customHeight="1" ht="17.25">
      <c r="A217" s="7">
        <v>215</v>
      </c>
      <c r="B217" s="7">
        <v>65536</v>
      </c>
      <c r="C217" s="7">
        <v>2048</v>
      </c>
      <c r="D217" s="8">
        <v>1</v>
      </c>
      <c r="E217" s="9"/>
      <c r="F217" s="2"/>
      <c r="G217" s="2"/>
      <c r="H217" s="2"/>
      <c r="I217" s="3"/>
      <c r="J217" s="3"/>
      <c r="K217" s="3"/>
    </row>
    <row x14ac:dyDescent="0.25" r="218" customHeight="1" ht="17.25">
      <c r="A218" s="7">
        <v>216</v>
      </c>
      <c r="B218" s="7">
        <v>128000</v>
      </c>
      <c r="C218" s="7">
        <v>2048</v>
      </c>
      <c r="D218" s="8">
        <v>1</v>
      </c>
      <c r="E218" s="9"/>
      <c r="F218" s="2"/>
      <c r="G218" s="2"/>
      <c r="H218" s="2"/>
      <c r="I218" s="3"/>
      <c r="J218" s="3"/>
      <c r="K218" s="3"/>
    </row>
    <row x14ac:dyDescent="0.25" r="219" customHeight="1" ht="17.25">
      <c r="A219" s="7">
        <v>217</v>
      </c>
      <c r="B219" s="7">
        <v>1</v>
      </c>
      <c r="C219" s="7">
        <v>4096</v>
      </c>
      <c r="D219" s="8">
        <v>1</v>
      </c>
      <c r="E219" s="9"/>
      <c r="F219" s="2"/>
      <c r="G219" s="2"/>
      <c r="H219" s="2"/>
      <c r="I219" s="3"/>
      <c r="J219" s="3"/>
      <c r="K219" s="3"/>
    </row>
    <row x14ac:dyDescent="0.25" r="220" customHeight="1" ht="17.25">
      <c r="A220" s="7">
        <v>218</v>
      </c>
      <c r="B220" s="7">
        <v>2</v>
      </c>
      <c r="C220" s="7">
        <v>4096</v>
      </c>
      <c r="D220" s="8">
        <v>1</v>
      </c>
      <c r="E220" s="9"/>
      <c r="F220" s="2"/>
      <c r="G220" s="2"/>
      <c r="H220" s="2"/>
      <c r="I220" s="3"/>
      <c r="J220" s="3"/>
      <c r="K220" s="3"/>
    </row>
    <row x14ac:dyDescent="0.25" r="221" customHeight="1" ht="17.25">
      <c r="A221" s="7">
        <v>219</v>
      </c>
      <c r="B221" s="7">
        <v>4</v>
      </c>
      <c r="C221" s="7">
        <v>4096</v>
      </c>
      <c r="D221" s="8">
        <v>1</v>
      </c>
      <c r="E221" s="9"/>
      <c r="F221" s="2"/>
      <c r="G221" s="2"/>
      <c r="H221" s="2"/>
      <c r="I221" s="3"/>
      <c r="J221" s="3"/>
      <c r="K221" s="3"/>
    </row>
    <row x14ac:dyDescent="0.25" r="222" customHeight="1" ht="17.25">
      <c r="A222" s="7">
        <v>220</v>
      </c>
      <c r="B222" s="7">
        <v>8</v>
      </c>
      <c r="C222" s="7">
        <v>4096</v>
      </c>
      <c r="D222" s="8">
        <v>1</v>
      </c>
      <c r="E222" s="9"/>
      <c r="F222" s="2"/>
      <c r="G222" s="2"/>
      <c r="H222" s="2"/>
      <c r="I222" s="3"/>
      <c r="J222" s="3"/>
      <c r="K222" s="3"/>
    </row>
    <row x14ac:dyDescent="0.25" r="223" customHeight="1" ht="17.25">
      <c r="A223" s="7">
        <v>221</v>
      </c>
      <c r="B223" s="7">
        <v>16</v>
      </c>
      <c r="C223" s="7">
        <v>4096</v>
      </c>
      <c r="D223" s="8">
        <v>1</v>
      </c>
      <c r="E223" s="9"/>
      <c r="F223" s="2"/>
      <c r="G223" s="2"/>
      <c r="H223" s="2"/>
      <c r="I223" s="3"/>
      <c r="J223" s="3"/>
      <c r="K223" s="3"/>
    </row>
    <row x14ac:dyDescent="0.25" r="224" customHeight="1" ht="17.25">
      <c r="A224" s="7">
        <v>222</v>
      </c>
      <c r="B224" s="7">
        <v>32</v>
      </c>
      <c r="C224" s="7">
        <v>4096</v>
      </c>
      <c r="D224" s="8">
        <v>1</v>
      </c>
      <c r="E224" s="9"/>
      <c r="F224" s="2"/>
      <c r="G224" s="2"/>
      <c r="H224" s="2"/>
      <c r="I224" s="3"/>
      <c r="J224" s="3"/>
      <c r="K224" s="3"/>
    </row>
    <row x14ac:dyDescent="0.25" r="225" customHeight="1" ht="17.25">
      <c r="A225" s="7">
        <v>223</v>
      </c>
      <c r="B225" s="7">
        <v>64</v>
      </c>
      <c r="C225" s="7">
        <v>4096</v>
      </c>
      <c r="D225" s="8">
        <v>1</v>
      </c>
      <c r="E225" s="9"/>
      <c r="F225" s="2"/>
      <c r="G225" s="2"/>
      <c r="H225" s="2"/>
      <c r="I225" s="3"/>
      <c r="J225" s="3"/>
      <c r="K225" s="3"/>
    </row>
    <row x14ac:dyDescent="0.25" r="226" customHeight="1" ht="17.25">
      <c r="A226" s="7">
        <v>224</v>
      </c>
      <c r="B226" s="7">
        <v>128</v>
      </c>
      <c r="C226" s="7">
        <v>4096</v>
      </c>
      <c r="D226" s="8">
        <v>1</v>
      </c>
      <c r="E226" s="9"/>
      <c r="F226" s="2"/>
      <c r="G226" s="2"/>
      <c r="H226" s="2"/>
      <c r="I226" s="3"/>
      <c r="J226" s="3"/>
      <c r="K226" s="3"/>
    </row>
    <row x14ac:dyDescent="0.25" r="227" customHeight="1" ht="17.25">
      <c r="A227" s="7">
        <v>225</v>
      </c>
      <c r="B227" s="7">
        <v>256</v>
      </c>
      <c r="C227" s="7">
        <v>4096</v>
      </c>
      <c r="D227" s="8">
        <v>1</v>
      </c>
      <c r="E227" s="9"/>
      <c r="F227" s="2"/>
      <c r="G227" s="2"/>
      <c r="H227" s="2"/>
      <c r="I227" s="3"/>
      <c r="J227" s="3"/>
      <c r="K227" s="3"/>
    </row>
    <row x14ac:dyDescent="0.25" r="228" customHeight="1" ht="17.25">
      <c r="A228" s="7">
        <v>226</v>
      </c>
      <c r="B228" s="7">
        <v>512</v>
      </c>
      <c r="C228" s="7">
        <v>4096</v>
      </c>
      <c r="D228" s="8">
        <v>1</v>
      </c>
      <c r="E228" s="9"/>
      <c r="F228" s="2"/>
      <c r="G228" s="2"/>
      <c r="H228" s="2"/>
      <c r="I228" s="3"/>
      <c r="J228" s="3"/>
      <c r="K228" s="3"/>
    </row>
    <row x14ac:dyDescent="0.25" r="229" customHeight="1" ht="17.25">
      <c r="A229" s="7">
        <v>227</v>
      </c>
      <c r="B229" s="7">
        <v>1024</v>
      </c>
      <c r="C229" s="7">
        <v>4096</v>
      </c>
      <c r="D229" s="8">
        <v>1</v>
      </c>
      <c r="E229" s="9"/>
      <c r="F229" s="2"/>
      <c r="G229" s="2"/>
      <c r="H229" s="2"/>
      <c r="I229" s="3"/>
      <c r="J229" s="3"/>
      <c r="K229" s="3"/>
    </row>
    <row x14ac:dyDescent="0.25" r="230" customHeight="1" ht="17.25">
      <c r="A230" s="7">
        <v>228</v>
      </c>
      <c r="B230" s="7">
        <v>2048</v>
      </c>
      <c r="C230" s="7">
        <v>4096</v>
      </c>
      <c r="D230" s="8">
        <v>1</v>
      </c>
      <c r="E230" s="9"/>
      <c r="F230" s="2"/>
      <c r="G230" s="2"/>
      <c r="H230" s="2"/>
      <c r="I230" s="3"/>
      <c r="J230" s="3"/>
      <c r="K230" s="3"/>
    </row>
    <row x14ac:dyDescent="0.25" r="231" customHeight="1" ht="17.25">
      <c r="A231" s="7">
        <v>229</v>
      </c>
      <c r="B231" s="7">
        <v>4096</v>
      </c>
      <c r="C231" s="7">
        <v>4096</v>
      </c>
      <c r="D231" s="8">
        <v>1</v>
      </c>
      <c r="E231" s="9"/>
      <c r="F231" s="2"/>
      <c r="G231" s="2"/>
      <c r="H231" s="2"/>
      <c r="I231" s="3"/>
      <c r="J231" s="3"/>
      <c r="K231" s="3"/>
    </row>
    <row x14ac:dyDescent="0.25" r="232" customHeight="1" ht="17.25">
      <c r="A232" s="7">
        <v>230</v>
      </c>
      <c r="B232" s="7">
        <v>8192</v>
      </c>
      <c r="C232" s="7">
        <v>4096</v>
      </c>
      <c r="D232" s="8">
        <v>1</v>
      </c>
      <c r="E232" s="9"/>
      <c r="F232" s="2"/>
      <c r="G232" s="2"/>
      <c r="H232" s="2"/>
      <c r="I232" s="3"/>
      <c r="J232" s="3"/>
      <c r="K232" s="3"/>
    </row>
    <row x14ac:dyDescent="0.25" r="233" customHeight="1" ht="17.25">
      <c r="A233" s="7">
        <v>231</v>
      </c>
      <c r="B233" s="7">
        <v>16384</v>
      </c>
      <c r="C233" s="7">
        <v>4096</v>
      </c>
      <c r="D233" s="8">
        <v>1</v>
      </c>
      <c r="E233" s="9"/>
      <c r="F233" s="2"/>
      <c r="G233" s="2"/>
      <c r="H233" s="2"/>
      <c r="I233" s="3"/>
      <c r="J233" s="3"/>
      <c r="K233" s="3"/>
    </row>
    <row x14ac:dyDescent="0.25" r="234" customHeight="1" ht="17.25">
      <c r="A234" s="7">
        <v>232</v>
      </c>
      <c r="B234" s="7">
        <v>32768</v>
      </c>
      <c r="C234" s="7">
        <v>4096</v>
      </c>
      <c r="D234" s="8">
        <v>1</v>
      </c>
      <c r="E234" s="9"/>
      <c r="F234" s="2"/>
      <c r="G234" s="2"/>
      <c r="H234" s="2"/>
      <c r="I234" s="3"/>
      <c r="J234" s="3"/>
      <c r="K234" s="3"/>
    </row>
    <row x14ac:dyDescent="0.25" r="235" customHeight="1" ht="17.25">
      <c r="A235" s="7">
        <v>233</v>
      </c>
      <c r="B235" s="7">
        <v>65536</v>
      </c>
      <c r="C235" s="7">
        <v>4096</v>
      </c>
      <c r="D235" s="8">
        <v>1</v>
      </c>
      <c r="E235" s="9"/>
      <c r="F235" s="2"/>
      <c r="G235" s="2"/>
      <c r="H235" s="2"/>
      <c r="I235" s="3"/>
      <c r="J235" s="3"/>
      <c r="K235" s="3"/>
    </row>
    <row x14ac:dyDescent="0.25" r="236" customHeight="1" ht="17.25">
      <c r="A236" s="7">
        <v>234</v>
      </c>
      <c r="B236" s="7">
        <v>128000</v>
      </c>
      <c r="C236" s="7">
        <v>4096</v>
      </c>
      <c r="D236" s="8">
        <v>1</v>
      </c>
      <c r="E236" s="9"/>
      <c r="F236" s="2"/>
      <c r="G236" s="2"/>
      <c r="H236" s="2"/>
      <c r="I236" s="3"/>
      <c r="J236" s="3"/>
      <c r="K236" s="3"/>
    </row>
    <row x14ac:dyDescent="0.25" r="237" customHeight="1" ht="17.25">
      <c r="A237" s="7">
        <v>235</v>
      </c>
      <c r="B237" s="7">
        <v>1</v>
      </c>
      <c r="C237" s="7">
        <v>8192</v>
      </c>
      <c r="D237" s="8">
        <v>1</v>
      </c>
      <c r="E237" s="9"/>
      <c r="F237" s="2"/>
      <c r="G237" s="2"/>
      <c r="H237" s="2"/>
      <c r="I237" s="3"/>
      <c r="J237" s="3"/>
      <c r="K237" s="3"/>
    </row>
    <row x14ac:dyDescent="0.25" r="238" customHeight="1" ht="17.25">
      <c r="A238" s="7">
        <v>236</v>
      </c>
      <c r="B238" s="7">
        <v>2</v>
      </c>
      <c r="C238" s="7">
        <v>8192</v>
      </c>
      <c r="D238" s="8">
        <v>1</v>
      </c>
      <c r="E238" s="9"/>
      <c r="F238" s="2"/>
      <c r="G238" s="2"/>
      <c r="H238" s="2"/>
      <c r="I238" s="3"/>
      <c r="J238" s="3"/>
      <c r="K238" s="3"/>
    </row>
    <row x14ac:dyDescent="0.25" r="239" customHeight="1" ht="17.25">
      <c r="A239" s="7">
        <v>237</v>
      </c>
      <c r="B239" s="7">
        <v>4</v>
      </c>
      <c r="C239" s="7">
        <v>8192</v>
      </c>
      <c r="D239" s="8">
        <v>1</v>
      </c>
      <c r="E239" s="9"/>
      <c r="F239" s="2"/>
      <c r="G239" s="2"/>
      <c r="H239" s="2"/>
      <c r="I239" s="3"/>
      <c r="J239" s="3"/>
      <c r="K239" s="3"/>
    </row>
    <row x14ac:dyDescent="0.25" r="240" customHeight="1" ht="17.25">
      <c r="A240" s="7">
        <v>238</v>
      </c>
      <c r="B240" s="7">
        <v>8</v>
      </c>
      <c r="C240" s="7">
        <v>8192</v>
      </c>
      <c r="D240" s="8">
        <v>1</v>
      </c>
      <c r="E240" s="9"/>
      <c r="F240" s="2"/>
      <c r="G240" s="2"/>
      <c r="H240" s="2"/>
      <c r="I240" s="3"/>
      <c r="J240" s="3"/>
      <c r="K240" s="3"/>
    </row>
    <row x14ac:dyDescent="0.25" r="241" customHeight="1" ht="17.25">
      <c r="A241" s="7">
        <v>239</v>
      </c>
      <c r="B241" s="7">
        <v>16</v>
      </c>
      <c r="C241" s="7">
        <v>8192</v>
      </c>
      <c r="D241" s="8">
        <v>1</v>
      </c>
      <c r="E241" s="9"/>
      <c r="F241" s="2"/>
      <c r="G241" s="2"/>
      <c r="H241" s="2"/>
      <c r="I241" s="3"/>
      <c r="J241" s="3"/>
      <c r="K241" s="3"/>
    </row>
    <row x14ac:dyDescent="0.25" r="242" customHeight="1" ht="17.25">
      <c r="A242" s="7">
        <v>240</v>
      </c>
      <c r="B242" s="7">
        <v>32</v>
      </c>
      <c r="C242" s="7">
        <v>8192</v>
      </c>
      <c r="D242" s="8">
        <v>1</v>
      </c>
      <c r="E242" s="9"/>
      <c r="F242" s="2"/>
      <c r="G242" s="2"/>
      <c r="H242" s="2"/>
      <c r="I242" s="3"/>
      <c r="J242" s="3"/>
      <c r="K242" s="3"/>
    </row>
    <row x14ac:dyDescent="0.25" r="243" customHeight="1" ht="17.25">
      <c r="A243" s="7">
        <v>241</v>
      </c>
      <c r="B243" s="7">
        <v>64</v>
      </c>
      <c r="C243" s="7">
        <v>8192</v>
      </c>
      <c r="D243" s="8">
        <v>1</v>
      </c>
      <c r="E243" s="9"/>
      <c r="F243" s="2"/>
      <c r="G243" s="2"/>
      <c r="H243" s="2"/>
      <c r="I243" s="3"/>
      <c r="J243" s="3"/>
      <c r="K243" s="3"/>
    </row>
    <row x14ac:dyDescent="0.25" r="244" customHeight="1" ht="17.25">
      <c r="A244" s="7">
        <v>242</v>
      </c>
      <c r="B244" s="7">
        <v>128</v>
      </c>
      <c r="C244" s="7">
        <v>8192</v>
      </c>
      <c r="D244" s="8">
        <v>1</v>
      </c>
      <c r="E244" s="9"/>
      <c r="F244" s="2"/>
      <c r="G244" s="2"/>
      <c r="H244" s="2"/>
      <c r="I244" s="3"/>
      <c r="J244" s="3"/>
      <c r="K244" s="3"/>
    </row>
    <row x14ac:dyDescent="0.25" r="245" customHeight="1" ht="17.25">
      <c r="A245" s="7">
        <v>243</v>
      </c>
      <c r="B245" s="7">
        <v>256</v>
      </c>
      <c r="C245" s="7">
        <v>8192</v>
      </c>
      <c r="D245" s="8">
        <v>1</v>
      </c>
      <c r="E245" s="9"/>
      <c r="F245" s="2"/>
      <c r="G245" s="2"/>
      <c r="H245" s="2"/>
      <c r="I245" s="3"/>
      <c r="J245" s="3"/>
      <c r="K245" s="3"/>
    </row>
    <row x14ac:dyDescent="0.25" r="246" customHeight="1" ht="17.25">
      <c r="A246" s="7">
        <v>244</v>
      </c>
      <c r="B246" s="7">
        <v>512</v>
      </c>
      <c r="C246" s="7">
        <v>8192</v>
      </c>
      <c r="D246" s="8">
        <v>1</v>
      </c>
      <c r="E246" s="9"/>
      <c r="F246" s="2"/>
      <c r="G246" s="2"/>
      <c r="H246" s="2"/>
      <c r="I246" s="3"/>
      <c r="J246" s="3"/>
      <c r="K246" s="3"/>
    </row>
    <row x14ac:dyDescent="0.25" r="247" customHeight="1" ht="17.25">
      <c r="A247" s="7">
        <v>245</v>
      </c>
      <c r="B247" s="7">
        <v>1024</v>
      </c>
      <c r="C247" s="7">
        <v>8192</v>
      </c>
      <c r="D247" s="8">
        <v>1</v>
      </c>
      <c r="E247" s="9"/>
      <c r="F247" s="2"/>
      <c r="G247" s="2"/>
      <c r="H247" s="2"/>
      <c r="I247" s="3"/>
      <c r="J247" s="3"/>
      <c r="K247" s="3"/>
    </row>
    <row x14ac:dyDescent="0.25" r="248" customHeight="1" ht="17.25">
      <c r="A248" s="7">
        <v>246</v>
      </c>
      <c r="B248" s="7">
        <v>2048</v>
      </c>
      <c r="C248" s="7">
        <v>8192</v>
      </c>
      <c r="D248" s="8">
        <v>1</v>
      </c>
      <c r="E248" s="9"/>
      <c r="F248" s="2"/>
      <c r="G248" s="2"/>
      <c r="H248" s="2"/>
      <c r="I248" s="3"/>
      <c r="J248" s="3"/>
      <c r="K248" s="3"/>
    </row>
    <row x14ac:dyDescent="0.25" r="249" customHeight="1" ht="17.25">
      <c r="A249" s="7">
        <v>247</v>
      </c>
      <c r="B249" s="7">
        <v>4096</v>
      </c>
      <c r="C249" s="7">
        <v>8192</v>
      </c>
      <c r="D249" s="8">
        <v>1</v>
      </c>
      <c r="E249" s="9"/>
      <c r="F249" s="2"/>
      <c r="G249" s="2"/>
      <c r="H249" s="2"/>
      <c r="I249" s="3"/>
      <c r="J249" s="3"/>
      <c r="K249" s="3"/>
    </row>
    <row x14ac:dyDescent="0.25" r="250" customHeight="1" ht="17.25">
      <c r="A250" s="7">
        <v>248</v>
      </c>
      <c r="B250" s="7">
        <v>8192</v>
      </c>
      <c r="C250" s="7">
        <v>8192</v>
      </c>
      <c r="D250" s="8">
        <v>1</v>
      </c>
      <c r="E250" s="9"/>
      <c r="F250" s="2"/>
      <c r="G250" s="2"/>
      <c r="H250" s="2"/>
      <c r="I250" s="3"/>
      <c r="J250" s="3"/>
      <c r="K250" s="3"/>
    </row>
    <row x14ac:dyDescent="0.25" r="251" customHeight="1" ht="17.25">
      <c r="A251" s="7">
        <v>249</v>
      </c>
      <c r="B251" s="7">
        <v>16384</v>
      </c>
      <c r="C251" s="7">
        <v>8192</v>
      </c>
      <c r="D251" s="8">
        <v>1</v>
      </c>
      <c r="E251" s="9"/>
      <c r="F251" s="2"/>
      <c r="G251" s="2"/>
      <c r="H251" s="2"/>
      <c r="I251" s="3"/>
      <c r="J251" s="3"/>
      <c r="K251" s="3"/>
    </row>
    <row x14ac:dyDescent="0.25" r="252" customHeight="1" ht="17.25">
      <c r="A252" s="7">
        <v>250</v>
      </c>
      <c r="B252" s="7">
        <v>32768</v>
      </c>
      <c r="C252" s="7">
        <v>8192</v>
      </c>
      <c r="D252" s="8">
        <v>1</v>
      </c>
      <c r="E252" s="9"/>
      <c r="F252" s="2"/>
      <c r="G252" s="2"/>
      <c r="H252" s="2"/>
      <c r="I252" s="3"/>
      <c r="J252" s="3"/>
      <c r="K252" s="3"/>
    </row>
    <row x14ac:dyDescent="0.25" r="253" customHeight="1" ht="17.25">
      <c r="A253" s="7">
        <v>251</v>
      </c>
      <c r="B253" s="7">
        <v>65536</v>
      </c>
      <c r="C253" s="7">
        <v>8192</v>
      </c>
      <c r="D253" s="8">
        <v>1</v>
      </c>
      <c r="E253" s="9"/>
      <c r="F253" s="2"/>
      <c r="G253" s="2"/>
      <c r="H253" s="2"/>
      <c r="I253" s="3"/>
      <c r="J253" s="3"/>
      <c r="K253" s="3"/>
    </row>
    <row x14ac:dyDescent="0.25" r="254" customHeight="1" ht="17.25">
      <c r="A254" s="7">
        <v>252</v>
      </c>
      <c r="B254" s="7">
        <v>128000</v>
      </c>
      <c r="C254" s="7">
        <v>8192</v>
      </c>
      <c r="D254" s="8">
        <v>1</v>
      </c>
      <c r="E254" s="9"/>
      <c r="F254" s="2"/>
      <c r="G254" s="2"/>
      <c r="H254" s="2"/>
      <c r="I254" s="3"/>
      <c r="J254" s="3"/>
      <c r="K254" s="3"/>
    </row>
    <row x14ac:dyDescent="0.25" r="255" customHeight="1" ht="17.25">
      <c r="A255" s="7">
        <v>253</v>
      </c>
      <c r="B255" s="7">
        <v>1</v>
      </c>
      <c r="C255" s="7">
        <v>16384</v>
      </c>
      <c r="D255" s="8">
        <v>1</v>
      </c>
      <c r="E255" s="9"/>
      <c r="F255" s="2"/>
      <c r="G255" s="2"/>
      <c r="H255" s="2"/>
      <c r="I255" s="3"/>
      <c r="J255" s="3"/>
      <c r="K255" s="3"/>
    </row>
    <row x14ac:dyDescent="0.25" r="256" customHeight="1" ht="17.25">
      <c r="A256" s="7">
        <v>254</v>
      </c>
      <c r="B256" s="7">
        <v>2</v>
      </c>
      <c r="C256" s="7">
        <v>16384</v>
      </c>
      <c r="D256" s="8">
        <v>1</v>
      </c>
      <c r="E256" s="9"/>
      <c r="F256" s="2"/>
      <c r="G256" s="2"/>
      <c r="H256" s="2"/>
      <c r="I256" s="3"/>
      <c r="J256" s="3"/>
      <c r="K256" s="3"/>
    </row>
    <row x14ac:dyDescent="0.25" r="257" customHeight="1" ht="17.25">
      <c r="A257" s="7">
        <v>255</v>
      </c>
      <c r="B257" s="7">
        <v>4</v>
      </c>
      <c r="C257" s="7">
        <v>16384</v>
      </c>
      <c r="D257" s="8">
        <v>1</v>
      </c>
      <c r="E257" s="9"/>
      <c r="F257" s="2"/>
      <c r="G257" s="2"/>
      <c r="H257" s="2"/>
      <c r="I257" s="3"/>
      <c r="J257" s="3"/>
      <c r="K257" s="3"/>
    </row>
    <row x14ac:dyDescent="0.25" r="258" customHeight="1" ht="17.25">
      <c r="A258" s="7">
        <v>256</v>
      </c>
      <c r="B258" s="7">
        <v>8</v>
      </c>
      <c r="C258" s="7">
        <v>16384</v>
      </c>
      <c r="D258" s="8">
        <v>1</v>
      </c>
      <c r="E258" s="9"/>
      <c r="F258" s="2"/>
      <c r="G258" s="2"/>
      <c r="H258" s="2"/>
      <c r="I258" s="3"/>
      <c r="J258" s="3"/>
      <c r="K258" s="3"/>
    </row>
    <row x14ac:dyDescent="0.25" r="259" customHeight="1" ht="17.25">
      <c r="A259" s="7">
        <v>257</v>
      </c>
      <c r="B259" s="7">
        <v>16</v>
      </c>
      <c r="C259" s="7">
        <v>16384</v>
      </c>
      <c r="D259" s="8">
        <v>1</v>
      </c>
      <c r="E259" s="9"/>
      <c r="F259" s="2"/>
      <c r="G259" s="2"/>
      <c r="H259" s="2"/>
      <c r="I259" s="3"/>
      <c r="J259" s="3"/>
      <c r="K259" s="3"/>
    </row>
    <row x14ac:dyDescent="0.25" r="260" customHeight="1" ht="17.25">
      <c r="A260" s="7">
        <v>258</v>
      </c>
      <c r="B260" s="7">
        <v>32</v>
      </c>
      <c r="C260" s="7">
        <v>16384</v>
      </c>
      <c r="D260" s="8">
        <v>1</v>
      </c>
      <c r="E260" s="9"/>
      <c r="F260" s="2"/>
      <c r="G260" s="2"/>
      <c r="H260" s="2"/>
      <c r="I260" s="3"/>
      <c r="J260" s="3"/>
      <c r="K260" s="3"/>
    </row>
    <row x14ac:dyDescent="0.25" r="261" customHeight="1" ht="17.25">
      <c r="A261" s="7">
        <v>259</v>
      </c>
      <c r="B261" s="7">
        <v>64</v>
      </c>
      <c r="C261" s="7">
        <v>16384</v>
      </c>
      <c r="D261" s="8">
        <v>1</v>
      </c>
      <c r="E261" s="9"/>
      <c r="F261" s="2"/>
      <c r="G261" s="2"/>
      <c r="H261" s="2"/>
      <c r="I261" s="3"/>
      <c r="J261" s="3"/>
      <c r="K261" s="3"/>
    </row>
    <row x14ac:dyDescent="0.25" r="262" customHeight="1" ht="17.25">
      <c r="A262" s="7">
        <v>260</v>
      </c>
      <c r="B262" s="7">
        <v>128</v>
      </c>
      <c r="C262" s="7">
        <v>16384</v>
      </c>
      <c r="D262" s="8">
        <v>1</v>
      </c>
      <c r="E262" s="9"/>
      <c r="F262" s="2"/>
      <c r="G262" s="2"/>
      <c r="H262" s="2"/>
      <c r="I262" s="3"/>
      <c r="J262" s="3"/>
      <c r="K262" s="3"/>
    </row>
    <row x14ac:dyDescent="0.25" r="263" customHeight="1" ht="17.25">
      <c r="A263" s="7">
        <v>261</v>
      </c>
      <c r="B263" s="7">
        <v>256</v>
      </c>
      <c r="C263" s="7">
        <v>16384</v>
      </c>
      <c r="D263" s="8">
        <v>1</v>
      </c>
      <c r="E263" s="9"/>
      <c r="F263" s="2"/>
      <c r="G263" s="2"/>
      <c r="H263" s="2"/>
      <c r="I263" s="3"/>
      <c r="J263" s="3"/>
      <c r="K263" s="3"/>
    </row>
    <row x14ac:dyDescent="0.25" r="264" customHeight="1" ht="17.25">
      <c r="A264" s="7">
        <v>262</v>
      </c>
      <c r="B264" s="7">
        <v>512</v>
      </c>
      <c r="C264" s="7">
        <v>16384</v>
      </c>
      <c r="D264" s="8">
        <v>1</v>
      </c>
      <c r="E264" s="9"/>
      <c r="F264" s="2"/>
      <c r="G264" s="2"/>
      <c r="H264" s="2"/>
      <c r="I264" s="3"/>
      <c r="J264" s="3"/>
      <c r="K264" s="3"/>
    </row>
    <row x14ac:dyDescent="0.25" r="265" customHeight="1" ht="17.25">
      <c r="A265" s="7">
        <v>263</v>
      </c>
      <c r="B265" s="7">
        <v>1024</v>
      </c>
      <c r="C265" s="7">
        <v>16384</v>
      </c>
      <c r="D265" s="8">
        <v>1</v>
      </c>
      <c r="E265" s="9"/>
      <c r="F265" s="2"/>
      <c r="G265" s="2"/>
      <c r="H265" s="2"/>
      <c r="I265" s="3"/>
      <c r="J265" s="3"/>
      <c r="K265" s="3"/>
    </row>
    <row x14ac:dyDescent="0.25" r="266" customHeight="1" ht="17.25">
      <c r="A266" s="7">
        <v>264</v>
      </c>
      <c r="B266" s="7">
        <v>2048</v>
      </c>
      <c r="C266" s="7">
        <v>16384</v>
      </c>
      <c r="D266" s="8">
        <v>1</v>
      </c>
      <c r="E266" s="9"/>
      <c r="F266" s="2"/>
      <c r="G266" s="2"/>
      <c r="H266" s="2"/>
      <c r="I266" s="3"/>
      <c r="J266" s="3"/>
      <c r="K266" s="3"/>
    </row>
    <row x14ac:dyDescent="0.25" r="267" customHeight="1" ht="17.25">
      <c r="A267" s="7">
        <v>265</v>
      </c>
      <c r="B267" s="7">
        <v>4096</v>
      </c>
      <c r="C267" s="7">
        <v>16384</v>
      </c>
      <c r="D267" s="8">
        <v>1</v>
      </c>
      <c r="E267" s="9"/>
      <c r="F267" s="2"/>
      <c r="G267" s="2"/>
      <c r="H267" s="2"/>
      <c r="I267" s="3"/>
      <c r="J267" s="3"/>
      <c r="K267" s="3"/>
    </row>
    <row x14ac:dyDescent="0.25" r="268" customHeight="1" ht="17.25">
      <c r="A268" s="7">
        <v>266</v>
      </c>
      <c r="B268" s="7">
        <v>8192</v>
      </c>
      <c r="C268" s="7">
        <v>16384</v>
      </c>
      <c r="D268" s="8">
        <v>1</v>
      </c>
      <c r="E268" s="9"/>
      <c r="F268" s="2"/>
      <c r="G268" s="2"/>
      <c r="H268" s="2"/>
      <c r="I268" s="3"/>
      <c r="J268" s="3"/>
      <c r="K268" s="3"/>
    </row>
    <row x14ac:dyDescent="0.25" r="269" customHeight="1" ht="17.25">
      <c r="A269" s="7">
        <v>267</v>
      </c>
      <c r="B269" s="7">
        <v>16384</v>
      </c>
      <c r="C269" s="7">
        <v>16384</v>
      </c>
      <c r="D269" s="8">
        <v>1</v>
      </c>
      <c r="E269" s="9"/>
      <c r="F269" s="2"/>
      <c r="G269" s="2"/>
      <c r="H269" s="2"/>
      <c r="I269" s="3"/>
      <c r="J269" s="3"/>
      <c r="K269" s="3"/>
    </row>
    <row x14ac:dyDescent="0.25" r="270" customHeight="1" ht="17.25">
      <c r="A270" s="7">
        <v>268</v>
      </c>
      <c r="B270" s="7">
        <v>32768</v>
      </c>
      <c r="C270" s="7">
        <v>16384</v>
      </c>
      <c r="D270" s="8">
        <v>1</v>
      </c>
      <c r="E270" s="9"/>
      <c r="F270" s="2"/>
      <c r="G270" s="2"/>
      <c r="H270" s="2"/>
      <c r="I270" s="3"/>
      <c r="J270" s="3"/>
      <c r="K270" s="3"/>
    </row>
    <row x14ac:dyDescent="0.25" r="271" customHeight="1" ht="17.25">
      <c r="A271" s="7">
        <v>269</v>
      </c>
      <c r="B271" s="7">
        <v>65536</v>
      </c>
      <c r="C271" s="7">
        <v>16384</v>
      </c>
      <c r="D271" s="8">
        <v>1</v>
      </c>
      <c r="E271" s="9"/>
      <c r="F271" s="2"/>
      <c r="G271" s="2"/>
      <c r="H271" s="2"/>
      <c r="I271" s="3"/>
      <c r="J271" s="3"/>
      <c r="K271" s="3"/>
    </row>
    <row x14ac:dyDescent="0.25" r="272" customHeight="1" ht="17.25">
      <c r="A272" s="7">
        <v>270</v>
      </c>
      <c r="B272" s="7">
        <v>128000</v>
      </c>
      <c r="C272" s="7">
        <v>16384</v>
      </c>
      <c r="D272" s="8">
        <v>1</v>
      </c>
      <c r="E272" s="9"/>
      <c r="F272" s="2"/>
      <c r="G272" s="2"/>
      <c r="H272" s="2"/>
      <c r="I272" s="3"/>
      <c r="J272" s="3"/>
      <c r="K272" s="3"/>
    </row>
    <row x14ac:dyDescent="0.25" r="273" customHeight="1" ht="17.25">
      <c r="A273" s="7">
        <v>271</v>
      </c>
      <c r="B273" s="7">
        <v>1</v>
      </c>
      <c r="C273" s="7">
        <v>32768</v>
      </c>
      <c r="D273" s="8">
        <v>1</v>
      </c>
      <c r="E273" s="9"/>
      <c r="F273" s="2"/>
      <c r="G273" s="2"/>
      <c r="H273" s="2"/>
      <c r="I273" s="3"/>
      <c r="J273" s="3"/>
      <c r="K273" s="3"/>
    </row>
    <row x14ac:dyDescent="0.25" r="274" customHeight="1" ht="17.25">
      <c r="A274" s="7">
        <v>272</v>
      </c>
      <c r="B274" s="7">
        <v>2</v>
      </c>
      <c r="C274" s="7">
        <v>32768</v>
      </c>
      <c r="D274" s="8">
        <v>1</v>
      </c>
      <c r="E274" s="9"/>
      <c r="F274" s="2"/>
      <c r="G274" s="2"/>
      <c r="H274" s="2"/>
      <c r="I274" s="3"/>
      <c r="J274" s="3"/>
      <c r="K274" s="3"/>
    </row>
    <row x14ac:dyDescent="0.25" r="275" customHeight="1" ht="17.25">
      <c r="A275" s="7">
        <v>273</v>
      </c>
      <c r="B275" s="7">
        <v>4</v>
      </c>
      <c r="C275" s="7">
        <v>32768</v>
      </c>
      <c r="D275" s="8">
        <v>1</v>
      </c>
      <c r="E275" s="9"/>
      <c r="F275" s="2"/>
      <c r="G275" s="2"/>
      <c r="H275" s="2"/>
      <c r="I275" s="3"/>
      <c r="J275" s="3"/>
      <c r="K275" s="3"/>
    </row>
    <row x14ac:dyDescent="0.25" r="276" customHeight="1" ht="17.25">
      <c r="A276" s="7">
        <v>274</v>
      </c>
      <c r="B276" s="7">
        <v>8</v>
      </c>
      <c r="C276" s="7">
        <v>32768</v>
      </c>
      <c r="D276" s="8">
        <v>1</v>
      </c>
      <c r="E276" s="9"/>
      <c r="F276" s="2"/>
      <c r="G276" s="2"/>
      <c r="H276" s="2"/>
      <c r="I276" s="3"/>
      <c r="J276" s="3"/>
      <c r="K276" s="3"/>
    </row>
    <row x14ac:dyDescent="0.25" r="277" customHeight="1" ht="17.25">
      <c r="A277" s="7">
        <v>275</v>
      </c>
      <c r="B277" s="7">
        <v>16</v>
      </c>
      <c r="C277" s="7">
        <v>32768</v>
      </c>
      <c r="D277" s="8">
        <v>1</v>
      </c>
      <c r="E277" s="9"/>
      <c r="F277" s="2"/>
      <c r="G277" s="2"/>
      <c r="H277" s="2"/>
      <c r="I277" s="3"/>
      <c r="J277" s="3"/>
      <c r="K277" s="3"/>
    </row>
    <row x14ac:dyDescent="0.25" r="278" customHeight="1" ht="17.25">
      <c r="A278" s="7">
        <v>276</v>
      </c>
      <c r="B278" s="7">
        <v>32</v>
      </c>
      <c r="C278" s="7">
        <v>32768</v>
      </c>
      <c r="D278" s="8">
        <v>1</v>
      </c>
      <c r="E278" s="9"/>
      <c r="F278" s="2"/>
      <c r="G278" s="2"/>
      <c r="H278" s="2"/>
      <c r="I278" s="3"/>
      <c r="J278" s="3"/>
      <c r="K278" s="3"/>
    </row>
    <row x14ac:dyDescent="0.25" r="279" customHeight="1" ht="17.25">
      <c r="A279" s="7">
        <v>277</v>
      </c>
      <c r="B279" s="7">
        <v>64</v>
      </c>
      <c r="C279" s="7">
        <v>32768</v>
      </c>
      <c r="D279" s="8">
        <v>1</v>
      </c>
      <c r="E279" s="9"/>
      <c r="F279" s="2"/>
      <c r="G279" s="2"/>
      <c r="H279" s="2"/>
      <c r="I279" s="3"/>
      <c r="J279" s="3"/>
      <c r="K279" s="3"/>
    </row>
    <row x14ac:dyDescent="0.25" r="280" customHeight="1" ht="17.25">
      <c r="A280" s="7">
        <v>278</v>
      </c>
      <c r="B280" s="7">
        <v>128</v>
      </c>
      <c r="C280" s="7">
        <v>32768</v>
      </c>
      <c r="D280" s="8">
        <v>1</v>
      </c>
      <c r="E280" s="9"/>
      <c r="F280" s="2"/>
      <c r="G280" s="2"/>
      <c r="H280" s="2"/>
      <c r="I280" s="3"/>
      <c r="J280" s="3"/>
      <c r="K280" s="3"/>
    </row>
    <row x14ac:dyDescent="0.25" r="281" customHeight="1" ht="17.25">
      <c r="A281" s="7">
        <v>279</v>
      </c>
      <c r="B281" s="7">
        <v>256</v>
      </c>
      <c r="C281" s="7">
        <v>32768</v>
      </c>
      <c r="D281" s="8">
        <v>1</v>
      </c>
      <c r="E281" s="9"/>
      <c r="F281" s="2"/>
      <c r="G281" s="2"/>
      <c r="H281" s="2"/>
      <c r="I281" s="3"/>
      <c r="J281" s="3"/>
      <c r="K281" s="3"/>
    </row>
    <row x14ac:dyDescent="0.25" r="282" customHeight="1" ht="17.25">
      <c r="A282" s="7">
        <v>280</v>
      </c>
      <c r="B282" s="7">
        <v>512</v>
      </c>
      <c r="C282" s="7">
        <v>32768</v>
      </c>
      <c r="D282" s="8">
        <v>1</v>
      </c>
      <c r="E282" s="9"/>
      <c r="F282" s="2"/>
      <c r="G282" s="2"/>
      <c r="H282" s="2"/>
      <c r="I282" s="3"/>
      <c r="J282" s="3"/>
      <c r="K282" s="3"/>
    </row>
    <row x14ac:dyDescent="0.25" r="283" customHeight="1" ht="17.25">
      <c r="A283" s="7">
        <v>281</v>
      </c>
      <c r="B283" s="7">
        <v>1024</v>
      </c>
      <c r="C283" s="7">
        <v>32768</v>
      </c>
      <c r="D283" s="8">
        <v>1</v>
      </c>
      <c r="E283" s="9"/>
      <c r="F283" s="2"/>
      <c r="G283" s="2"/>
      <c r="H283" s="2"/>
      <c r="I283" s="3"/>
      <c r="J283" s="3"/>
      <c r="K283" s="3"/>
    </row>
    <row x14ac:dyDescent="0.25" r="284" customHeight="1" ht="17.25">
      <c r="A284" s="7">
        <v>282</v>
      </c>
      <c r="B284" s="7">
        <v>2048</v>
      </c>
      <c r="C284" s="7">
        <v>32768</v>
      </c>
      <c r="D284" s="8">
        <v>1</v>
      </c>
      <c r="E284" s="9"/>
      <c r="F284" s="2"/>
      <c r="G284" s="2"/>
      <c r="H284" s="2"/>
      <c r="I284" s="3"/>
      <c r="J284" s="3"/>
      <c r="K284" s="3"/>
    </row>
    <row x14ac:dyDescent="0.25" r="285" customHeight="1" ht="17.25">
      <c r="A285" s="7">
        <v>283</v>
      </c>
      <c r="B285" s="7">
        <v>4096</v>
      </c>
      <c r="C285" s="7">
        <v>32768</v>
      </c>
      <c r="D285" s="8">
        <v>1</v>
      </c>
      <c r="E285" s="9"/>
      <c r="F285" s="2"/>
      <c r="G285" s="2"/>
      <c r="H285" s="2"/>
      <c r="I285" s="3"/>
      <c r="J285" s="3"/>
      <c r="K285" s="3"/>
    </row>
    <row x14ac:dyDescent="0.25" r="286" customHeight="1" ht="17.25">
      <c r="A286" s="7">
        <v>284</v>
      </c>
      <c r="B286" s="7">
        <v>8192</v>
      </c>
      <c r="C286" s="7">
        <v>32768</v>
      </c>
      <c r="D286" s="8">
        <v>1</v>
      </c>
      <c r="E286" s="9"/>
      <c r="F286" s="2"/>
      <c r="G286" s="2"/>
      <c r="H286" s="2"/>
      <c r="I286" s="3"/>
      <c r="J286" s="3"/>
      <c r="K286" s="3"/>
    </row>
    <row x14ac:dyDescent="0.25" r="287" customHeight="1" ht="17.25">
      <c r="A287" s="7">
        <v>285</v>
      </c>
      <c r="B287" s="7">
        <v>16384</v>
      </c>
      <c r="C287" s="7">
        <v>32768</v>
      </c>
      <c r="D287" s="8">
        <v>1</v>
      </c>
      <c r="E287" s="9"/>
      <c r="F287" s="2"/>
      <c r="G287" s="2"/>
      <c r="H287" s="2"/>
      <c r="I287" s="3"/>
      <c r="J287" s="3"/>
      <c r="K287" s="3"/>
    </row>
    <row x14ac:dyDescent="0.25" r="288" customHeight="1" ht="17.25">
      <c r="A288" s="7">
        <v>286</v>
      </c>
      <c r="B288" s="7">
        <v>32768</v>
      </c>
      <c r="C288" s="7">
        <v>32768</v>
      </c>
      <c r="D288" s="8">
        <v>1</v>
      </c>
      <c r="E288" s="9"/>
      <c r="F288" s="2"/>
      <c r="G288" s="2"/>
      <c r="H288" s="2"/>
      <c r="I288" s="3"/>
      <c r="J288" s="3"/>
      <c r="K288" s="3"/>
    </row>
    <row x14ac:dyDescent="0.25" r="289" customHeight="1" ht="17.25">
      <c r="A289" s="7">
        <v>287</v>
      </c>
      <c r="B289" s="7">
        <v>65536</v>
      </c>
      <c r="C289" s="7">
        <v>32768</v>
      </c>
      <c r="D289" s="8">
        <v>1</v>
      </c>
      <c r="E289" s="9"/>
      <c r="F289" s="2"/>
      <c r="G289" s="2"/>
      <c r="H289" s="2"/>
      <c r="I289" s="3"/>
      <c r="J289" s="3"/>
      <c r="K289" s="3"/>
    </row>
    <row x14ac:dyDescent="0.25" r="290" customHeight="1" ht="17.25">
      <c r="A290" s="7">
        <v>288</v>
      </c>
      <c r="B290" s="7">
        <v>128000</v>
      </c>
      <c r="C290" s="7">
        <v>32768</v>
      </c>
      <c r="D290" s="8">
        <v>1</v>
      </c>
      <c r="E290" s="9"/>
      <c r="F290" s="2"/>
      <c r="G290" s="2"/>
      <c r="H290" s="2"/>
      <c r="I290" s="3"/>
      <c r="J290" s="3"/>
      <c r="K290" s="3"/>
    </row>
    <row x14ac:dyDescent="0.25" r="291" customHeight="1" ht="17.25">
      <c r="A291" s="7">
        <v>289</v>
      </c>
      <c r="B291" s="7">
        <v>1</v>
      </c>
      <c r="C291" s="7">
        <v>65536</v>
      </c>
      <c r="D291" s="8">
        <v>1</v>
      </c>
      <c r="E291" s="9"/>
      <c r="F291" s="2"/>
      <c r="G291" s="2"/>
      <c r="H291" s="2"/>
      <c r="I291" s="3"/>
      <c r="J291" s="3"/>
      <c r="K291" s="3"/>
    </row>
    <row x14ac:dyDescent="0.25" r="292" customHeight="1" ht="17.25">
      <c r="A292" s="7">
        <v>290</v>
      </c>
      <c r="B292" s="7">
        <v>2</v>
      </c>
      <c r="C292" s="7">
        <v>65536</v>
      </c>
      <c r="D292" s="8">
        <v>1</v>
      </c>
      <c r="E292" s="9"/>
      <c r="F292" s="2"/>
      <c r="G292" s="2"/>
      <c r="H292" s="2"/>
      <c r="I292" s="3"/>
      <c r="J292" s="3"/>
      <c r="K292" s="3"/>
    </row>
    <row x14ac:dyDescent="0.25" r="293" customHeight="1" ht="17.25">
      <c r="A293" s="7">
        <v>291</v>
      </c>
      <c r="B293" s="7">
        <v>4</v>
      </c>
      <c r="C293" s="7">
        <v>65536</v>
      </c>
      <c r="D293" s="8">
        <v>1</v>
      </c>
      <c r="E293" s="9"/>
      <c r="F293" s="2"/>
      <c r="G293" s="2"/>
      <c r="H293" s="2"/>
      <c r="I293" s="3"/>
      <c r="J293" s="3"/>
      <c r="K293" s="3"/>
    </row>
    <row x14ac:dyDescent="0.25" r="294" customHeight="1" ht="17.25">
      <c r="A294" s="7">
        <v>292</v>
      </c>
      <c r="B294" s="7">
        <v>8</v>
      </c>
      <c r="C294" s="7">
        <v>65536</v>
      </c>
      <c r="D294" s="8">
        <v>1</v>
      </c>
      <c r="E294" s="9"/>
      <c r="F294" s="2"/>
      <c r="G294" s="2"/>
      <c r="H294" s="2"/>
      <c r="I294" s="3"/>
      <c r="J294" s="3"/>
      <c r="K294" s="3"/>
    </row>
    <row x14ac:dyDescent="0.25" r="295" customHeight="1" ht="17.25">
      <c r="A295" s="7">
        <v>293</v>
      </c>
      <c r="B295" s="7">
        <v>16</v>
      </c>
      <c r="C295" s="7">
        <v>65536</v>
      </c>
      <c r="D295" s="8">
        <v>1</v>
      </c>
      <c r="E295" s="9"/>
      <c r="F295" s="2"/>
      <c r="G295" s="2"/>
      <c r="H295" s="2"/>
      <c r="I295" s="3"/>
      <c r="J295" s="3"/>
      <c r="K295" s="3"/>
    </row>
    <row x14ac:dyDescent="0.25" r="296" customHeight="1" ht="17.25">
      <c r="A296" s="7">
        <v>294</v>
      </c>
      <c r="B296" s="7">
        <v>32</v>
      </c>
      <c r="C296" s="7">
        <v>65536</v>
      </c>
      <c r="D296" s="8">
        <v>1</v>
      </c>
      <c r="E296" s="9"/>
      <c r="F296" s="2"/>
      <c r="G296" s="2"/>
      <c r="H296" s="2"/>
      <c r="I296" s="3"/>
      <c r="J296" s="3"/>
      <c r="K296" s="3"/>
    </row>
    <row x14ac:dyDescent="0.25" r="297" customHeight="1" ht="17.25">
      <c r="A297" s="7">
        <v>295</v>
      </c>
      <c r="B297" s="7">
        <v>64</v>
      </c>
      <c r="C297" s="7">
        <v>65536</v>
      </c>
      <c r="D297" s="8">
        <v>1</v>
      </c>
      <c r="E297" s="9"/>
      <c r="F297" s="2"/>
      <c r="G297" s="2"/>
      <c r="H297" s="2"/>
      <c r="I297" s="3"/>
      <c r="J297" s="3"/>
      <c r="K297" s="3"/>
    </row>
    <row x14ac:dyDescent="0.25" r="298" customHeight="1" ht="17.25">
      <c r="A298" s="7">
        <v>296</v>
      </c>
      <c r="B298" s="7">
        <v>128</v>
      </c>
      <c r="C298" s="7">
        <v>65536</v>
      </c>
      <c r="D298" s="8">
        <v>1</v>
      </c>
      <c r="E298" s="9"/>
      <c r="F298" s="2"/>
      <c r="G298" s="2"/>
      <c r="H298" s="2"/>
      <c r="I298" s="3"/>
      <c r="J298" s="3"/>
      <c r="K298" s="3"/>
    </row>
    <row x14ac:dyDescent="0.25" r="299" customHeight="1" ht="17.25">
      <c r="A299" s="7">
        <v>297</v>
      </c>
      <c r="B299" s="7">
        <v>256</v>
      </c>
      <c r="C299" s="7">
        <v>65536</v>
      </c>
      <c r="D299" s="8">
        <v>1</v>
      </c>
      <c r="E299" s="9"/>
      <c r="F299" s="2"/>
      <c r="G299" s="2"/>
      <c r="H299" s="2"/>
      <c r="I299" s="3"/>
      <c r="J299" s="3"/>
      <c r="K299" s="3"/>
    </row>
    <row x14ac:dyDescent="0.25" r="300" customHeight="1" ht="17.25">
      <c r="A300" s="7">
        <v>298</v>
      </c>
      <c r="B300" s="7">
        <v>512</v>
      </c>
      <c r="C300" s="7">
        <v>65536</v>
      </c>
      <c r="D300" s="8">
        <v>1</v>
      </c>
      <c r="E300" s="9"/>
      <c r="F300" s="2"/>
      <c r="G300" s="2"/>
      <c r="H300" s="2"/>
      <c r="I300" s="3"/>
      <c r="J300" s="3"/>
      <c r="K300" s="3"/>
    </row>
    <row x14ac:dyDescent="0.25" r="301" customHeight="1" ht="17.25">
      <c r="A301" s="7">
        <v>299</v>
      </c>
      <c r="B301" s="7">
        <v>1024</v>
      </c>
      <c r="C301" s="7">
        <v>65536</v>
      </c>
      <c r="D301" s="8">
        <v>1</v>
      </c>
      <c r="E301" s="9"/>
      <c r="F301" s="2"/>
      <c r="G301" s="2"/>
      <c r="H301" s="2"/>
      <c r="I301" s="3"/>
      <c r="J301" s="3"/>
      <c r="K301" s="3"/>
    </row>
    <row x14ac:dyDescent="0.25" r="302" customHeight="1" ht="17.25">
      <c r="A302" s="7">
        <v>300</v>
      </c>
      <c r="B302" s="7">
        <v>2048</v>
      </c>
      <c r="C302" s="7">
        <v>65536</v>
      </c>
      <c r="D302" s="8">
        <v>1</v>
      </c>
      <c r="E302" s="9"/>
      <c r="F302" s="2"/>
      <c r="G302" s="2"/>
      <c r="H302" s="2"/>
      <c r="I302" s="3"/>
      <c r="J302" s="3"/>
      <c r="K302" s="3"/>
    </row>
    <row x14ac:dyDescent="0.25" r="303" customHeight="1" ht="17.25">
      <c r="A303" s="7">
        <v>301</v>
      </c>
      <c r="B303" s="7">
        <v>4096</v>
      </c>
      <c r="C303" s="7">
        <v>65536</v>
      </c>
      <c r="D303" s="8">
        <v>1</v>
      </c>
      <c r="E303" s="9"/>
      <c r="F303" s="2"/>
      <c r="G303" s="2"/>
      <c r="H303" s="2"/>
      <c r="I303" s="3"/>
      <c r="J303" s="3"/>
      <c r="K303" s="3"/>
    </row>
    <row x14ac:dyDescent="0.25" r="304" customHeight="1" ht="17.25">
      <c r="A304" s="7">
        <v>302</v>
      </c>
      <c r="B304" s="7">
        <v>8192</v>
      </c>
      <c r="C304" s="7">
        <v>65536</v>
      </c>
      <c r="D304" s="8">
        <v>1</v>
      </c>
      <c r="E304" s="9"/>
      <c r="F304" s="2"/>
      <c r="G304" s="2"/>
      <c r="H304" s="2"/>
      <c r="I304" s="3"/>
      <c r="J304" s="3"/>
      <c r="K304" s="3"/>
    </row>
    <row x14ac:dyDescent="0.25" r="305" customHeight="1" ht="17.25">
      <c r="A305" s="7">
        <v>303</v>
      </c>
      <c r="B305" s="7">
        <v>16384</v>
      </c>
      <c r="C305" s="7">
        <v>65536</v>
      </c>
      <c r="D305" s="8">
        <v>1</v>
      </c>
      <c r="E305" s="9"/>
      <c r="F305" s="2"/>
      <c r="G305" s="2"/>
      <c r="H305" s="2"/>
      <c r="I305" s="3"/>
      <c r="J305" s="3"/>
      <c r="K305" s="3"/>
    </row>
    <row x14ac:dyDescent="0.25" r="306" customHeight="1" ht="17.25">
      <c r="A306" s="7">
        <v>304</v>
      </c>
      <c r="B306" s="7">
        <v>32768</v>
      </c>
      <c r="C306" s="7">
        <v>65536</v>
      </c>
      <c r="D306" s="8">
        <v>1</v>
      </c>
      <c r="E306" s="9"/>
      <c r="F306" s="2"/>
      <c r="G306" s="2"/>
      <c r="H306" s="2"/>
      <c r="I306" s="3"/>
      <c r="J306" s="3"/>
      <c r="K306" s="3"/>
    </row>
    <row x14ac:dyDescent="0.25" r="307" customHeight="1" ht="17.25">
      <c r="A307" s="7">
        <v>305</v>
      </c>
      <c r="B307" s="7">
        <v>65536</v>
      </c>
      <c r="C307" s="7">
        <v>65536</v>
      </c>
      <c r="D307" s="8">
        <v>1</v>
      </c>
      <c r="E307" s="9"/>
      <c r="F307" s="2"/>
      <c r="G307" s="2"/>
      <c r="H307" s="2"/>
      <c r="I307" s="3"/>
      <c r="J307" s="3"/>
      <c r="K307" s="3"/>
    </row>
    <row x14ac:dyDescent="0.25" r="308" customHeight="1" ht="17.25">
      <c r="A308" s="7">
        <v>306</v>
      </c>
      <c r="B308" s="7">
        <v>128000</v>
      </c>
      <c r="C308" s="7">
        <v>65536</v>
      </c>
      <c r="D308" s="8">
        <v>1</v>
      </c>
      <c r="E308" s="9"/>
      <c r="F308" s="2"/>
      <c r="G308" s="2"/>
      <c r="H308" s="2"/>
      <c r="I308" s="3"/>
      <c r="J308" s="3"/>
      <c r="K308" s="3"/>
    </row>
    <row x14ac:dyDescent="0.25" r="309" customHeight="1" ht="17.25">
      <c r="A309" s="7">
        <v>307</v>
      </c>
      <c r="B309" s="7">
        <v>1</v>
      </c>
      <c r="C309" s="7">
        <v>128000</v>
      </c>
      <c r="D309" s="8">
        <v>1</v>
      </c>
      <c r="E309" s="9"/>
      <c r="F309" s="2"/>
      <c r="G309" s="2"/>
      <c r="H309" s="2"/>
      <c r="I309" s="3"/>
      <c r="J309" s="3"/>
      <c r="K309" s="3"/>
    </row>
    <row x14ac:dyDescent="0.25" r="310" customHeight="1" ht="17.25">
      <c r="A310" s="7">
        <v>308</v>
      </c>
      <c r="B310" s="7">
        <v>2</v>
      </c>
      <c r="C310" s="7">
        <v>128000</v>
      </c>
      <c r="D310" s="8">
        <v>1</v>
      </c>
      <c r="E310" s="9"/>
      <c r="F310" s="2"/>
      <c r="G310" s="2"/>
      <c r="H310" s="2"/>
      <c r="I310" s="3"/>
      <c r="J310" s="3"/>
      <c r="K310" s="3"/>
    </row>
    <row x14ac:dyDescent="0.25" r="311" customHeight="1" ht="17.25">
      <c r="A311" s="7">
        <v>309</v>
      </c>
      <c r="B311" s="7">
        <v>4</v>
      </c>
      <c r="C311" s="7">
        <v>128000</v>
      </c>
      <c r="D311" s="8">
        <v>1</v>
      </c>
      <c r="E311" s="9"/>
      <c r="F311" s="2"/>
      <c r="G311" s="2"/>
      <c r="H311" s="2"/>
      <c r="I311" s="3"/>
      <c r="J311" s="3"/>
      <c r="K311" s="3"/>
    </row>
    <row x14ac:dyDescent="0.25" r="312" customHeight="1" ht="17.25">
      <c r="A312" s="7">
        <v>310</v>
      </c>
      <c r="B312" s="7">
        <v>8</v>
      </c>
      <c r="C312" s="7">
        <v>128000</v>
      </c>
      <c r="D312" s="8">
        <v>1</v>
      </c>
      <c r="E312" s="9"/>
      <c r="F312" s="2"/>
      <c r="G312" s="2"/>
      <c r="H312" s="2"/>
      <c r="I312" s="3"/>
      <c r="J312" s="3"/>
      <c r="K312" s="3"/>
    </row>
    <row x14ac:dyDescent="0.25" r="313" customHeight="1" ht="17.25">
      <c r="A313" s="7">
        <v>311</v>
      </c>
      <c r="B313" s="7">
        <v>16</v>
      </c>
      <c r="C313" s="7">
        <v>128000</v>
      </c>
      <c r="D313" s="8">
        <v>1</v>
      </c>
      <c r="E313" s="9"/>
      <c r="F313" s="2"/>
      <c r="G313" s="2"/>
      <c r="H313" s="2"/>
      <c r="I313" s="3"/>
      <c r="J313" s="3"/>
      <c r="K313" s="3"/>
    </row>
    <row x14ac:dyDescent="0.25" r="314" customHeight="1" ht="17.25">
      <c r="A314" s="7">
        <v>312</v>
      </c>
      <c r="B314" s="7">
        <v>32</v>
      </c>
      <c r="C314" s="7">
        <v>128000</v>
      </c>
      <c r="D314" s="8">
        <v>1</v>
      </c>
      <c r="E314" s="9"/>
      <c r="F314" s="2"/>
      <c r="G314" s="2"/>
      <c r="H314" s="2"/>
      <c r="I314" s="3"/>
      <c r="J314" s="3"/>
      <c r="K314" s="3"/>
    </row>
    <row x14ac:dyDescent="0.25" r="315" customHeight="1" ht="17.25">
      <c r="A315" s="7">
        <v>313</v>
      </c>
      <c r="B315" s="7">
        <v>64</v>
      </c>
      <c r="C315" s="7">
        <v>128000</v>
      </c>
      <c r="D315" s="8">
        <v>1</v>
      </c>
      <c r="E315" s="9"/>
      <c r="F315" s="2"/>
      <c r="G315" s="2"/>
      <c r="H315" s="2"/>
      <c r="I315" s="3"/>
      <c r="J315" s="3"/>
      <c r="K315" s="3"/>
    </row>
    <row x14ac:dyDescent="0.25" r="316" customHeight="1" ht="17.25">
      <c r="A316" s="7">
        <v>314</v>
      </c>
      <c r="B316" s="7">
        <v>128</v>
      </c>
      <c r="C316" s="7">
        <v>128000</v>
      </c>
      <c r="D316" s="8">
        <v>1</v>
      </c>
      <c r="E316" s="9"/>
      <c r="F316" s="2"/>
      <c r="G316" s="2"/>
      <c r="H316" s="2"/>
      <c r="I316" s="3"/>
      <c r="J316" s="3"/>
      <c r="K316" s="3"/>
    </row>
    <row x14ac:dyDescent="0.25" r="317" customHeight="1" ht="17.25">
      <c r="A317" s="7">
        <v>315</v>
      </c>
      <c r="B317" s="7">
        <v>256</v>
      </c>
      <c r="C317" s="7">
        <v>128000</v>
      </c>
      <c r="D317" s="8">
        <v>1</v>
      </c>
      <c r="E317" s="9"/>
      <c r="F317" s="2"/>
      <c r="G317" s="2"/>
      <c r="H317" s="2"/>
      <c r="I317" s="3"/>
      <c r="J317" s="3"/>
      <c r="K317" s="3"/>
    </row>
    <row x14ac:dyDescent="0.25" r="318" customHeight="1" ht="17.25">
      <c r="A318" s="7">
        <v>316</v>
      </c>
      <c r="B318" s="7">
        <v>512</v>
      </c>
      <c r="C318" s="7">
        <v>128000</v>
      </c>
      <c r="D318" s="8">
        <v>1</v>
      </c>
      <c r="E318" s="9"/>
      <c r="F318" s="2"/>
      <c r="G318" s="2"/>
      <c r="H318" s="2"/>
      <c r="I318" s="3"/>
      <c r="J318" s="3"/>
      <c r="K318" s="3"/>
    </row>
    <row x14ac:dyDescent="0.25" r="319" customHeight="1" ht="17.25">
      <c r="A319" s="7">
        <v>317</v>
      </c>
      <c r="B319" s="7">
        <v>1024</v>
      </c>
      <c r="C319" s="7">
        <v>128000</v>
      </c>
      <c r="D319" s="8">
        <v>1</v>
      </c>
      <c r="E319" s="9"/>
      <c r="F319" s="2"/>
      <c r="G319" s="2"/>
      <c r="H319" s="2"/>
      <c r="I319" s="3"/>
      <c r="J319" s="3"/>
      <c r="K319" s="3"/>
    </row>
    <row x14ac:dyDescent="0.25" r="320" customHeight="1" ht="17.25">
      <c r="A320" s="7">
        <v>318</v>
      </c>
      <c r="B320" s="7">
        <v>2048</v>
      </c>
      <c r="C320" s="7">
        <v>128000</v>
      </c>
      <c r="D320" s="8">
        <v>1</v>
      </c>
      <c r="E320" s="9"/>
      <c r="F320" s="2"/>
      <c r="G320" s="2"/>
      <c r="H320" s="2"/>
      <c r="I320" s="3"/>
      <c r="J320" s="3"/>
      <c r="K320" s="3"/>
    </row>
    <row x14ac:dyDescent="0.25" r="321" customHeight="1" ht="17.25">
      <c r="A321" s="7">
        <v>319</v>
      </c>
      <c r="B321" s="7">
        <v>4096</v>
      </c>
      <c r="C321" s="7">
        <v>128000</v>
      </c>
      <c r="D321" s="8">
        <v>1</v>
      </c>
      <c r="E321" s="9"/>
      <c r="F321" s="2"/>
      <c r="G321" s="2"/>
      <c r="H321" s="2"/>
      <c r="I321" s="3"/>
      <c r="J321" s="3"/>
      <c r="K321" s="3"/>
    </row>
    <row x14ac:dyDescent="0.25" r="322" customHeight="1" ht="17.25">
      <c r="A322" s="7">
        <v>320</v>
      </c>
      <c r="B322" s="7">
        <v>8192</v>
      </c>
      <c r="C322" s="7">
        <v>128000</v>
      </c>
      <c r="D322" s="8">
        <v>1</v>
      </c>
      <c r="E322" s="9"/>
      <c r="F322" s="2"/>
      <c r="G322" s="2"/>
      <c r="H322" s="2"/>
      <c r="I322" s="3"/>
      <c r="J322" s="3"/>
      <c r="K322" s="3"/>
    </row>
    <row x14ac:dyDescent="0.25" r="323" customHeight="1" ht="17.25">
      <c r="A323" s="7">
        <v>321</v>
      </c>
      <c r="B323" s="7">
        <v>16384</v>
      </c>
      <c r="C323" s="7">
        <v>128000</v>
      </c>
      <c r="D323" s="8">
        <v>1</v>
      </c>
      <c r="E323" s="9"/>
      <c r="F323" s="2"/>
      <c r="G323" s="2"/>
      <c r="H323" s="2"/>
      <c r="I323" s="3"/>
      <c r="J323" s="3"/>
      <c r="K323" s="3"/>
    </row>
    <row x14ac:dyDescent="0.25" r="324" customHeight="1" ht="17.25">
      <c r="A324" s="7">
        <v>322</v>
      </c>
      <c r="B324" s="7">
        <v>32768</v>
      </c>
      <c r="C324" s="7">
        <v>128000</v>
      </c>
      <c r="D324" s="8">
        <v>1</v>
      </c>
      <c r="E324" s="9"/>
      <c r="F324" s="2"/>
      <c r="G324" s="2"/>
      <c r="H324" s="2"/>
      <c r="I324" s="3"/>
      <c r="J324" s="3"/>
      <c r="K324" s="3"/>
    </row>
    <row x14ac:dyDescent="0.25" r="325" customHeight="1" ht="17.25">
      <c r="A325" s="7">
        <v>323</v>
      </c>
      <c r="B325" s="7">
        <v>65536</v>
      </c>
      <c r="C325" s="7">
        <v>128000</v>
      </c>
      <c r="D325" s="8">
        <v>1</v>
      </c>
      <c r="E325" s="9"/>
      <c r="F325" s="2"/>
      <c r="G325" s="2"/>
      <c r="H325" s="2"/>
      <c r="I325" s="3"/>
      <c r="J325" s="3"/>
      <c r="K325" s="3"/>
    </row>
    <row x14ac:dyDescent="0.25" r="326" customHeight="1" ht="17.25">
      <c r="A326" s="7">
        <v>324</v>
      </c>
      <c r="B326" s="7">
        <v>128000</v>
      </c>
      <c r="C326" s="7">
        <v>128000</v>
      </c>
      <c r="D326" s="8">
        <v>1</v>
      </c>
      <c r="E326" s="9"/>
      <c r="F326" s="2"/>
      <c r="G326" s="2"/>
      <c r="H326" s="2"/>
      <c r="I326" s="3"/>
      <c r="J326" s="3"/>
      <c r="K326" s="3"/>
    </row>
    <row x14ac:dyDescent="0.25" r="327" customHeight="1" ht="17.25">
      <c r="A327" s="7">
        <v>325</v>
      </c>
      <c r="B327" s="7">
        <v>1</v>
      </c>
      <c r="C327" s="7">
        <v>1</v>
      </c>
      <c r="D327" s="8">
        <v>2</v>
      </c>
      <c r="E327" s="9"/>
      <c r="F327" s="2"/>
      <c r="G327" s="2"/>
      <c r="H327" s="2"/>
      <c r="I327" s="3"/>
      <c r="J327" s="3"/>
      <c r="K327" s="3"/>
    </row>
    <row x14ac:dyDescent="0.25" r="328" customHeight="1" ht="17.25">
      <c r="A328" s="7">
        <v>326</v>
      </c>
      <c r="B328" s="7">
        <v>2</v>
      </c>
      <c r="C328" s="7">
        <v>1</v>
      </c>
      <c r="D328" s="8">
        <v>2</v>
      </c>
      <c r="E328" s="9"/>
      <c r="F328" s="2"/>
      <c r="G328" s="2"/>
      <c r="H328" s="2"/>
      <c r="I328" s="3"/>
      <c r="J328" s="3"/>
      <c r="K328" s="3"/>
    </row>
    <row x14ac:dyDescent="0.25" r="329" customHeight="1" ht="17.25">
      <c r="A329" s="7">
        <v>327</v>
      </c>
      <c r="B329" s="7">
        <v>4</v>
      </c>
      <c r="C329" s="7">
        <v>1</v>
      </c>
      <c r="D329" s="8">
        <v>2</v>
      </c>
      <c r="E329" s="9"/>
      <c r="F329" s="2"/>
      <c r="G329" s="2"/>
      <c r="H329" s="2"/>
      <c r="I329" s="3"/>
      <c r="J329" s="3"/>
      <c r="K329" s="3"/>
    </row>
    <row x14ac:dyDescent="0.25" r="330" customHeight="1" ht="17.25">
      <c r="A330" s="7">
        <v>328</v>
      </c>
      <c r="B330" s="7">
        <v>8</v>
      </c>
      <c r="C330" s="7">
        <v>1</v>
      </c>
      <c r="D330" s="8">
        <v>2</v>
      </c>
      <c r="E330" s="9"/>
      <c r="F330" s="2"/>
      <c r="G330" s="2"/>
      <c r="H330" s="2"/>
      <c r="I330" s="3"/>
      <c r="J330" s="3"/>
      <c r="K330" s="3"/>
    </row>
    <row x14ac:dyDescent="0.25" r="331" customHeight="1" ht="17.25">
      <c r="A331" s="7">
        <v>329</v>
      </c>
      <c r="B331" s="7">
        <v>16</v>
      </c>
      <c r="C331" s="7">
        <v>1</v>
      </c>
      <c r="D331" s="8">
        <v>2</v>
      </c>
      <c r="E331" s="9"/>
      <c r="F331" s="2"/>
      <c r="G331" s="2"/>
      <c r="H331" s="2"/>
      <c r="I331" s="3"/>
      <c r="J331" s="3"/>
      <c r="K331" s="3"/>
    </row>
    <row x14ac:dyDescent="0.25" r="332" customHeight="1" ht="17.25">
      <c r="A332" s="7">
        <v>330</v>
      </c>
      <c r="B332" s="7">
        <v>32</v>
      </c>
      <c r="C332" s="7">
        <v>1</v>
      </c>
      <c r="D332" s="8">
        <v>2</v>
      </c>
      <c r="E332" s="9"/>
      <c r="F332" s="2"/>
      <c r="G332" s="2"/>
      <c r="H332" s="2"/>
      <c r="I332" s="3"/>
      <c r="J332" s="3"/>
      <c r="K332" s="3"/>
    </row>
    <row x14ac:dyDescent="0.25" r="333" customHeight="1" ht="17.25">
      <c r="A333" s="7">
        <v>331</v>
      </c>
      <c r="B333" s="7">
        <v>64</v>
      </c>
      <c r="C333" s="7">
        <v>1</v>
      </c>
      <c r="D333" s="8">
        <v>2</v>
      </c>
      <c r="E333" s="9"/>
      <c r="F333" s="2"/>
      <c r="G333" s="2"/>
      <c r="H333" s="2"/>
      <c r="I333" s="3"/>
      <c r="J333" s="3"/>
      <c r="K333" s="3"/>
    </row>
    <row x14ac:dyDescent="0.25" r="334" customHeight="1" ht="17.25">
      <c r="A334" s="7">
        <v>332</v>
      </c>
      <c r="B334" s="7">
        <v>128</v>
      </c>
      <c r="C334" s="7">
        <v>1</v>
      </c>
      <c r="D334" s="8">
        <v>2</v>
      </c>
      <c r="E334" s="9"/>
      <c r="F334" s="2"/>
      <c r="G334" s="2"/>
      <c r="H334" s="2"/>
      <c r="I334" s="3"/>
      <c r="J334" s="3"/>
      <c r="K334" s="3"/>
    </row>
    <row x14ac:dyDescent="0.25" r="335" customHeight="1" ht="17.25">
      <c r="A335" s="7">
        <v>333</v>
      </c>
      <c r="B335" s="7">
        <v>256</v>
      </c>
      <c r="C335" s="7">
        <v>1</v>
      </c>
      <c r="D335" s="8">
        <v>2</v>
      </c>
      <c r="E335" s="9"/>
      <c r="F335" s="2"/>
      <c r="G335" s="2"/>
      <c r="H335" s="2"/>
      <c r="I335" s="3"/>
      <c r="J335" s="3"/>
      <c r="K335" s="3"/>
    </row>
    <row x14ac:dyDescent="0.25" r="336" customHeight="1" ht="17.25">
      <c r="A336" s="7">
        <v>334</v>
      </c>
      <c r="B336" s="7">
        <v>512</v>
      </c>
      <c r="C336" s="7">
        <v>1</v>
      </c>
      <c r="D336" s="8">
        <v>2</v>
      </c>
      <c r="E336" s="9"/>
      <c r="F336" s="2"/>
      <c r="G336" s="2"/>
      <c r="H336" s="2"/>
      <c r="I336" s="3"/>
      <c r="J336" s="3"/>
      <c r="K336" s="3"/>
    </row>
    <row x14ac:dyDescent="0.25" r="337" customHeight="1" ht="17.25">
      <c r="A337" s="7">
        <v>335</v>
      </c>
      <c r="B337" s="7">
        <v>1024</v>
      </c>
      <c r="C337" s="7">
        <v>1</v>
      </c>
      <c r="D337" s="8">
        <v>2</v>
      </c>
      <c r="E337" s="9"/>
      <c r="F337" s="2"/>
      <c r="G337" s="2"/>
      <c r="H337" s="2"/>
      <c r="I337" s="3"/>
      <c r="J337" s="3"/>
      <c r="K337" s="3"/>
    </row>
    <row x14ac:dyDescent="0.25" r="338" customHeight="1" ht="17.25">
      <c r="A338" s="7">
        <v>336</v>
      </c>
      <c r="B338" s="7">
        <v>2048</v>
      </c>
      <c r="C338" s="7">
        <v>1</v>
      </c>
      <c r="D338" s="8">
        <v>2</v>
      </c>
      <c r="E338" s="9"/>
      <c r="F338" s="2"/>
      <c r="G338" s="2"/>
      <c r="H338" s="2"/>
      <c r="I338" s="3"/>
      <c r="J338" s="3"/>
      <c r="K338" s="3"/>
    </row>
    <row x14ac:dyDescent="0.25" r="339" customHeight="1" ht="17.25">
      <c r="A339" s="7">
        <v>337</v>
      </c>
      <c r="B339" s="7">
        <v>4096</v>
      </c>
      <c r="C339" s="7">
        <v>1</v>
      </c>
      <c r="D339" s="8">
        <v>2</v>
      </c>
      <c r="E339" s="9"/>
      <c r="F339" s="2"/>
      <c r="G339" s="2"/>
      <c r="H339" s="2"/>
      <c r="I339" s="3"/>
      <c r="J339" s="3"/>
      <c r="K339" s="3"/>
    </row>
    <row x14ac:dyDescent="0.25" r="340" customHeight="1" ht="17.25">
      <c r="A340" s="7">
        <v>338</v>
      </c>
      <c r="B340" s="7">
        <v>8192</v>
      </c>
      <c r="C340" s="7">
        <v>1</v>
      </c>
      <c r="D340" s="8">
        <v>2</v>
      </c>
      <c r="E340" s="9"/>
      <c r="F340" s="2"/>
      <c r="G340" s="2"/>
      <c r="H340" s="2"/>
      <c r="I340" s="3"/>
      <c r="J340" s="3"/>
      <c r="K340" s="3"/>
    </row>
    <row x14ac:dyDescent="0.25" r="341" customHeight="1" ht="17.25">
      <c r="A341" s="7">
        <v>339</v>
      </c>
      <c r="B341" s="7">
        <v>16384</v>
      </c>
      <c r="C341" s="7">
        <v>1</v>
      </c>
      <c r="D341" s="8">
        <v>2</v>
      </c>
      <c r="E341" s="9"/>
      <c r="F341" s="2"/>
      <c r="G341" s="2"/>
      <c r="H341" s="2"/>
      <c r="I341" s="3"/>
      <c r="J341" s="3"/>
      <c r="K341" s="3"/>
    </row>
    <row x14ac:dyDescent="0.25" r="342" customHeight="1" ht="17.25">
      <c r="A342" s="7">
        <v>340</v>
      </c>
      <c r="B342" s="7">
        <v>32768</v>
      </c>
      <c r="C342" s="7">
        <v>1</v>
      </c>
      <c r="D342" s="8">
        <v>2</v>
      </c>
      <c r="E342" s="9"/>
      <c r="F342" s="2"/>
      <c r="G342" s="2"/>
      <c r="H342" s="2"/>
      <c r="I342" s="3"/>
      <c r="J342" s="3"/>
      <c r="K342" s="3"/>
    </row>
    <row x14ac:dyDescent="0.25" r="343" customHeight="1" ht="17.25">
      <c r="A343" s="7">
        <v>341</v>
      </c>
      <c r="B343" s="7">
        <v>65536</v>
      </c>
      <c r="C343" s="7">
        <v>1</v>
      </c>
      <c r="D343" s="8">
        <v>2</v>
      </c>
      <c r="E343" s="9"/>
      <c r="F343" s="2"/>
      <c r="G343" s="2"/>
      <c r="H343" s="2"/>
      <c r="I343" s="3"/>
      <c r="J343" s="3"/>
      <c r="K343" s="3"/>
    </row>
    <row x14ac:dyDescent="0.25" r="344" customHeight="1" ht="17.25">
      <c r="A344" s="7">
        <v>342</v>
      </c>
      <c r="B344" s="7">
        <v>128000</v>
      </c>
      <c r="C344" s="7">
        <v>1</v>
      </c>
      <c r="D344" s="8">
        <v>2</v>
      </c>
      <c r="E344" s="9"/>
      <c r="F344" s="2"/>
      <c r="G344" s="2"/>
      <c r="H344" s="2"/>
      <c r="I344" s="3"/>
      <c r="J344" s="3"/>
      <c r="K344" s="3"/>
    </row>
    <row x14ac:dyDescent="0.25" r="345" customHeight="1" ht="17.25">
      <c r="A345" s="7">
        <v>343</v>
      </c>
      <c r="B345" s="7">
        <v>1</v>
      </c>
      <c r="C345" s="7">
        <v>2</v>
      </c>
      <c r="D345" s="8">
        <v>2</v>
      </c>
      <c r="E345" s="9"/>
      <c r="F345" s="2"/>
      <c r="G345" s="2"/>
      <c r="H345" s="2"/>
      <c r="I345" s="3"/>
      <c r="J345" s="3"/>
      <c r="K345" s="3"/>
    </row>
    <row x14ac:dyDescent="0.25" r="346" customHeight="1" ht="17.25">
      <c r="A346" s="7">
        <v>344</v>
      </c>
      <c r="B346" s="7">
        <v>2</v>
      </c>
      <c r="C346" s="7">
        <v>2</v>
      </c>
      <c r="D346" s="8">
        <v>2</v>
      </c>
      <c r="E346" s="9"/>
      <c r="F346" s="2"/>
      <c r="G346" s="2"/>
      <c r="H346" s="2"/>
      <c r="I346" s="3"/>
      <c r="J346" s="3"/>
      <c r="K346" s="3"/>
    </row>
    <row x14ac:dyDescent="0.25" r="347" customHeight="1" ht="17.25">
      <c r="A347" s="7">
        <v>345</v>
      </c>
      <c r="B347" s="7">
        <v>4</v>
      </c>
      <c r="C347" s="7">
        <v>2</v>
      </c>
      <c r="D347" s="8">
        <v>2</v>
      </c>
      <c r="E347" s="9"/>
      <c r="F347" s="2"/>
      <c r="G347" s="2"/>
      <c r="H347" s="2"/>
      <c r="I347" s="3"/>
      <c r="J347" s="3"/>
      <c r="K347" s="3"/>
    </row>
    <row x14ac:dyDescent="0.25" r="348" customHeight="1" ht="17.25">
      <c r="A348" s="7">
        <v>346</v>
      </c>
      <c r="B348" s="7">
        <v>8</v>
      </c>
      <c r="C348" s="7">
        <v>2</v>
      </c>
      <c r="D348" s="8">
        <v>2</v>
      </c>
      <c r="E348" s="9"/>
      <c r="F348" s="2"/>
      <c r="G348" s="2"/>
      <c r="H348" s="2"/>
      <c r="I348" s="3"/>
      <c r="J348" s="3"/>
      <c r="K348" s="3"/>
    </row>
    <row x14ac:dyDescent="0.25" r="349" customHeight="1" ht="17.25">
      <c r="A349" s="7">
        <v>347</v>
      </c>
      <c r="B349" s="7">
        <v>16</v>
      </c>
      <c r="C349" s="7">
        <v>2</v>
      </c>
      <c r="D349" s="8">
        <v>2</v>
      </c>
      <c r="E349" s="9"/>
      <c r="F349" s="2"/>
      <c r="G349" s="2"/>
      <c r="H349" s="2"/>
      <c r="I349" s="3"/>
      <c r="J349" s="3"/>
      <c r="K349" s="3"/>
    </row>
    <row x14ac:dyDescent="0.25" r="350" customHeight="1" ht="17.25">
      <c r="A350" s="7">
        <v>348</v>
      </c>
      <c r="B350" s="7">
        <v>32</v>
      </c>
      <c r="C350" s="7">
        <v>2</v>
      </c>
      <c r="D350" s="8">
        <v>2</v>
      </c>
      <c r="E350" s="9"/>
      <c r="F350" s="2"/>
      <c r="G350" s="2"/>
      <c r="H350" s="2"/>
      <c r="I350" s="3"/>
      <c r="J350" s="3"/>
      <c r="K350" s="3"/>
    </row>
    <row x14ac:dyDescent="0.25" r="351" customHeight="1" ht="17.25">
      <c r="A351" s="7">
        <v>349</v>
      </c>
      <c r="B351" s="7">
        <v>64</v>
      </c>
      <c r="C351" s="7">
        <v>2</v>
      </c>
      <c r="D351" s="8">
        <v>2</v>
      </c>
      <c r="E351" s="9"/>
      <c r="F351" s="2"/>
      <c r="G351" s="2"/>
      <c r="H351" s="2"/>
      <c r="I351" s="3"/>
      <c r="J351" s="3"/>
      <c r="K351" s="3"/>
    </row>
    <row x14ac:dyDescent="0.25" r="352" customHeight="1" ht="17.25">
      <c r="A352" s="7">
        <v>350</v>
      </c>
      <c r="B352" s="7">
        <v>128</v>
      </c>
      <c r="C352" s="7">
        <v>2</v>
      </c>
      <c r="D352" s="8">
        <v>2</v>
      </c>
      <c r="E352" s="9"/>
      <c r="F352" s="2"/>
      <c r="G352" s="2"/>
      <c r="H352" s="2"/>
      <c r="I352" s="3"/>
      <c r="J352" s="3"/>
      <c r="K352" s="3"/>
    </row>
    <row x14ac:dyDescent="0.25" r="353" customHeight="1" ht="17.25">
      <c r="A353" s="7">
        <v>351</v>
      </c>
      <c r="B353" s="7">
        <v>256</v>
      </c>
      <c r="C353" s="7">
        <v>2</v>
      </c>
      <c r="D353" s="8">
        <v>2</v>
      </c>
      <c r="E353" s="9"/>
      <c r="F353" s="2"/>
      <c r="G353" s="2"/>
      <c r="H353" s="2"/>
      <c r="I353" s="3"/>
      <c r="J353" s="3"/>
      <c r="K353" s="3"/>
    </row>
    <row x14ac:dyDescent="0.25" r="354" customHeight="1" ht="17.25">
      <c r="A354" s="7">
        <v>352</v>
      </c>
      <c r="B354" s="7">
        <v>512</v>
      </c>
      <c r="C354" s="7">
        <v>2</v>
      </c>
      <c r="D354" s="8">
        <v>2</v>
      </c>
      <c r="E354" s="9"/>
      <c r="F354" s="2"/>
      <c r="G354" s="2"/>
      <c r="H354" s="2"/>
      <c r="I354" s="3"/>
      <c r="J354" s="3"/>
      <c r="K354" s="3"/>
    </row>
    <row x14ac:dyDescent="0.25" r="355" customHeight="1" ht="17.25">
      <c r="A355" s="7">
        <v>353</v>
      </c>
      <c r="B355" s="7">
        <v>1024</v>
      </c>
      <c r="C355" s="7">
        <v>2</v>
      </c>
      <c r="D355" s="8">
        <v>2</v>
      </c>
      <c r="E355" s="9"/>
      <c r="F355" s="2"/>
      <c r="G355" s="2"/>
      <c r="H355" s="2"/>
      <c r="I355" s="3"/>
      <c r="J355" s="3"/>
      <c r="K355" s="3"/>
    </row>
    <row x14ac:dyDescent="0.25" r="356" customHeight="1" ht="17.25">
      <c r="A356" s="7">
        <v>354</v>
      </c>
      <c r="B356" s="7">
        <v>2048</v>
      </c>
      <c r="C356" s="7">
        <v>2</v>
      </c>
      <c r="D356" s="8">
        <v>2</v>
      </c>
      <c r="E356" s="9"/>
      <c r="F356" s="2"/>
      <c r="G356" s="2"/>
      <c r="H356" s="2"/>
      <c r="I356" s="3"/>
      <c r="J356" s="3"/>
      <c r="K356" s="3"/>
    </row>
    <row x14ac:dyDescent="0.25" r="357" customHeight="1" ht="17.25">
      <c r="A357" s="7">
        <v>355</v>
      </c>
      <c r="B357" s="7">
        <v>4096</v>
      </c>
      <c r="C357" s="7">
        <v>2</v>
      </c>
      <c r="D357" s="8">
        <v>2</v>
      </c>
      <c r="E357" s="9"/>
      <c r="F357" s="2"/>
      <c r="G357" s="2"/>
      <c r="H357" s="2"/>
      <c r="I357" s="3"/>
      <c r="J357" s="3"/>
      <c r="K357" s="3"/>
    </row>
    <row x14ac:dyDescent="0.25" r="358" customHeight="1" ht="17.25">
      <c r="A358" s="7">
        <v>356</v>
      </c>
      <c r="B358" s="7">
        <v>8192</v>
      </c>
      <c r="C358" s="7">
        <v>2</v>
      </c>
      <c r="D358" s="8">
        <v>2</v>
      </c>
      <c r="E358" s="9"/>
      <c r="F358" s="2"/>
      <c r="G358" s="2"/>
      <c r="H358" s="2"/>
      <c r="I358" s="3"/>
      <c r="J358" s="3"/>
      <c r="K358" s="3"/>
    </row>
    <row x14ac:dyDescent="0.25" r="359" customHeight="1" ht="17.25">
      <c r="A359" s="7">
        <v>357</v>
      </c>
      <c r="B359" s="7">
        <v>16384</v>
      </c>
      <c r="C359" s="7">
        <v>2</v>
      </c>
      <c r="D359" s="8">
        <v>2</v>
      </c>
      <c r="E359" s="9"/>
      <c r="F359" s="2"/>
      <c r="G359" s="2"/>
      <c r="H359" s="2"/>
      <c r="I359" s="3"/>
      <c r="J359" s="3"/>
      <c r="K359" s="3"/>
    </row>
    <row x14ac:dyDescent="0.25" r="360" customHeight="1" ht="17.25">
      <c r="A360" s="7">
        <v>358</v>
      </c>
      <c r="B360" s="7">
        <v>32768</v>
      </c>
      <c r="C360" s="7">
        <v>2</v>
      </c>
      <c r="D360" s="8">
        <v>2</v>
      </c>
      <c r="E360" s="9"/>
      <c r="F360" s="2"/>
      <c r="G360" s="2"/>
      <c r="H360" s="2"/>
      <c r="I360" s="3"/>
      <c r="J360" s="3"/>
      <c r="K360" s="3"/>
    </row>
    <row x14ac:dyDescent="0.25" r="361" customHeight="1" ht="17.25">
      <c r="A361" s="7">
        <v>359</v>
      </c>
      <c r="B361" s="7">
        <v>65536</v>
      </c>
      <c r="C361" s="7">
        <v>2</v>
      </c>
      <c r="D361" s="8">
        <v>2</v>
      </c>
      <c r="E361" s="9"/>
      <c r="F361" s="2"/>
      <c r="G361" s="2"/>
      <c r="H361" s="2"/>
      <c r="I361" s="3"/>
      <c r="J361" s="3"/>
      <c r="K361" s="3"/>
    </row>
    <row x14ac:dyDescent="0.25" r="362" customHeight="1" ht="17.25">
      <c r="A362" s="7">
        <v>360</v>
      </c>
      <c r="B362" s="7">
        <v>128000</v>
      </c>
      <c r="C362" s="7">
        <v>2</v>
      </c>
      <c r="D362" s="8">
        <v>2</v>
      </c>
      <c r="E362" s="9"/>
      <c r="F362" s="2"/>
      <c r="G362" s="2"/>
      <c r="H362" s="2"/>
      <c r="I362" s="3"/>
      <c r="J362" s="3"/>
      <c r="K362" s="3"/>
    </row>
    <row x14ac:dyDescent="0.25" r="363" customHeight="1" ht="17.25">
      <c r="A363" s="7">
        <v>361</v>
      </c>
      <c r="B363" s="7">
        <v>1</v>
      </c>
      <c r="C363" s="7">
        <v>4</v>
      </c>
      <c r="D363" s="8">
        <v>2</v>
      </c>
      <c r="E363" s="9"/>
      <c r="F363" s="2"/>
      <c r="G363" s="2"/>
      <c r="H363" s="2"/>
      <c r="I363" s="3"/>
      <c r="J363" s="3"/>
      <c r="K363" s="3"/>
    </row>
    <row x14ac:dyDescent="0.25" r="364" customHeight="1" ht="17.25">
      <c r="A364" s="7">
        <v>362</v>
      </c>
      <c r="B364" s="7">
        <v>2</v>
      </c>
      <c r="C364" s="7">
        <v>4</v>
      </c>
      <c r="D364" s="8">
        <v>2</v>
      </c>
      <c r="E364" s="9"/>
      <c r="F364" s="2"/>
      <c r="G364" s="2"/>
      <c r="H364" s="2"/>
      <c r="I364" s="3"/>
      <c r="J364" s="3"/>
      <c r="K364" s="3"/>
    </row>
    <row x14ac:dyDescent="0.25" r="365" customHeight="1" ht="17.25">
      <c r="A365" s="7">
        <v>363</v>
      </c>
      <c r="B365" s="7">
        <v>4</v>
      </c>
      <c r="C365" s="7">
        <v>4</v>
      </c>
      <c r="D365" s="8">
        <v>2</v>
      </c>
      <c r="E365" s="9"/>
      <c r="F365" s="2"/>
      <c r="G365" s="2"/>
      <c r="H365" s="2"/>
      <c r="I365" s="3"/>
      <c r="J365" s="3"/>
      <c r="K365" s="3"/>
    </row>
    <row x14ac:dyDescent="0.25" r="366" customHeight="1" ht="17.25">
      <c r="A366" s="7">
        <v>364</v>
      </c>
      <c r="B366" s="7">
        <v>8</v>
      </c>
      <c r="C366" s="7">
        <v>4</v>
      </c>
      <c r="D366" s="8">
        <v>2</v>
      </c>
      <c r="E366" s="9"/>
      <c r="F366" s="2"/>
      <c r="G366" s="2"/>
      <c r="H366" s="2"/>
      <c r="I366" s="3"/>
      <c r="J366" s="3"/>
      <c r="K366" s="3"/>
    </row>
    <row x14ac:dyDescent="0.25" r="367" customHeight="1" ht="17.25">
      <c r="A367" s="7">
        <v>365</v>
      </c>
      <c r="B367" s="7">
        <v>16</v>
      </c>
      <c r="C367" s="7">
        <v>4</v>
      </c>
      <c r="D367" s="8">
        <v>2</v>
      </c>
      <c r="E367" s="9"/>
      <c r="F367" s="2"/>
      <c r="G367" s="2"/>
      <c r="H367" s="2"/>
      <c r="I367" s="3"/>
      <c r="J367" s="3"/>
      <c r="K367" s="3"/>
    </row>
    <row x14ac:dyDescent="0.25" r="368" customHeight="1" ht="17.25">
      <c r="A368" s="7">
        <v>366</v>
      </c>
      <c r="B368" s="7">
        <v>32</v>
      </c>
      <c r="C368" s="7">
        <v>4</v>
      </c>
      <c r="D368" s="8">
        <v>2</v>
      </c>
      <c r="E368" s="9"/>
      <c r="F368" s="2"/>
      <c r="G368" s="2"/>
      <c r="H368" s="2"/>
      <c r="I368" s="3"/>
      <c r="J368" s="3"/>
      <c r="K368" s="3"/>
    </row>
    <row x14ac:dyDescent="0.25" r="369" customHeight="1" ht="17.25">
      <c r="A369" s="7">
        <v>367</v>
      </c>
      <c r="B369" s="7">
        <v>64</v>
      </c>
      <c r="C369" s="7">
        <v>4</v>
      </c>
      <c r="D369" s="8">
        <v>2</v>
      </c>
      <c r="E369" s="9"/>
      <c r="F369" s="2"/>
      <c r="G369" s="2"/>
      <c r="H369" s="2"/>
      <c r="I369" s="3"/>
      <c r="J369" s="3"/>
      <c r="K369" s="3"/>
    </row>
    <row x14ac:dyDescent="0.25" r="370" customHeight="1" ht="17.25">
      <c r="A370" s="7">
        <v>368</v>
      </c>
      <c r="B370" s="7">
        <v>128</v>
      </c>
      <c r="C370" s="7">
        <v>4</v>
      </c>
      <c r="D370" s="8">
        <v>2</v>
      </c>
      <c r="E370" s="9"/>
      <c r="F370" s="2"/>
      <c r="G370" s="2"/>
      <c r="H370" s="2"/>
      <c r="I370" s="3"/>
      <c r="J370" s="3"/>
      <c r="K370" s="3"/>
    </row>
    <row x14ac:dyDescent="0.25" r="371" customHeight="1" ht="17.25">
      <c r="A371" s="7">
        <v>369</v>
      </c>
      <c r="B371" s="7">
        <v>256</v>
      </c>
      <c r="C371" s="7">
        <v>4</v>
      </c>
      <c r="D371" s="8">
        <v>2</v>
      </c>
      <c r="E371" s="9"/>
      <c r="F371" s="2"/>
      <c r="G371" s="2"/>
      <c r="H371" s="2"/>
      <c r="I371" s="3"/>
      <c r="J371" s="3"/>
      <c r="K371" s="3"/>
    </row>
    <row x14ac:dyDescent="0.25" r="372" customHeight="1" ht="17.25">
      <c r="A372" s="7">
        <v>370</v>
      </c>
      <c r="B372" s="7">
        <v>512</v>
      </c>
      <c r="C372" s="7">
        <v>4</v>
      </c>
      <c r="D372" s="8">
        <v>2</v>
      </c>
      <c r="E372" s="9"/>
      <c r="F372" s="2"/>
      <c r="G372" s="2"/>
      <c r="H372" s="2"/>
      <c r="I372" s="3"/>
      <c r="J372" s="3"/>
      <c r="K372" s="3"/>
    </row>
    <row x14ac:dyDescent="0.25" r="373" customHeight="1" ht="17.25">
      <c r="A373" s="7">
        <v>371</v>
      </c>
      <c r="B373" s="7">
        <v>1024</v>
      </c>
      <c r="C373" s="7">
        <v>4</v>
      </c>
      <c r="D373" s="8">
        <v>2</v>
      </c>
      <c r="E373" s="9"/>
      <c r="F373" s="2"/>
      <c r="G373" s="2"/>
      <c r="H373" s="2"/>
      <c r="I373" s="3"/>
      <c r="J373" s="3"/>
      <c r="K373" s="3"/>
    </row>
    <row x14ac:dyDescent="0.25" r="374" customHeight="1" ht="17.25">
      <c r="A374" s="7">
        <v>372</v>
      </c>
      <c r="B374" s="7">
        <v>2048</v>
      </c>
      <c r="C374" s="7">
        <v>4</v>
      </c>
      <c r="D374" s="8">
        <v>2</v>
      </c>
      <c r="E374" s="9"/>
      <c r="F374" s="2"/>
      <c r="G374" s="2"/>
      <c r="H374" s="2"/>
      <c r="I374" s="3"/>
      <c r="J374" s="3"/>
      <c r="K374" s="3"/>
    </row>
    <row x14ac:dyDescent="0.25" r="375" customHeight="1" ht="17.25">
      <c r="A375" s="7">
        <v>373</v>
      </c>
      <c r="B375" s="7">
        <v>4096</v>
      </c>
      <c r="C375" s="7">
        <v>4</v>
      </c>
      <c r="D375" s="8">
        <v>2</v>
      </c>
      <c r="E375" s="9"/>
      <c r="F375" s="2"/>
      <c r="G375" s="2"/>
      <c r="H375" s="2"/>
      <c r="I375" s="3"/>
      <c r="J375" s="3"/>
      <c r="K375" s="3"/>
    </row>
    <row x14ac:dyDescent="0.25" r="376" customHeight="1" ht="17.25">
      <c r="A376" s="7">
        <v>374</v>
      </c>
      <c r="B376" s="7">
        <v>8192</v>
      </c>
      <c r="C376" s="7">
        <v>4</v>
      </c>
      <c r="D376" s="8">
        <v>2</v>
      </c>
      <c r="E376" s="9"/>
      <c r="F376" s="2"/>
      <c r="G376" s="2"/>
      <c r="H376" s="2"/>
      <c r="I376" s="3"/>
      <c r="J376" s="3"/>
      <c r="K376" s="3"/>
    </row>
    <row x14ac:dyDescent="0.25" r="377" customHeight="1" ht="17.25">
      <c r="A377" s="7">
        <v>375</v>
      </c>
      <c r="B377" s="7">
        <v>16384</v>
      </c>
      <c r="C377" s="7">
        <v>4</v>
      </c>
      <c r="D377" s="8">
        <v>2</v>
      </c>
      <c r="E377" s="9"/>
      <c r="F377" s="2"/>
      <c r="G377" s="2"/>
      <c r="H377" s="2"/>
      <c r="I377" s="3"/>
      <c r="J377" s="3"/>
      <c r="K377" s="3"/>
    </row>
    <row x14ac:dyDescent="0.25" r="378" customHeight="1" ht="17.25">
      <c r="A378" s="7">
        <v>376</v>
      </c>
      <c r="B378" s="7">
        <v>32768</v>
      </c>
      <c r="C378" s="7">
        <v>4</v>
      </c>
      <c r="D378" s="8">
        <v>2</v>
      </c>
      <c r="E378" s="9"/>
      <c r="F378" s="2"/>
      <c r="G378" s="2"/>
      <c r="H378" s="2"/>
      <c r="I378" s="3"/>
      <c r="J378" s="3"/>
      <c r="K378" s="3"/>
    </row>
    <row x14ac:dyDescent="0.25" r="379" customHeight="1" ht="17.25">
      <c r="A379" s="7">
        <v>377</v>
      </c>
      <c r="B379" s="7">
        <v>65536</v>
      </c>
      <c r="C379" s="7">
        <v>4</v>
      </c>
      <c r="D379" s="8">
        <v>2</v>
      </c>
      <c r="E379" s="9"/>
      <c r="F379" s="2"/>
      <c r="G379" s="2"/>
      <c r="H379" s="2"/>
      <c r="I379" s="3"/>
      <c r="J379" s="3"/>
      <c r="K379" s="3"/>
    </row>
    <row x14ac:dyDescent="0.25" r="380" customHeight="1" ht="17.25">
      <c r="A380" s="7">
        <v>378</v>
      </c>
      <c r="B380" s="7">
        <v>128000</v>
      </c>
      <c r="C380" s="7">
        <v>4</v>
      </c>
      <c r="D380" s="8">
        <v>2</v>
      </c>
      <c r="E380" s="9"/>
      <c r="F380" s="2"/>
      <c r="G380" s="2"/>
      <c r="H380" s="2"/>
      <c r="I380" s="3"/>
      <c r="J380" s="3"/>
      <c r="K380" s="3"/>
    </row>
    <row x14ac:dyDescent="0.25" r="381" customHeight="1" ht="17.25">
      <c r="A381" s="7">
        <v>379</v>
      </c>
      <c r="B381" s="7">
        <v>1</v>
      </c>
      <c r="C381" s="7">
        <v>8</v>
      </c>
      <c r="D381" s="8">
        <v>2</v>
      </c>
      <c r="E381" s="9"/>
      <c r="F381" s="2"/>
      <c r="G381" s="2"/>
      <c r="H381" s="2"/>
      <c r="I381" s="3"/>
      <c r="J381" s="3"/>
      <c r="K381" s="3"/>
    </row>
    <row x14ac:dyDescent="0.25" r="382" customHeight="1" ht="17.25">
      <c r="A382" s="7">
        <v>380</v>
      </c>
      <c r="B382" s="7">
        <v>2</v>
      </c>
      <c r="C382" s="7">
        <v>8</v>
      </c>
      <c r="D382" s="8">
        <v>2</v>
      </c>
      <c r="E382" s="9"/>
      <c r="F382" s="2"/>
      <c r="G382" s="2"/>
      <c r="H382" s="2"/>
      <c r="I382" s="3"/>
      <c r="J382" s="3"/>
      <c r="K382" s="3"/>
    </row>
    <row x14ac:dyDescent="0.25" r="383" customHeight="1" ht="17.25">
      <c r="A383" s="7">
        <v>381</v>
      </c>
      <c r="B383" s="7">
        <v>4</v>
      </c>
      <c r="C383" s="7">
        <v>8</v>
      </c>
      <c r="D383" s="8">
        <v>2</v>
      </c>
      <c r="E383" s="9"/>
      <c r="F383" s="2"/>
      <c r="G383" s="2"/>
      <c r="H383" s="2"/>
      <c r="I383" s="3"/>
      <c r="J383" s="3"/>
      <c r="K383" s="3"/>
    </row>
    <row x14ac:dyDescent="0.25" r="384" customHeight="1" ht="17.25">
      <c r="A384" s="7">
        <v>382</v>
      </c>
      <c r="B384" s="7">
        <v>8</v>
      </c>
      <c r="C384" s="7">
        <v>8</v>
      </c>
      <c r="D384" s="8">
        <v>2</v>
      </c>
      <c r="E384" s="9"/>
      <c r="F384" s="2"/>
      <c r="G384" s="2"/>
      <c r="H384" s="2"/>
      <c r="I384" s="3"/>
      <c r="J384" s="3"/>
      <c r="K384" s="3"/>
    </row>
    <row x14ac:dyDescent="0.25" r="385" customHeight="1" ht="17.25">
      <c r="A385" s="7">
        <v>383</v>
      </c>
      <c r="B385" s="7">
        <v>16</v>
      </c>
      <c r="C385" s="7">
        <v>8</v>
      </c>
      <c r="D385" s="8">
        <v>2</v>
      </c>
      <c r="E385" s="9"/>
      <c r="F385" s="2"/>
      <c r="G385" s="2"/>
      <c r="H385" s="2"/>
      <c r="I385" s="3"/>
      <c r="J385" s="3"/>
      <c r="K385" s="3"/>
    </row>
    <row x14ac:dyDescent="0.25" r="386" customHeight="1" ht="17.25">
      <c r="A386" s="7">
        <v>384</v>
      </c>
      <c r="B386" s="7">
        <v>32</v>
      </c>
      <c r="C386" s="7">
        <v>8</v>
      </c>
      <c r="D386" s="8">
        <v>2</v>
      </c>
      <c r="E386" s="9"/>
      <c r="F386" s="2"/>
      <c r="G386" s="2"/>
      <c r="H386" s="2"/>
      <c r="I386" s="3"/>
      <c r="J386" s="3"/>
      <c r="K386" s="3"/>
    </row>
    <row x14ac:dyDescent="0.25" r="387" customHeight="1" ht="17.25">
      <c r="A387" s="7">
        <v>385</v>
      </c>
      <c r="B387" s="7">
        <v>64</v>
      </c>
      <c r="C387" s="7">
        <v>8</v>
      </c>
      <c r="D387" s="8">
        <v>2</v>
      </c>
      <c r="E387" s="9"/>
      <c r="F387" s="2"/>
      <c r="G387" s="2"/>
      <c r="H387" s="2"/>
      <c r="I387" s="3"/>
      <c r="J387" s="3"/>
      <c r="K387" s="3"/>
    </row>
    <row x14ac:dyDescent="0.25" r="388" customHeight="1" ht="17.25">
      <c r="A388" s="7">
        <v>386</v>
      </c>
      <c r="B388" s="7">
        <v>128</v>
      </c>
      <c r="C388" s="7">
        <v>8</v>
      </c>
      <c r="D388" s="8">
        <v>2</v>
      </c>
      <c r="E388" s="9"/>
      <c r="F388" s="2"/>
      <c r="G388" s="2"/>
      <c r="H388" s="2"/>
      <c r="I388" s="3"/>
      <c r="J388" s="3"/>
      <c r="K388" s="3"/>
    </row>
    <row x14ac:dyDescent="0.25" r="389" customHeight="1" ht="17.25">
      <c r="A389" s="7">
        <v>387</v>
      </c>
      <c r="B389" s="7">
        <v>256</v>
      </c>
      <c r="C389" s="7">
        <v>8</v>
      </c>
      <c r="D389" s="8">
        <v>2</v>
      </c>
      <c r="E389" s="9"/>
      <c r="F389" s="2"/>
      <c r="G389" s="2"/>
      <c r="H389" s="2"/>
      <c r="I389" s="3"/>
      <c r="J389" s="3"/>
      <c r="K389" s="3"/>
    </row>
    <row x14ac:dyDescent="0.25" r="390" customHeight="1" ht="17.25">
      <c r="A390" s="7">
        <v>388</v>
      </c>
      <c r="B390" s="7">
        <v>512</v>
      </c>
      <c r="C390" s="7">
        <v>8</v>
      </c>
      <c r="D390" s="8">
        <v>2</v>
      </c>
      <c r="E390" s="9"/>
      <c r="F390" s="2"/>
      <c r="G390" s="2"/>
      <c r="H390" s="2"/>
      <c r="I390" s="3"/>
      <c r="J390" s="3"/>
      <c r="K390" s="3"/>
    </row>
    <row x14ac:dyDescent="0.25" r="391" customHeight="1" ht="17.25">
      <c r="A391" s="7">
        <v>389</v>
      </c>
      <c r="B391" s="7">
        <v>1024</v>
      </c>
      <c r="C391" s="7">
        <v>8</v>
      </c>
      <c r="D391" s="8">
        <v>2</v>
      </c>
      <c r="E391" s="9"/>
      <c r="F391" s="2"/>
      <c r="G391" s="2"/>
      <c r="H391" s="2"/>
      <c r="I391" s="3"/>
      <c r="J391" s="3"/>
      <c r="K391" s="3"/>
    </row>
    <row x14ac:dyDescent="0.25" r="392" customHeight="1" ht="17.25">
      <c r="A392" s="7">
        <v>390</v>
      </c>
      <c r="B392" s="7">
        <v>2048</v>
      </c>
      <c r="C392" s="7">
        <v>8</v>
      </c>
      <c r="D392" s="8">
        <v>2</v>
      </c>
      <c r="E392" s="9"/>
      <c r="F392" s="2"/>
      <c r="G392" s="2"/>
      <c r="H392" s="2"/>
      <c r="I392" s="3"/>
      <c r="J392" s="3"/>
      <c r="K392" s="3"/>
    </row>
    <row x14ac:dyDescent="0.25" r="393" customHeight="1" ht="17.25">
      <c r="A393" s="7">
        <v>391</v>
      </c>
      <c r="B393" s="7">
        <v>4096</v>
      </c>
      <c r="C393" s="7">
        <v>8</v>
      </c>
      <c r="D393" s="8">
        <v>2</v>
      </c>
      <c r="E393" s="9"/>
      <c r="F393" s="2"/>
      <c r="G393" s="2"/>
      <c r="H393" s="2"/>
      <c r="I393" s="3"/>
      <c r="J393" s="3"/>
      <c r="K393" s="3"/>
    </row>
    <row x14ac:dyDescent="0.25" r="394" customHeight="1" ht="17.25">
      <c r="A394" s="7">
        <v>392</v>
      </c>
      <c r="B394" s="7">
        <v>8192</v>
      </c>
      <c r="C394" s="7">
        <v>8</v>
      </c>
      <c r="D394" s="8">
        <v>2</v>
      </c>
      <c r="E394" s="9"/>
      <c r="F394" s="2"/>
      <c r="G394" s="2"/>
      <c r="H394" s="2"/>
      <c r="I394" s="3"/>
      <c r="J394" s="3"/>
      <c r="K394" s="3"/>
    </row>
    <row x14ac:dyDescent="0.25" r="395" customHeight="1" ht="17.25">
      <c r="A395" s="7">
        <v>393</v>
      </c>
      <c r="B395" s="7">
        <v>16384</v>
      </c>
      <c r="C395" s="7">
        <v>8</v>
      </c>
      <c r="D395" s="8">
        <v>2</v>
      </c>
      <c r="E395" s="9"/>
      <c r="F395" s="2"/>
      <c r="G395" s="2"/>
      <c r="H395" s="2"/>
      <c r="I395" s="3"/>
      <c r="J395" s="3"/>
      <c r="K395" s="3"/>
    </row>
    <row x14ac:dyDescent="0.25" r="396" customHeight="1" ht="17.25">
      <c r="A396" s="7">
        <v>394</v>
      </c>
      <c r="B396" s="7">
        <v>32768</v>
      </c>
      <c r="C396" s="7">
        <v>8</v>
      </c>
      <c r="D396" s="8">
        <v>2</v>
      </c>
      <c r="E396" s="9"/>
      <c r="F396" s="2"/>
      <c r="G396" s="2"/>
      <c r="H396" s="2"/>
      <c r="I396" s="3"/>
      <c r="J396" s="3"/>
      <c r="K396" s="3"/>
    </row>
    <row x14ac:dyDescent="0.25" r="397" customHeight="1" ht="17.25">
      <c r="A397" s="7">
        <v>395</v>
      </c>
      <c r="B397" s="7">
        <v>65536</v>
      </c>
      <c r="C397" s="7">
        <v>8</v>
      </c>
      <c r="D397" s="8">
        <v>2</v>
      </c>
      <c r="E397" s="9"/>
      <c r="F397" s="2"/>
      <c r="G397" s="2"/>
      <c r="H397" s="2"/>
      <c r="I397" s="3"/>
      <c r="J397" s="3"/>
      <c r="K397" s="3"/>
    </row>
    <row x14ac:dyDescent="0.25" r="398" customHeight="1" ht="17.25">
      <c r="A398" s="7">
        <v>396</v>
      </c>
      <c r="B398" s="7">
        <v>128000</v>
      </c>
      <c r="C398" s="7">
        <v>8</v>
      </c>
      <c r="D398" s="8">
        <v>2</v>
      </c>
      <c r="E398" s="9"/>
      <c r="F398" s="2"/>
      <c r="G398" s="2"/>
      <c r="H398" s="2"/>
      <c r="I398" s="3"/>
      <c r="J398" s="3"/>
      <c r="K398" s="3"/>
    </row>
    <row x14ac:dyDescent="0.25" r="399" customHeight="1" ht="17.25">
      <c r="A399" s="7">
        <v>397</v>
      </c>
      <c r="B399" s="7">
        <v>1</v>
      </c>
      <c r="C399" s="7">
        <v>16</v>
      </c>
      <c r="D399" s="8">
        <v>2</v>
      </c>
      <c r="E399" s="9"/>
      <c r="F399" s="2"/>
      <c r="G399" s="2"/>
      <c r="H399" s="2"/>
      <c r="I399" s="3"/>
      <c r="J399" s="3"/>
      <c r="K399" s="3"/>
    </row>
    <row x14ac:dyDescent="0.25" r="400" customHeight="1" ht="17.25">
      <c r="A400" s="7">
        <v>398</v>
      </c>
      <c r="B400" s="7">
        <v>2</v>
      </c>
      <c r="C400" s="7">
        <v>16</v>
      </c>
      <c r="D400" s="8">
        <v>2</v>
      </c>
      <c r="E400" s="9"/>
      <c r="F400" s="2"/>
      <c r="G400" s="2"/>
      <c r="H400" s="2"/>
      <c r="I400" s="3"/>
      <c r="J400" s="3"/>
      <c r="K400" s="3"/>
    </row>
    <row x14ac:dyDescent="0.25" r="401" customHeight="1" ht="17.25">
      <c r="A401" s="7">
        <v>399</v>
      </c>
      <c r="B401" s="7">
        <v>4</v>
      </c>
      <c r="C401" s="7">
        <v>16</v>
      </c>
      <c r="D401" s="8">
        <v>2</v>
      </c>
      <c r="E401" s="9"/>
      <c r="F401" s="2"/>
      <c r="G401" s="2"/>
      <c r="H401" s="2"/>
      <c r="I401" s="3"/>
      <c r="J401" s="3"/>
      <c r="K401" s="3"/>
    </row>
    <row x14ac:dyDescent="0.25" r="402" customHeight="1" ht="17.25">
      <c r="A402" s="7">
        <v>400</v>
      </c>
      <c r="B402" s="7">
        <v>8</v>
      </c>
      <c r="C402" s="7">
        <v>16</v>
      </c>
      <c r="D402" s="8">
        <v>2</v>
      </c>
      <c r="E402" s="9"/>
      <c r="F402" s="2"/>
      <c r="G402" s="2"/>
      <c r="H402" s="2"/>
      <c r="I402" s="3"/>
      <c r="J402" s="3"/>
      <c r="K402" s="3"/>
    </row>
    <row x14ac:dyDescent="0.25" r="403" customHeight="1" ht="17.25">
      <c r="A403" s="7">
        <v>401</v>
      </c>
      <c r="B403" s="7">
        <v>16</v>
      </c>
      <c r="C403" s="7">
        <v>16</v>
      </c>
      <c r="D403" s="8">
        <v>2</v>
      </c>
      <c r="E403" s="9"/>
      <c r="F403" s="2"/>
      <c r="G403" s="2"/>
      <c r="H403" s="2"/>
      <c r="I403" s="3"/>
      <c r="J403" s="3"/>
      <c r="K403" s="3"/>
    </row>
    <row x14ac:dyDescent="0.25" r="404" customHeight="1" ht="17.25">
      <c r="A404" s="7">
        <v>402</v>
      </c>
      <c r="B404" s="7">
        <v>32</v>
      </c>
      <c r="C404" s="7">
        <v>16</v>
      </c>
      <c r="D404" s="8">
        <v>2</v>
      </c>
      <c r="E404" s="9"/>
      <c r="F404" s="2"/>
      <c r="G404" s="2"/>
      <c r="H404" s="2"/>
      <c r="I404" s="3"/>
      <c r="J404" s="3"/>
      <c r="K404" s="3"/>
    </row>
    <row x14ac:dyDescent="0.25" r="405" customHeight="1" ht="17.25">
      <c r="A405" s="7">
        <v>403</v>
      </c>
      <c r="B405" s="7">
        <v>64</v>
      </c>
      <c r="C405" s="7">
        <v>16</v>
      </c>
      <c r="D405" s="8">
        <v>2</v>
      </c>
      <c r="E405" s="9"/>
      <c r="F405" s="2"/>
      <c r="G405" s="2"/>
      <c r="H405" s="2"/>
      <c r="I405" s="3"/>
      <c r="J405" s="3"/>
      <c r="K405" s="3"/>
    </row>
    <row x14ac:dyDescent="0.25" r="406" customHeight="1" ht="17.25">
      <c r="A406" s="7">
        <v>404</v>
      </c>
      <c r="B406" s="7">
        <v>128</v>
      </c>
      <c r="C406" s="7">
        <v>16</v>
      </c>
      <c r="D406" s="8">
        <v>2</v>
      </c>
      <c r="E406" s="9"/>
      <c r="F406" s="2"/>
      <c r="G406" s="2"/>
      <c r="H406" s="2"/>
      <c r="I406" s="3"/>
      <c r="J406" s="3"/>
      <c r="K406" s="3"/>
    </row>
    <row x14ac:dyDescent="0.25" r="407" customHeight="1" ht="17.25">
      <c r="A407" s="7">
        <v>405</v>
      </c>
      <c r="B407" s="7">
        <v>256</v>
      </c>
      <c r="C407" s="7">
        <v>16</v>
      </c>
      <c r="D407" s="8">
        <v>2</v>
      </c>
      <c r="E407" s="9"/>
      <c r="F407" s="2"/>
      <c r="G407" s="2"/>
      <c r="H407" s="2"/>
      <c r="I407" s="3"/>
      <c r="J407" s="3"/>
      <c r="K407" s="3"/>
    </row>
    <row x14ac:dyDescent="0.25" r="408" customHeight="1" ht="17.25">
      <c r="A408" s="7">
        <v>406</v>
      </c>
      <c r="B408" s="7">
        <v>512</v>
      </c>
      <c r="C408" s="7">
        <v>16</v>
      </c>
      <c r="D408" s="8">
        <v>2</v>
      </c>
      <c r="E408" s="9"/>
      <c r="F408" s="2"/>
      <c r="G408" s="2"/>
      <c r="H408" s="2"/>
      <c r="I408" s="3"/>
      <c r="J408" s="3"/>
      <c r="K408" s="3"/>
    </row>
    <row x14ac:dyDescent="0.25" r="409" customHeight="1" ht="17.25">
      <c r="A409" s="7">
        <v>407</v>
      </c>
      <c r="B409" s="7">
        <v>1024</v>
      </c>
      <c r="C409" s="7">
        <v>16</v>
      </c>
      <c r="D409" s="8">
        <v>2</v>
      </c>
      <c r="E409" s="9"/>
      <c r="F409" s="2"/>
      <c r="G409" s="2"/>
      <c r="H409" s="2"/>
      <c r="I409" s="3"/>
      <c r="J409" s="3"/>
      <c r="K409" s="3"/>
    </row>
    <row x14ac:dyDescent="0.25" r="410" customHeight="1" ht="17.25">
      <c r="A410" s="7">
        <v>408</v>
      </c>
      <c r="B410" s="7">
        <v>2048</v>
      </c>
      <c r="C410" s="7">
        <v>16</v>
      </c>
      <c r="D410" s="8">
        <v>2</v>
      </c>
      <c r="E410" s="9"/>
      <c r="F410" s="2"/>
      <c r="G410" s="2"/>
      <c r="H410" s="2"/>
      <c r="I410" s="3"/>
      <c r="J410" s="3"/>
      <c r="K410" s="3"/>
    </row>
    <row x14ac:dyDescent="0.25" r="411" customHeight="1" ht="17.25">
      <c r="A411" s="7">
        <v>409</v>
      </c>
      <c r="B411" s="7">
        <v>4096</v>
      </c>
      <c r="C411" s="7">
        <v>16</v>
      </c>
      <c r="D411" s="8">
        <v>2</v>
      </c>
      <c r="E411" s="9"/>
      <c r="F411" s="2"/>
      <c r="G411" s="2"/>
      <c r="H411" s="2"/>
      <c r="I411" s="3"/>
      <c r="J411" s="3"/>
      <c r="K411" s="3"/>
    </row>
    <row x14ac:dyDescent="0.25" r="412" customHeight="1" ht="17.25">
      <c r="A412" s="7">
        <v>410</v>
      </c>
      <c r="B412" s="7">
        <v>8192</v>
      </c>
      <c r="C412" s="7">
        <v>16</v>
      </c>
      <c r="D412" s="8">
        <v>2</v>
      </c>
      <c r="E412" s="9"/>
      <c r="F412" s="2"/>
      <c r="G412" s="2"/>
      <c r="H412" s="2"/>
      <c r="I412" s="3"/>
      <c r="J412" s="3"/>
      <c r="K412" s="3"/>
    </row>
    <row x14ac:dyDescent="0.25" r="413" customHeight="1" ht="17.25">
      <c r="A413" s="7">
        <v>411</v>
      </c>
      <c r="B413" s="7">
        <v>16384</v>
      </c>
      <c r="C413" s="7">
        <v>16</v>
      </c>
      <c r="D413" s="8">
        <v>2</v>
      </c>
      <c r="E413" s="9"/>
      <c r="F413" s="2"/>
      <c r="G413" s="2"/>
      <c r="H413" s="2"/>
      <c r="I413" s="3"/>
      <c r="J413" s="3"/>
      <c r="K413" s="3"/>
    </row>
    <row x14ac:dyDescent="0.25" r="414" customHeight="1" ht="17.25">
      <c r="A414" s="7">
        <v>412</v>
      </c>
      <c r="B414" s="7">
        <v>32768</v>
      </c>
      <c r="C414" s="7">
        <v>16</v>
      </c>
      <c r="D414" s="8">
        <v>2</v>
      </c>
      <c r="E414" s="9"/>
      <c r="F414" s="2"/>
      <c r="G414" s="2"/>
      <c r="H414" s="2"/>
      <c r="I414" s="3"/>
      <c r="J414" s="3"/>
      <c r="K414" s="3"/>
    </row>
    <row x14ac:dyDescent="0.25" r="415" customHeight="1" ht="17.25">
      <c r="A415" s="7">
        <v>413</v>
      </c>
      <c r="B415" s="7">
        <v>65536</v>
      </c>
      <c r="C415" s="7">
        <v>16</v>
      </c>
      <c r="D415" s="8">
        <v>2</v>
      </c>
      <c r="E415" s="9"/>
      <c r="F415" s="2"/>
      <c r="G415" s="2"/>
      <c r="H415" s="2"/>
      <c r="I415" s="3"/>
      <c r="J415" s="3"/>
      <c r="K415" s="3"/>
    </row>
    <row x14ac:dyDescent="0.25" r="416" customHeight="1" ht="17.25">
      <c r="A416" s="7">
        <v>414</v>
      </c>
      <c r="B416" s="7">
        <v>128000</v>
      </c>
      <c r="C416" s="7">
        <v>16</v>
      </c>
      <c r="D416" s="8">
        <v>2</v>
      </c>
      <c r="E416" s="9"/>
      <c r="F416" s="2"/>
      <c r="G416" s="2"/>
      <c r="H416" s="2"/>
      <c r="I416" s="3"/>
      <c r="J416" s="3"/>
      <c r="K416" s="3"/>
    </row>
    <row x14ac:dyDescent="0.25" r="417" customHeight="1" ht="17.25">
      <c r="A417" s="7">
        <v>415</v>
      </c>
      <c r="B417" s="7">
        <v>1</v>
      </c>
      <c r="C417" s="7">
        <v>32</v>
      </c>
      <c r="D417" s="8">
        <v>2</v>
      </c>
      <c r="E417" s="9"/>
      <c r="F417" s="2"/>
      <c r="G417" s="2"/>
      <c r="H417" s="2"/>
      <c r="I417" s="3"/>
      <c r="J417" s="3"/>
      <c r="K417" s="3"/>
    </row>
    <row x14ac:dyDescent="0.25" r="418" customHeight="1" ht="17.25">
      <c r="A418" s="7">
        <v>416</v>
      </c>
      <c r="B418" s="7">
        <v>2</v>
      </c>
      <c r="C418" s="7">
        <v>32</v>
      </c>
      <c r="D418" s="8">
        <v>2</v>
      </c>
      <c r="E418" s="9"/>
      <c r="F418" s="2"/>
      <c r="G418" s="2"/>
      <c r="H418" s="2"/>
      <c r="I418" s="3"/>
      <c r="J418" s="3"/>
      <c r="K418" s="3"/>
    </row>
    <row x14ac:dyDescent="0.25" r="419" customHeight="1" ht="17.25">
      <c r="A419" s="7">
        <v>417</v>
      </c>
      <c r="B419" s="7">
        <v>4</v>
      </c>
      <c r="C419" s="7">
        <v>32</v>
      </c>
      <c r="D419" s="8">
        <v>2</v>
      </c>
      <c r="E419" s="9"/>
      <c r="F419" s="2"/>
      <c r="G419" s="2"/>
      <c r="H419" s="2"/>
      <c r="I419" s="3"/>
      <c r="J419" s="3"/>
      <c r="K419" s="3"/>
    </row>
    <row x14ac:dyDescent="0.25" r="420" customHeight="1" ht="17.25">
      <c r="A420" s="7">
        <v>418</v>
      </c>
      <c r="B420" s="7">
        <v>8</v>
      </c>
      <c r="C420" s="7">
        <v>32</v>
      </c>
      <c r="D420" s="8">
        <v>2</v>
      </c>
      <c r="E420" s="9"/>
      <c r="F420" s="2"/>
      <c r="G420" s="2"/>
      <c r="H420" s="2"/>
      <c r="I420" s="3"/>
      <c r="J420" s="3"/>
      <c r="K420" s="3"/>
    </row>
    <row x14ac:dyDescent="0.25" r="421" customHeight="1" ht="17.25">
      <c r="A421" s="7">
        <v>419</v>
      </c>
      <c r="B421" s="7">
        <v>16</v>
      </c>
      <c r="C421" s="7">
        <v>32</v>
      </c>
      <c r="D421" s="8">
        <v>2</v>
      </c>
      <c r="E421" s="9"/>
      <c r="F421" s="2"/>
      <c r="G421" s="2"/>
      <c r="H421" s="2"/>
      <c r="I421" s="3"/>
      <c r="J421" s="3"/>
      <c r="K421" s="3"/>
    </row>
    <row x14ac:dyDescent="0.25" r="422" customHeight="1" ht="17.25">
      <c r="A422" s="7">
        <v>420</v>
      </c>
      <c r="B422" s="7">
        <v>32</v>
      </c>
      <c r="C422" s="7">
        <v>32</v>
      </c>
      <c r="D422" s="8">
        <v>2</v>
      </c>
      <c r="E422" s="9"/>
      <c r="F422" s="2"/>
      <c r="G422" s="2"/>
      <c r="H422" s="2"/>
      <c r="I422" s="3"/>
      <c r="J422" s="3"/>
      <c r="K422" s="3"/>
    </row>
    <row x14ac:dyDescent="0.25" r="423" customHeight="1" ht="17.25">
      <c r="A423" s="7">
        <v>421</v>
      </c>
      <c r="B423" s="7">
        <v>64</v>
      </c>
      <c r="C423" s="7">
        <v>32</v>
      </c>
      <c r="D423" s="8">
        <v>2</v>
      </c>
      <c r="E423" s="9"/>
      <c r="F423" s="2"/>
      <c r="G423" s="2"/>
      <c r="H423" s="2"/>
      <c r="I423" s="3"/>
      <c r="J423" s="3"/>
      <c r="K423" s="3"/>
    </row>
    <row x14ac:dyDescent="0.25" r="424" customHeight="1" ht="17.25">
      <c r="A424" s="7">
        <v>422</v>
      </c>
      <c r="B424" s="7">
        <v>128</v>
      </c>
      <c r="C424" s="7">
        <v>32</v>
      </c>
      <c r="D424" s="8">
        <v>2</v>
      </c>
      <c r="E424" s="9"/>
      <c r="F424" s="2"/>
      <c r="G424" s="2"/>
      <c r="H424" s="2"/>
      <c r="I424" s="3"/>
      <c r="J424" s="3"/>
      <c r="K424" s="3"/>
    </row>
    <row x14ac:dyDescent="0.25" r="425" customHeight="1" ht="17.25">
      <c r="A425" s="7">
        <v>423</v>
      </c>
      <c r="B425" s="7">
        <v>256</v>
      </c>
      <c r="C425" s="7">
        <v>32</v>
      </c>
      <c r="D425" s="8">
        <v>2</v>
      </c>
      <c r="E425" s="9"/>
      <c r="F425" s="2"/>
      <c r="G425" s="2"/>
      <c r="H425" s="2"/>
      <c r="I425" s="3"/>
      <c r="J425" s="3"/>
      <c r="K425" s="3"/>
    </row>
    <row x14ac:dyDescent="0.25" r="426" customHeight="1" ht="17.25">
      <c r="A426" s="7">
        <v>424</v>
      </c>
      <c r="B426" s="7">
        <v>512</v>
      </c>
      <c r="C426" s="7">
        <v>32</v>
      </c>
      <c r="D426" s="8">
        <v>2</v>
      </c>
      <c r="E426" s="9"/>
      <c r="F426" s="2"/>
      <c r="G426" s="2"/>
      <c r="H426" s="2"/>
      <c r="I426" s="3"/>
      <c r="J426" s="3"/>
      <c r="K426" s="3"/>
    </row>
    <row x14ac:dyDescent="0.25" r="427" customHeight="1" ht="17.25">
      <c r="A427" s="7">
        <v>425</v>
      </c>
      <c r="B427" s="7">
        <v>1024</v>
      </c>
      <c r="C427" s="7">
        <v>32</v>
      </c>
      <c r="D427" s="8">
        <v>2</v>
      </c>
      <c r="E427" s="9"/>
      <c r="F427" s="2"/>
      <c r="G427" s="2"/>
      <c r="H427" s="2"/>
      <c r="I427" s="3"/>
      <c r="J427" s="3"/>
      <c r="K427" s="3"/>
    </row>
    <row x14ac:dyDescent="0.25" r="428" customHeight="1" ht="17.25">
      <c r="A428" s="7">
        <v>426</v>
      </c>
      <c r="B428" s="7">
        <v>2048</v>
      </c>
      <c r="C428" s="7">
        <v>32</v>
      </c>
      <c r="D428" s="8">
        <v>2</v>
      </c>
      <c r="E428" s="9"/>
      <c r="F428" s="2"/>
      <c r="G428" s="2"/>
      <c r="H428" s="2"/>
      <c r="I428" s="3"/>
      <c r="J428" s="3"/>
      <c r="K428" s="3"/>
    </row>
    <row x14ac:dyDescent="0.25" r="429" customHeight="1" ht="17.25">
      <c r="A429" s="7">
        <v>427</v>
      </c>
      <c r="B429" s="7">
        <v>4096</v>
      </c>
      <c r="C429" s="7">
        <v>32</v>
      </c>
      <c r="D429" s="8">
        <v>2</v>
      </c>
      <c r="E429" s="9"/>
      <c r="F429" s="2"/>
      <c r="G429" s="2"/>
      <c r="H429" s="2"/>
      <c r="I429" s="3"/>
      <c r="J429" s="3"/>
      <c r="K429" s="3"/>
    </row>
    <row x14ac:dyDescent="0.25" r="430" customHeight="1" ht="17.25">
      <c r="A430" s="7">
        <v>428</v>
      </c>
      <c r="B430" s="7">
        <v>8192</v>
      </c>
      <c r="C430" s="7">
        <v>32</v>
      </c>
      <c r="D430" s="8">
        <v>2</v>
      </c>
      <c r="E430" s="9"/>
      <c r="F430" s="2"/>
      <c r="G430" s="2"/>
      <c r="H430" s="2"/>
      <c r="I430" s="3"/>
      <c r="J430" s="3"/>
      <c r="K430" s="3"/>
    </row>
    <row x14ac:dyDescent="0.25" r="431" customHeight="1" ht="17.25">
      <c r="A431" s="7">
        <v>429</v>
      </c>
      <c r="B431" s="7">
        <v>16384</v>
      </c>
      <c r="C431" s="7">
        <v>32</v>
      </c>
      <c r="D431" s="8">
        <v>2</v>
      </c>
      <c r="E431" s="9"/>
      <c r="F431" s="2"/>
      <c r="G431" s="2"/>
      <c r="H431" s="2"/>
      <c r="I431" s="3"/>
      <c r="J431" s="3"/>
      <c r="K431" s="3"/>
    </row>
    <row x14ac:dyDescent="0.25" r="432" customHeight="1" ht="17.25">
      <c r="A432" s="7">
        <v>430</v>
      </c>
      <c r="B432" s="7">
        <v>32768</v>
      </c>
      <c r="C432" s="7">
        <v>32</v>
      </c>
      <c r="D432" s="8">
        <v>2</v>
      </c>
      <c r="E432" s="9"/>
      <c r="F432" s="2"/>
      <c r="G432" s="2"/>
      <c r="H432" s="2"/>
      <c r="I432" s="3"/>
      <c r="J432" s="3"/>
      <c r="K432" s="3"/>
    </row>
    <row x14ac:dyDescent="0.25" r="433" customHeight="1" ht="17.25">
      <c r="A433" s="7">
        <v>431</v>
      </c>
      <c r="B433" s="7">
        <v>65536</v>
      </c>
      <c r="C433" s="7">
        <v>32</v>
      </c>
      <c r="D433" s="8">
        <v>2</v>
      </c>
      <c r="E433" s="9"/>
      <c r="F433" s="2"/>
      <c r="G433" s="2"/>
      <c r="H433" s="2"/>
      <c r="I433" s="3"/>
      <c r="J433" s="3"/>
      <c r="K433" s="3"/>
    </row>
    <row x14ac:dyDescent="0.25" r="434" customHeight="1" ht="17.25">
      <c r="A434" s="7">
        <v>432</v>
      </c>
      <c r="B434" s="7">
        <v>128000</v>
      </c>
      <c r="C434" s="7">
        <v>32</v>
      </c>
      <c r="D434" s="8">
        <v>2</v>
      </c>
      <c r="E434" s="9"/>
      <c r="F434" s="2"/>
      <c r="G434" s="2"/>
      <c r="H434" s="2"/>
      <c r="I434" s="3"/>
      <c r="J434" s="3"/>
      <c r="K434" s="3"/>
    </row>
    <row x14ac:dyDescent="0.25" r="435" customHeight="1" ht="17.25">
      <c r="A435" s="7">
        <v>433</v>
      </c>
      <c r="B435" s="7">
        <v>1</v>
      </c>
      <c r="C435" s="7">
        <v>64</v>
      </c>
      <c r="D435" s="8">
        <v>2</v>
      </c>
      <c r="E435" s="9"/>
      <c r="F435" s="2"/>
      <c r="G435" s="2"/>
      <c r="H435" s="2"/>
      <c r="I435" s="3"/>
      <c r="J435" s="3"/>
      <c r="K435" s="3"/>
    </row>
    <row x14ac:dyDescent="0.25" r="436" customHeight="1" ht="17.25">
      <c r="A436" s="7">
        <v>434</v>
      </c>
      <c r="B436" s="7">
        <v>2</v>
      </c>
      <c r="C436" s="7">
        <v>64</v>
      </c>
      <c r="D436" s="8">
        <v>2</v>
      </c>
      <c r="E436" s="9"/>
      <c r="F436" s="2"/>
      <c r="G436" s="2"/>
      <c r="H436" s="2"/>
      <c r="I436" s="3"/>
      <c r="J436" s="3"/>
      <c r="K436" s="3"/>
    </row>
    <row x14ac:dyDescent="0.25" r="437" customHeight="1" ht="17.25">
      <c r="A437" s="7">
        <v>435</v>
      </c>
      <c r="B437" s="7">
        <v>4</v>
      </c>
      <c r="C437" s="7">
        <v>64</v>
      </c>
      <c r="D437" s="8">
        <v>2</v>
      </c>
      <c r="E437" s="9"/>
      <c r="F437" s="2"/>
      <c r="G437" s="2"/>
      <c r="H437" s="2"/>
      <c r="I437" s="3"/>
      <c r="J437" s="3"/>
      <c r="K437" s="3"/>
    </row>
    <row x14ac:dyDescent="0.25" r="438" customHeight="1" ht="17.25">
      <c r="A438" s="7">
        <v>436</v>
      </c>
      <c r="B438" s="7">
        <v>8</v>
      </c>
      <c r="C438" s="7">
        <v>64</v>
      </c>
      <c r="D438" s="8">
        <v>2</v>
      </c>
      <c r="E438" s="9"/>
      <c r="F438" s="2"/>
      <c r="G438" s="2"/>
      <c r="H438" s="2"/>
      <c r="I438" s="3"/>
      <c r="J438" s="3"/>
      <c r="K438" s="3"/>
    </row>
    <row x14ac:dyDescent="0.25" r="439" customHeight="1" ht="17.25">
      <c r="A439" s="7">
        <v>437</v>
      </c>
      <c r="B439" s="7">
        <v>16</v>
      </c>
      <c r="C439" s="7">
        <v>64</v>
      </c>
      <c r="D439" s="8">
        <v>2</v>
      </c>
      <c r="E439" s="9"/>
      <c r="F439" s="2"/>
      <c r="G439" s="2"/>
      <c r="H439" s="2"/>
      <c r="I439" s="3"/>
      <c r="J439" s="3"/>
      <c r="K439" s="3"/>
    </row>
    <row x14ac:dyDescent="0.25" r="440" customHeight="1" ht="17.25">
      <c r="A440" s="7">
        <v>438</v>
      </c>
      <c r="B440" s="7">
        <v>32</v>
      </c>
      <c r="C440" s="7">
        <v>64</v>
      </c>
      <c r="D440" s="8">
        <v>2</v>
      </c>
      <c r="E440" s="9"/>
      <c r="F440" s="2"/>
      <c r="G440" s="2"/>
      <c r="H440" s="2"/>
      <c r="I440" s="3"/>
      <c r="J440" s="3"/>
      <c r="K440" s="3"/>
    </row>
    <row x14ac:dyDescent="0.25" r="441" customHeight="1" ht="17.25">
      <c r="A441" s="7">
        <v>439</v>
      </c>
      <c r="B441" s="7">
        <v>64</v>
      </c>
      <c r="C441" s="7">
        <v>64</v>
      </c>
      <c r="D441" s="8">
        <v>2</v>
      </c>
      <c r="E441" s="9"/>
      <c r="F441" s="2"/>
      <c r="G441" s="2"/>
      <c r="H441" s="2"/>
      <c r="I441" s="3"/>
      <c r="J441" s="3"/>
      <c r="K441" s="3"/>
    </row>
    <row x14ac:dyDescent="0.25" r="442" customHeight="1" ht="17.25">
      <c r="A442" s="7">
        <v>440</v>
      </c>
      <c r="B442" s="7">
        <v>128</v>
      </c>
      <c r="C442" s="7">
        <v>64</v>
      </c>
      <c r="D442" s="8">
        <v>2</v>
      </c>
      <c r="E442" s="9"/>
      <c r="F442" s="2"/>
      <c r="G442" s="2"/>
      <c r="H442" s="2"/>
      <c r="I442" s="3"/>
      <c r="J442" s="3"/>
      <c r="K442" s="3"/>
    </row>
    <row x14ac:dyDescent="0.25" r="443" customHeight="1" ht="17.25">
      <c r="A443" s="7">
        <v>441</v>
      </c>
      <c r="B443" s="7">
        <v>256</v>
      </c>
      <c r="C443" s="7">
        <v>64</v>
      </c>
      <c r="D443" s="8">
        <v>2</v>
      </c>
      <c r="E443" s="9"/>
      <c r="F443" s="2"/>
      <c r="G443" s="2"/>
      <c r="H443" s="2"/>
      <c r="I443" s="3"/>
      <c r="J443" s="3"/>
      <c r="K443" s="3"/>
    </row>
    <row x14ac:dyDescent="0.25" r="444" customHeight="1" ht="17.25">
      <c r="A444" s="7">
        <v>442</v>
      </c>
      <c r="B444" s="7">
        <v>512</v>
      </c>
      <c r="C444" s="7">
        <v>64</v>
      </c>
      <c r="D444" s="8">
        <v>2</v>
      </c>
      <c r="E444" s="9"/>
      <c r="F444" s="2"/>
      <c r="G444" s="2"/>
      <c r="H444" s="2"/>
      <c r="I444" s="3"/>
      <c r="J444" s="3"/>
      <c r="K444" s="3"/>
    </row>
    <row x14ac:dyDescent="0.25" r="445" customHeight="1" ht="17.25">
      <c r="A445" s="7">
        <v>443</v>
      </c>
      <c r="B445" s="7">
        <v>1024</v>
      </c>
      <c r="C445" s="7">
        <v>64</v>
      </c>
      <c r="D445" s="8">
        <v>2</v>
      </c>
      <c r="E445" s="9"/>
      <c r="F445" s="2"/>
      <c r="G445" s="2"/>
      <c r="H445" s="2"/>
      <c r="I445" s="3"/>
      <c r="J445" s="3"/>
      <c r="K445" s="3"/>
    </row>
    <row x14ac:dyDescent="0.25" r="446" customHeight="1" ht="17.25">
      <c r="A446" s="7">
        <v>444</v>
      </c>
      <c r="B446" s="7">
        <v>2048</v>
      </c>
      <c r="C446" s="7">
        <v>64</v>
      </c>
      <c r="D446" s="8">
        <v>2</v>
      </c>
      <c r="E446" s="9"/>
      <c r="F446" s="2"/>
      <c r="G446" s="2"/>
      <c r="H446" s="2"/>
      <c r="I446" s="3"/>
      <c r="J446" s="3"/>
      <c r="K446" s="3"/>
    </row>
    <row x14ac:dyDescent="0.25" r="447" customHeight="1" ht="17.25">
      <c r="A447" s="7">
        <v>445</v>
      </c>
      <c r="B447" s="7">
        <v>4096</v>
      </c>
      <c r="C447" s="7">
        <v>64</v>
      </c>
      <c r="D447" s="8">
        <v>2</v>
      </c>
      <c r="E447" s="9"/>
      <c r="F447" s="2"/>
      <c r="G447" s="2"/>
      <c r="H447" s="2"/>
      <c r="I447" s="3"/>
      <c r="J447" s="3"/>
      <c r="K447" s="3"/>
    </row>
    <row x14ac:dyDescent="0.25" r="448" customHeight="1" ht="17.25">
      <c r="A448" s="7">
        <v>446</v>
      </c>
      <c r="B448" s="7">
        <v>8192</v>
      </c>
      <c r="C448" s="7">
        <v>64</v>
      </c>
      <c r="D448" s="8">
        <v>2</v>
      </c>
      <c r="E448" s="9"/>
      <c r="F448" s="2"/>
      <c r="G448" s="2"/>
      <c r="H448" s="2"/>
      <c r="I448" s="3"/>
      <c r="J448" s="3"/>
      <c r="K448" s="3"/>
    </row>
    <row x14ac:dyDescent="0.25" r="449" customHeight="1" ht="17.25">
      <c r="A449" s="7">
        <v>447</v>
      </c>
      <c r="B449" s="7">
        <v>16384</v>
      </c>
      <c r="C449" s="7">
        <v>64</v>
      </c>
      <c r="D449" s="8">
        <v>2</v>
      </c>
      <c r="E449" s="9"/>
      <c r="F449" s="2"/>
      <c r="G449" s="2"/>
      <c r="H449" s="2"/>
      <c r="I449" s="3"/>
      <c r="J449" s="3"/>
      <c r="K449" s="3"/>
    </row>
    <row x14ac:dyDescent="0.25" r="450" customHeight="1" ht="17.25">
      <c r="A450" s="7">
        <v>448</v>
      </c>
      <c r="B450" s="7">
        <v>32768</v>
      </c>
      <c r="C450" s="7">
        <v>64</v>
      </c>
      <c r="D450" s="8">
        <v>2</v>
      </c>
      <c r="E450" s="9"/>
      <c r="F450" s="2"/>
      <c r="G450" s="2"/>
      <c r="H450" s="2"/>
      <c r="I450" s="3"/>
      <c r="J450" s="3"/>
      <c r="K450" s="3"/>
    </row>
    <row x14ac:dyDescent="0.25" r="451" customHeight="1" ht="17.25">
      <c r="A451" s="7">
        <v>449</v>
      </c>
      <c r="B451" s="7">
        <v>65536</v>
      </c>
      <c r="C451" s="7">
        <v>64</v>
      </c>
      <c r="D451" s="8">
        <v>2</v>
      </c>
      <c r="E451" s="9"/>
      <c r="F451" s="2"/>
      <c r="G451" s="2"/>
      <c r="H451" s="2"/>
      <c r="I451" s="3"/>
      <c r="J451" s="3"/>
      <c r="K451" s="3"/>
    </row>
    <row x14ac:dyDescent="0.25" r="452" customHeight="1" ht="17.25">
      <c r="A452" s="7">
        <v>450</v>
      </c>
      <c r="B452" s="7">
        <v>128000</v>
      </c>
      <c r="C452" s="7">
        <v>64</v>
      </c>
      <c r="D452" s="8">
        <v>2</v>
      </c>
      <c r="E452" s="9"/>
      <c r="F452" s="2"/>
      <c r="G452" s="2"/>
      <c r="H452" s="2"/>
      <c r="I452" s="3"/>
      <c r="J452" s="3"/>
      <c r="K452" s="3"/>
    </row>
    <row x14ac:dyDescent="0.25" r="453" customHeight="1" ht="17.25">
      <c r="A453" s="7">
        <v>451</v>
      </c>
      <c r="B453" s="7">
        <v>1</v>
      </c>
      <c r="C453" s="7">
        <v>128</v>
      </c>
      <c r="D453" s="8">
        <v>2</v>
      </c>
      <c r="E453" s="9"/>
      <c r="F453" s="2"/>
      <c r="G453" s="2"/>
      <c r="H453" s="2"/>
      <c r="I453" s="3"/>
      <c r="J453" s="3"/>
      <c r="K453" s="3"/>
    </row>
    <row x14ac:dyDescent="0.25" r="454" customHeight="1" ht="17.25">
      <c r="A454" s="7">
        <v>452</v>
      </c>
      <c r="B454" s="7">
        <v>2</v>
      </c>
      <c r="C454" s="7">
        <v>128</v>
      </c>
      <c r="D454" s="8">
        <v>2</v>
      </c>
      <c r="E454" s="9"/>
      <c r="F454" s="2"/>
      <c r="G454" s="2"/>
      <c r="H454" s="2"/>
      <c r="I454" s="3"/>
      <c r="J454" s="3"/>
      <c r="K454" s="3"/>
    </row>
    <row x14ac:dyDescent="0.25" r="455" customHeight="1" ht="17.25">
      <c r="A455" s="7">
        <v>453</v>
      </c>
      <c r="B455" s="7">
        <v>4</v>
      </c>
      <c r="C455" s="7">
        <v>128</v>
      </c>
      <c r="D455" s="8">
        <v>2</v>
      </c>
      <c r="E455" s="9"/>
      <c r="F455" s="2"/>
      <c r="G455" s="2"/>
      <c r="H455" s="2"/>
      <c r="I455" s="3"/>
      <c r="J455" s="3"/>
      <c r="K455" s="3"/>
    </row>
    <row x14ac:dyDescent="0.25" r="456" customHeight="1" ht="17.25">
      <c r="A456" s="7">
        <v>454</v>
      </c>
      <c r="B456" s="7">
        <v>8</v>
      </c>
      <c r="C456" s="7">
        <v>128</v>
      </c>
      <c r="D456" s="8">
        <v>2</v>
      </c>
      <c r="E456" s="9"/>
      <c r="F456" s="2"/>
      <c r="G456" s="2"/>
      <c r="H456" s="2"/>
      <c r="I456" s="3"/>
      <c r="J456" s="3"/>
      <c r="K456" s="3"/>
    </row>
    <row x14ac:dyDescent="0.25" r="457" customHeight="1" ht="17.25">
      <c r="A457" s="7">
        <v>455</v>
      </c>
      <c r="B457" s="7">
        <v>16</v>
      </c>
      <c r="C457" s="7">
        <v>128</v>
      </c>
      <c r="D457" s="8">
        <v>2</v>
      </c>
      <c r="E457" s="9"/>
      <c r="F457" s="2"/>
      <c r="G457" s="2"/>
      <c r="H457" s="2"/>
      <c r="I457" s="3"/>
      <c r="J457" s="3"/>
      <c r="K457" s="3"/>
    </row>
    <row x14ac:dyDescent="0.25" r="458" customHeight="1" ht="17.25">
      <c r="A458" s="7">
        <v>456</v>
      </c>
      <c r="B458" s="7">
        <v>32</v>
      </c>
      <c r="C458" s="7">
        <v>128</v>
      </c>
      <c r="D458" s="8">
        <v>2</v>
      </c>
      <c r="E458" s="9"/>
      <c r="F458" s="2"/>
      <c r="G458" s="2"/>
      <c r="H458" s="2"/>
      <c r="I458" s="3"/>
      <c r="J458" s="3"/>
      <c r="K458" s="3"/>
    </row>
    <row x14ac:dyDescent="0.25" r="459" customHeight="1" ht="17.25">
      <c r="A459" s="7">
        <v>457</v>
      </c>
      <c r="B459" s="7">
        <v>64</v>
      </c>
      <c r="C459" s="7">
        <v>128</v>
      </c>
      <c r="D459" s="8">
        <v>2</v>
      </c>
      <c r="E459" s="9"/>
      <c r="F459" s="2"/>
      <c r="G459" s="2"/>
      <c r="H459" s="2"/>
      <c r="I459" s="3"/>
      <c r="J459" s="3"/>
      <c r="K459" s="3"/>
    </row>
    <row x14ac:dyDescent="0.25" r="460" customHeight="1" ht="17.25">
      <c r="A460" s="7">
        <v>458</v>
      </c>
      <c r="B460" s="7">
        <v>128</v>
      </c>
      <c r="C460" s="7">
        <v>128</v>
      </c>
      <c r="D460" s="8">
        <v>2</v>
      </c>
      <c r="E460" s="9"/>
      <c r="F460" s="2"/>
      <c r="G460" s="2"/>
      <c r="H460" s="2"/>
      <c r="I460" s="3"/>
      <c r="J460" s="3"/>
      <c r="K460" s="3"/>
    </row>
    <row x14ac:dyDescent="0.25" r="461" customHeight="1" ht="17.25">
      <c r="A461" s="7">
        <v>459</v>
      </c>
      <c r="B461" s="7">
        <v>256</v>
      </c>
      <c r="C461" s="7">
        <v>128</v>
      </c>
      <c r="D461" s="8">
        <v>2</v>
      </c>
      <c r="E461" s="9"/>
      <c r="F461" s="2"/>
      <c r="G461" s="2"/>
      <c r="H461" s="2"/>
      <c r="I461" s="3"/>
      <c r="J461" s="3"/>
      <c r="K461" s="3"/>
    </row>
    <row x14ac:dyDescent="0.25" r="462" customHeight="1" ht="17.25">
      <c r="A462" s="7">
        <v>460</v>
      </c>
      <c r="B462" s="7">
        <v>512</v>
      </c>
      <c r="C462" s="7">
        <v>128</v>
      </c>
      <c r="D462" s="8">
        <v>2</v>
      </c>
      <c r="E462" s="9"/>
      <c r="F462" s="2"/>
      <c r="G462" s="2"/>
      <c r="H462" s="2"/>
      <c r="I462" s="3"/>
      <c r="J462" s="3"/>
      <c r="K462" s="3"/>
    </row>
    <row x14ac:dyDescent="0.25" r="463" customHeight="1" ht="17.25">
      <c r="A463" s="7">
        <v>461</v>
      </c>
      <c r="B463" s="7">
        <v>1024</v>
      </c>
      <c r="C463" s="7">
        <v>128</v>
      </c>
      <c r="D463" s="8">
        <v>2</v>
      </c>
      <c r="E463" s="9"/>
      <c r="F463" s="2"/>
      <c r="G463" s="2"/>
      <c r="H463" s="2"/>
      <c r="I463" s="3"/>
      <c r="J463" s="3"/>
      <c r="K463" s="3"/>
    </row>
    <row x14ac:dyDescent="0.25" r="464" customHeight="1" ht="17.25">
      <c r="A464" s="7">
        <v>462</v>
      </c>
      <c r="B464" s="7">
        <v>2048</v>
      </c>
      <c r="C464" s="7">
        <v>128</v>
      </c>
      <c r="D464" s="8">
        <v>2</v>
      </c>
      <c r="E464" s="9"/>
      <c r="F464" s="2"/>
      <c r="G464" s="2"/>
      <c r="H464" s="2"/>
      <c r="I464" s="3"/>
      <c r="J464" s="3"/>
      <c r="K464" s="3"/>
    </row>
    <row x14ac:dyDescent="0.25" r="465" customHeight="1" ht="17.25">
      <c r="A465" s="7">
        <v>463</v>
      </c>
      <c r="B465" s="7">
        <v>4096</v>
      </c>
      <c r="C465" s="7">
        <v>128</v>
      </c>
      <c r="D465" s="8">
        <v>2</v>
      </c>
      <c r="E465" s="9"/>
      <c r="F465" s="2"/>
      <c r="G465" s="2"/>
      <c r="H465" s="2"/>
      <c r="I465" s="3"/>
      <c r="J465" s="3"/>
      <c r="K465" s="3"/>
    </row>
    <row x14ac:dyDescent="0.25" r="466" customHeight="1" ht="17.25">
      <c r="A466" s="7">
        <v>464</v>
      </c>
      <c r="B466" s="7">
        <v>8192</v>
      </c>
      <c r="C466" s="7">
        <v>128</v>
      </c>
      <c r="D466" s="8">
        <v>2</v>
      </c>
      <c r="E466" s="9"/>
      <c r="F466" s="2"/>
      <c r="G466" s="2"/>
      <c r="H466" s="2"/>
      <c r="I466" s="3"/>
      <c r="J466" s="3"/>
      <c r="K466" s="3"/>
    </row>
    <row x14ac:dyDescent="0.25" r="467" customHeight="1" ht="17.25">
      <c r="A467" s="7">
        <v>465</v>
      </c>
      <c r="B467" s="7">
        <v>16384</v>
      </c>
      <c r="C467" s="7">
        <v>128</v>
      </c>
      <c r="D467" s="8">
        <v>2</v>
      </c>
      <c r="E467" s="9"/>
      <c r="F467" s="2"/>
      <c r="G467" s="2"/>
      <c r="H467" s="2"/>
      <c r="I467" s="3"/>
      <c r="J467" s="3"/>
      <c r="K467" s="3"/>
    </row>
    <row x14ac:dyDescent="0.25" r="468" customHeight="1" ht="17.25">
      <c r="A468" s="7">
        <v>466</v>
      </c>
      <c r="B468" s="7">
        <v>32768</v>
      </c>
      <c r="C468" s="7">
        <v>128</v>
      </c>
      <c r="D468" s="8">
        <v>2</v>
      </c>
      <c r="E468" s="9"/>
      <c r="F468" s="2"/>
      <c r="G468" s="2"/>
      <c r="H468" s="2"/>
      <c r="I468" s="3"/>
      <c r="J468" s="3"/>
      <c r="K468" s="3"/>
    </row>
    <row x14ac:dyDescent="0.25" r="469" customHeight="1" ht="17.25">
      <c r="A469" s="7">
        <v>467</v>
      </c>
      <c r="B469" s="7">
        <v>65536</v>
      </c>
      <c r="C469" s="7">
        <v>128</v>
      </c>
      <c r="D469" s="8">
        <v>2</v>
      </c>
      <c r="E469" s="9"/>
      <c r="F469" s="2"/>
      <c r="G469" s="2"/>
      <c r="H469" s="2"/>
      <c r="I469" s="3"/>
      <c r="J469" s="3"/>
      <c r="K469" s="3"/>
    </row>
    <row x14ac:dyDescent="0.25" r="470" customHeight="1" ht="17.25">
      <c r="A470" s="7">
        <v>468</v>
      </c>
      <c r="B470" s="7">
        <v>128000</v>
      </c>
      <c r="C470" s="7">
        <v>128</v>
      </c>
      <c r="D470" s="8">
        <v>2</v>
      </c>
      <c r="E470" s="9"/>
      <c r="F470" s="2"/>
      <c r="G470" s="2"/>
      <c r="H470" s="2"/>
      <c r="I470" s="3"/>
      <c r="J470" s="3"/>
      <c r="K470" s="3"/>
    </row>
    <row x14ac:dyDescent="0.25" r="471" customHeight="1" ht="17.25">
      <c r="A471" s="7">
        <v>469</v>
      </c>
      <c r="B471" s="7">
        <v>1</v>
      </c>
      <c r="C471" s="7">
        <v>256</v>
      </c>
      <c r="D471" s="8">
        <v>2</v>
      </c>
      <c r="E471" s="9"/>
      <c r="F471" s="2"/>
      <c r="G471" s="2"/>
      <c r="H471" s="2"/>
      <c r="I471" s="3"/>
      <c r="J471" s="3"/>
      <c r="K471" s="3"/>
    </row>
    <row x14ac:dyDescent="0.25" r="472" customHeight="1" ht="17.25">
      <c r="A472" s="7">
        <v>470</v>
      </c>
      <c r="B472" s="7">
        <v>2</v>
      </c>
      <c r="C472" s="7">
        <v>256</v>
      </c>
      <c r="D472" s="8">
        <v>2</v>
      </c>
      <c r="E472" s="9"/>
      <c r="F472" s="2"/>
      <c r="G472" s="2"/>
      <c r="H472" s="2"/>
      <c r="I472" s="3"/>
      <c r="J472" s="3"/>
      <c r="K472" s="3"/>
    </row>
    <row x14ac:dyDescent="0.25" r="473" customHeight="1" ht="17.25">
      <c r="A473" s="7">
        <v>471</v>
      </c>
      <c r="B473" s="7">
        <v>4</v>
      </c>
      <c r="C473" s="7">
        <v>256</v>
      </c>
      <c r="D473" s="8">
        <v>2</v>
      </c>
      <c r="E473" s="9"/>
      <c r="F473" s="2"/>
      <c r="G473" s="2"/>
      <c r="H473" s="2"/>
      <c r="I473" s="3"/>
      <c r="J473" s="3"/>
      <c r="K473" s="3"/>
    </row>
    <row x14ac:dyDescent="0.25" r="474" customHeight="1" ht="17.25">
      <c r="A474" s="7">
        <v>472</v>
      </c>
      <c r="B474" s="7">
        <v>8</v>
      </c>
      <c r="C474" s="7">
        <v>256</v>
      </c>
      <c r="D474" s="8">
        <v>2</v>
      </c>
      <c r="E474" s="9"/>
      <c r="F474" s="2"/>
      <c r="G474" s="2"/>
      <c r="H474" s="2"/>
      <c r="I474" s="3"/>
      <c r="J474" s="3"/>
      <c r="K474" s="3"/>
    </row>
    <row x14ac:dyDescent="0.25" r="475" customHeight="1" ht="17.25">
      <c r="A475" s="7">
        <v>473</v>
      </c>
      <c r="B475" s="7">
        <v>16</v>
      </c>
      <c r="C475" s="7">
        <v>256</v>
      </c>
      <c r="D475" s="8">
        <v>2</v>
      </c>
      <c r="E475" s="9"/>
      <c r="F475" s="2"/>
      <c r="G475" s="2"/>
      <c r="H475" s="2"/>
      <c r="I475" s="3"/>
      <c r="J475" s="3"/>
      <c r="K475" s="3"/>
    </row>
    <row x14ac:dyDescent="0.25" r="476" customHeight="1" ht="17.25">
      <c r="A476" s="7">
        <v>474</v>
      </c>
      <c r="B476" s="7">
        <v>32</v>
      </c>
      <c r="C476" s="7">
        <v>256</v>
      </c>
      <c r="D476" s="8">
        <v>2</v>
      </c>
      <c r="E476" s="9"/>
      <c r="F476" s="2"/>
      <c r="G476" s="2"/>
      <c r="H476" s="2"/>
      <c r="I476" s="3"/>
      <c r="J476" s="3"/>
      <c r="K476" s="3"/>
    </row>
    <row x14ac:dyDescent="0.25" r="477" customHeight="1" ht="17.25">
      <c r="A477" s="7">
        <v>475</v>
      </c>
      <c r="B477" s="7">
        <v>64</v>
      </c>
      <c r="C477" s="7">
        <v>256</v>
      </c>
      <c r="D477" s="8">
        <v>2</v>
      </c>
      <c r="E477" s="9"/>
      <c r="F477" s="2"/>
      <c r="G477" s="2"/>
      <c r="H477" s="2"/>
      <c r="I477" s="3"/>
      <c r="J477" s="3"/>
      <c r="K477" s="3"/>
    </row>
    <row x14ac:dyDescent="0.25" r="478" customHeight="1" ht="17.25">
      <c r="A478" s="7">
        <v>476</v>
      </c>
      <c r="B478" s="7">
        <v>128</v>
      </c>
      <c r="C478" s="7">
        <v>256</v>
      </c>
      <c r="D478" s="8">
        <v>2</v>
      </c>
      <c r="E478" s="9"/>
      <c r="F478" s="2"/>
      <c r="G478" s="2"/>
      <c r="H478" s="2"/>
      <c r="I478" s="3"/>
      <c r="J478" s="3"/>
      <c r="K478" s="3"/>
    </row>
    <row x14ac:dyDescent="0.25" r="479" customHeight="1" ht="17.25">
      <c r="A479" s="7">
        <v>477</v>
      </c>
      <c r="B479" s="7">
        <v>256</v>
      </c>
      <c r="C479" s="7">
        <v>256</v>
      </c>
      <c r="D479" s="8">
        <v>2</v>
      </c>
      <c r="E479" s="9"/>
      <c r="F479" s="2"/>
      <c r="G479" s="2"/>
      <c r="H479" s="2"/>
      <c r="I479" s="3"/>
      <c r="J479" s="3"/>
      <c r="K479" s="3"/>
    </row>
    <row x14ac:dyDescent="0.25" r="480" customHeight="1" ht="17.25">
      <c r="A480" s="7">
        <v>478</v>
      </c>
      <c r="B480" s="7">
        <v>512</v>
      </c>
      <c r="C480" s="7">
        <v>256</v>
      </c>
      <c r="D480" s="8">
        <v>2</v>
      </c>
      <c r="E480" s="9"/>
      <c r="F480" s="2"/>
      <c r="G480" s="2"/>
      <c r="H480" s="2"/>
      <c r="I480" s="3"/>
      <c r="J480" s="3"/>
      <c r="K480" s="3"/>
    </row>
    <row x14ac:dyDescent="0.25" r="481" customHeight="1" ht="17.25">
      <c r="A481" s="7">
        <v>479</v>
      </c>
      <c r="B481" s="7">
        <v>1024</v>
      </c>
      <c r="C481" s="7">
        <v>256</v>
      </c>
      <c r="D481" s="8">
        <v>2</v>
      </c>
      <c r="E481" s="9"/>
      <c r="F481" s="2"/>
      <c r="G481" s="2"/>
      <c r="H481" s="2"/>
      <c r="I481" s="3"/>
      <c r="J481" s="3"/>
      <c r="K481" s="3"/>
    </row>
    <row x14ac:dyDescent="0.25" r="482" customHeight="1" ht="17.25">
      <c r="A482" s="7">
        <v>480</v>
      </c>
      <c r="B482" s="7">
        <v>2048</v>
      </c>
      <c r="C482" s="7">
        <v>256</v>
      </c>
      <c r="D482" s="8">
        <v>2</v>
      </c>
      <c r="E482" s="9"/>
      <c r="F482" s="2"/>
      <c r="G482" s="2"/>
      <c r="H482" s="2"/>
      <c r="I482" s="3"/>
      <c r="J482" s="3"/>
      <c r="K482" s="3"/>
    </row>
    <row x14ac:dyDescent="0.25" r="483" customHeight="1" ht="17.25">
      <c r="A483" s="7">
        <v>481</v>
      </c>
      <c r="B483" s="7">
        <v>4096</v>
      </c>
      <c r="C483" s="7">
        <v>256</v>
      </c>
      <c r="D483" s="8">
        <v>2</v>
      </c>
      <c r="E483" s="9"/>
      <c r="F483" s="2"/>
      <c r="G483" s="2"/>
      <c r="H483" s="2"/>
      <c r="I483" s="3"/>
      <c r="J483" s="3"/>
      <c r="K483" s="3"/>
    </row>
    <row x14ac:dyDescent="0.25" r="484" customHeight="1" ht="17.25">
      <c r="A484" s="7">
        <v>482</v>
      </c>
      <c r="B484" s="7">
        <v>8192</v>
      </c>
      <c r="C484" s="7">
        <v>256</v>
      </c>
      <c r="D484" s="8">
        <v>2</v>
      </c>
      <c r="E484" s="9"/>
      <c r="F484" s="2"/>
      <c r="G484" s="2"/>
      <c r="H484" s="2"/>
      <c r="I484" s="3"/>
      <c r="J484" s="3"/>
      <c r="K484" s="3"/>
    </row>
    <row x14ac:dyDescent="0.25" r="485" customHeight="1" ht="17.25">
      <c r="A485" s="7">
        <v>483</v>
      </c>
      <c r="B485" s="7">
        <v>16384</v>
      </c>
      <c r="C485" s="7">
        <v>256</v>
      </c>
      <c r="D485" s="8">
        <v>2</v>
      </c>
      <c r="E485" s="9"/>
      <c r="F485" s="2"/>
      <c r="G485" s="2"/>
      <c r="H485" s="2"/>
      <c r="I485" s="3"/>
      <c r="J485" s="3"/>
      <c r="K485" s="3"/>
    </row>
    <row x14ac:dyDescent="0.25" r="486" customHeight="1" ht="17.25">
      <c r="A486" s="7">
        <v>484</v>
      </c>
      <c r="B486" s="7">
        <v>32768</v>
      </c>
      <c r="C486" s="7">
        <v>256</v>
      </c>
      <c r="D486" s="8">
        <v>2</v>
      </c>
      <c r="E486" s="9"/>
      <c r="F486" s="2"/>
      <c r="G486" s="2"/>
      <c r="H486" s="2"/>
      <c r="I486" s="3"/>
      <c r="J486" s="3"/>
      <c r="K486" s="3"/>
    </row>
    <row x14ac:dyDescent="0.25" r="487" customHeight="1" ht="17.25">
      <c r="A487" s="7">
        <v>485</v>
      </c>
      <c r="B487" s="7">
        <v>65536</v>
      </c>
      <c r="C487" s="7">
        <v>256</v>
      </c>
      <c r="D487" s="8">
        <v>2</v>
      </c>
      <c r="E487" s="9"/>
      <c r="F487" s="2"/>
      <c r="G487" s="2"/>
      <c r="H487" s="2"/>
      <c r="I487" s="3"/>
      <c r="J487" s="3"/>
      <c r="K487" s="3"/>
    </row>
    <row x14ac:dyDescent="0.25" r="488" customHeight="1" ht="17.25">
      <c r="A488" s="7">
        <v>486</v>
      </c>
      <c r="B488" s="7">
        <v>128000</v>
      </c>
      <c r="C488" s="7">
        <v>256</v>
      </c>
      <c r="D488" s="8">
        <v>2</v>
      </c>
      <c r="E488" s="9"/>
      <c r="F488" s="2"/>
      <c r="G488" s="2"/>
      <c r="H488" s="2"/>
      <c r="I488" s="3"/>
      <c r="J488" s="3"/>
      <c r="K488" s="3"/>
    </row>
    <row x14ac:dyDescent="0.25" r="489" customHeight="1" ht="17.25">
      <c r="A489" s="7">
        <v>487</v>
      </c>
      <c r="B489" s="7">
        <v>1</v>
      </c>
      <c r="C489" s="7">
        <v>512</v>
      </c>
      <c r="D489" s="8">
        <v>2</v>
      </c>
      <c r="E489" s="9"/>
      <c r="F489" s="2"/>
      <c r="G489" s="2"/>
      <c r="H489" s="2"/>
      <c r="I489" s="3"/>
      <c r="J489" s="3"/>
      <c r="K489" s="3"/>
    </row>
    <row x14ac:dyDescent="0.25" r="490" customHeight="1" ht="17.25">
      <c r="A490" s="7">
        <v>488</v>
      </c>
      <c r="B490" s="7">
        <v>2</v>
      </c>
      <c r="C490" s="7">
        <v>512</v>
      </c>
      <c r="D490" s="8">
        <v>2</v>
      </c>
      <c r="E490" s="9"/>
      <c r="F490" s="2"/>
      <c r="G490" s="2"/>
      <c r="H490" s="2"/>
      <c r="I490" s="3"/>
      <c r="J490" s="3"/>
      <c r="K490" s="3"/>
    </row>
    <row x14ac:dyDescent="0.25" r="491" customHeight="1" ht="17.25">
      <c r="A491" s="7">
        <v>489</v>
      </c>
      <c r="B491" s="7">
        <v>4</v>
      </c>
      <c r="C491" s="7">
        <v>512</v>
      </c>
      <c r="D491" s="8">
        <v>2</v>
      </c>
      <c r="E491" s="9"/>
      <c r="F491" s="2"/>
      <c r="G491" s="2"/>
      <c r="H491" s="2"/>
      <c r="I491" s="3"/>
      <c r="J491" s="3"/>
      <c r="K491" s="3"/>
    </row>
    <row x14ac:dyDescent="0.25" r="492" customHeight="1" ht="17.25">
      <c r="A492" s="7">
        <v>490</v>
      </c>
      <c r="B492" s="7">
        <v>8</v>
      </c>
      <c r="C492" s="7">
        <v>512</v>
      </c>
      <c r="D492" s="8">
        <v>2</v>
      </c>
      <c r="E492" s="9"/>
      <c r="F492" s="2"/>
      <c r="G492" s="2"/>
      <c r="H492" s="2"/>
      <c r="I492" s="3"/>
      <c r="J492" s="3"/>
      <c r="K492" s="3"/>
    </row>
    <row x14ac:dyDescent="0.25" r="493" customHeight="1" ht="17.25">
      <c r="A493" s="7">
        <v>491</v>
      </c>
      <c r="B493" s="7">
        <v>16</v>
      </c>
      <c r="C493" s="7">
        <v>512</v>
      </c>
      <c r="D493" s="8">
        <v>2</v>
      </c>
      <c r="E493" s="9"/>
      <c r="F493" s="2"/>
      <c r="G493" s="2"/>
      <c r="H493" s="2"/>
      <c r="I493" s="3"/>
      <c r="J493" s="3"/>
      <c r="K493" s="3"/>
    </row>
    <row x14ac:dyDescent="0.25" r="494" customHeight="1" ht="17.25">
      <c r="A494" s="7">
        <v>492</v>
      </c>
      <c r="B494" s="7">
        <v>32</v>
      </c>
      <c r="C494" s="7">
        <v>512</v>
      </c>
      <c r="D494" s="8">
        <v>2</v>
      </c>
      <c r="E494" s="9"/>
      <c r="F494" s="2"/>
      <c r="G494" s="2"/>
      <c r="H494" s="2"/>
      <c r="I494" s="3"/>
      <c r="J494" s="3"/>
      <c r="K494" s="3"/>
    </row>
    <row x14ac:dyDescent="0.25" r="495" customHeight="1" ht="17.25">
      <c r="A495" s="7">
        <v>493</v>
      </c>
      <c r="B495" s="7">
        <v>64</v>
      </c>
      <c r="C495" s="7">
        <v>512</v>
      </c>
      <c r="D495" s="8">
        <v>2</v>
      </c>
      <c r="E495" s="9"/>
      <c r="F495" s="2"/>
      <c r="G495" s="2"/>
      <c r="H495" s="2"/>
      <c r="I495" s="3"/>
      <c r="J495" s="3"/>
      <c r="K495" s="3"/>
    </row>
    <row x14ac:dyDescent="0.25" r="496" customHeight="1" ht="17.25">
      <c r="A496" s="7">
        <v>494</v>
      </c>
      <c r="B496" s="7">
        <v>128</v>
      </c>
      <c r="C496" s="7">
        <v>512</v>
      </c>
      <c r="D496" s="8">
        <v>2</v>
      </c>
      <c r="E496" s="9"/>
      <c r="F496" s="2"/>
      <c r="G496" s="2"/>
      <c r="H496" s="2"/>
      <c r="I496" s="3"/>
      <c r="J496" s="3"/>
      <c r="K496" s="3"/>
    </row>
    <row x14ac:dyDescent="0.25" r="497" customHeight="1" ht="17.25">
      <c r="A497" s="7">
        <v>495</v>
      </c>
      <c r="B497" s="7">
        <v>256</v>
      </c>
      <c r="C497" s="7">
        <v>512</v>
      </c>
      <c r="D497" s="8">
        <v>2</v>
      </c>
      <c r="E497" s="9"/>
      <c r="F497" s="2"/>
      <c r="G497" s="2"/>
      <c r="H497" s="2"/>
      <c r="I497" s="3"/>
      <c r="J497" s="3"/>
      <c r="K497" s="3"/>
    </row>
    <row x14ac:dyDescent="0.25" r="498" customHeight="1" ht="17.25">
      <c r="A498" s="7">
        <v>496</v>
      </c>
      <c r="B498" s="7">
        <v>512</v>
      </c>
      <c r="C498" s="7">
        <v>512</v>
      </c>
      <c r="D498" s="8">
        <v>2</v>
      </c>
      <c r="E498" s="9"/>
      <c r="F498" s="2"/>
      <c r="G498" s="2"/>
      <c r="H498" s="2"/>
      <c r="I498" s="3"/>
      <c r="J498" s="3"/>
      <c r="K498" s="3"/>
    </row>
    <row x14ac:dyDescent="0.25" r="499" customHeight="1" ht="17.25">
      <c r="A499" s="7">
        <v>497</v>
      </c>
      <c r="B499" s="7">
        <v>1024</v>
      </c>
      <c r="C499" s="7">
        <v>512</v>
      </c>
      <c r="D499" s="8">
        <v>2</v>
      </c>
      <c r="E499" s="9"/>
      <c r="F499" s="2"/>
      <c r="G499" s="2"/>
      <c r="H499" s="2"/>
      <c r="I499" s="3"/>
      <c r="J499" s="3"/>
      <c r="K499" s="3"/>
    </row>
    <row x14ac:dyDescent="0.25" r="500" customHeight="1" ht="17.25">
      <c r="A500" s="7">
        <v>498</v>
      </c>
      <c r="B500" s="7">
        <v>2048</v>
      </c>
      <c r="C500" s="7">
        <v>512</v>
      </c>
      <c r="D500" s="8">
        <v>2</v>
      </c>
      <c r="E500" s="9"/>
      <c r="F500" s="2"/>
      <c r="G500" s="2"/>
      <c r="H500" s="2"/>
      <c r="I500" s="3"/>
      <c r="J500" s="3"/>
      <c r="K500" s="3"/>
    </row>
    <row x14ac:dyDescent="0.25" r="501" customHeight="1" ht="17.25">
      <c r="A501" s="7">
        <v>499</v>
      </c>
      <c r="B501" s="7">
        <v>4096</v>
      </c>
      <c r="C501" s="7">
        <v>512</v>
      </c>
      <c r="D501" s="8">
        <v>2</v>
      </c>
      <c r="E501" s="9"/>
      <c r="F501" s="2"/>
      <c r="G501" s="2"/>
      <c r="H501" s="2"/>
      <c r="I501" s="3"/>
      <c r="J501" s="3"/>
      <c r="K501" s="3"/>
    </row>
    <row x14ac:dyDescent="0.25" r="502" customHeight="1" ht="17.25">
      <c r="A502" s="7">
        <v>500</v>
      </c>
      <c r="B502" s="7">
        <v>8192</v>
      </c>
      <c r="C502" s="7">
        <v>512</v>
      </c>
      <c r="D502" s="8">
        <v>2</v>
      </c>
      <c r="E502" s="9"/>
      <c r="F502" s="2"/>
      <c r="G502" s="2"/>
      <c r="H502" s="2"/>
      <c r="I502" s="3"/>
      <c r="J502" s="3"/>
      <c r="K502" s="3"/>
    </row>
    <row x14ac:dyDescent="0.25" r="503" customHeight="1" ht="17.25">
      <c r="A503" s="7">
        <v>501</v>
      </c>
      <c r="B503" s="7">
        <v>16384</v>
      </c>
      <c r="C503" s="7">
        <v>512</v>
      </c>
      <c r="D503" s="8">
        <v>2</v>
      </c>
      <c r="E503" s="9"/>
      <c r="F503" s="2"/>
      <c r="G503" s="2"/>
      <c r="H503" s="2"/>
      <c r="I503" s="3"/>
      <c r="J503" s="3"/>
      <c r="K503" s="3"/>
    </row>
    <row x14ac:dyDescent="0.25" r="504" customHeight="1" ht="17.25">
      <c r="A504" s="7">
        <v>502</v>
      </c>
      <c r="B504" s="7">
        <v>32768</v>
      </c>
      <c r="C504" s="7">
        <v>512</v>
      </c>
      <c r="D504" s="8">
        <v>2</v>
      </c>
      <c r="E504" s="9"/>
      <c r="F504" s="2"/>
      <c r="G504" s="2"/>
      <c r="H504" s="2"/>
      <c r="I504" s="3"/>
      <c r="J504" s="3"/>
      <c r="K504" s="3"/>
    </row>
    <row x14ac:dyDescent="0.25" r="505" customHeight="1" ht="17.25">
      <c r="A505" s="7">
        <v>503</v>
      </c>
      <c r="B505" s="7">
        <v>65536</v>
      </c>
      <c r="C505" s="7">
        <v>512</v>
      </c>
      <c r="D505" s="8">
        <v>2</v>
      </c>
      <c r="E505" s="9"/>
      <c r="F505" s="2"/>
      <c r="G505" s="2"/>
      <c r="H505" s="2"/>
      <c r="I505" s="3"/>
      <c r="J505" s="3"/>
      <c r="K505" s="3"/>
    </row>
    <row x14ac:dyDescent="0.25" r="506" customHeight="1" ht="17.25">
      <c r="A506" s="7">
        <v>504</v>
      </c>
      <c r="B506" s="7">
        <v>128000</v>
      </c>
      <c r="C506" s="7">
        <v>512</v>
      </c>
      <c r="D506" s="8">
        <v>2</v>
      </c>
      <c r="E506" s="9"/>
      <c r="F506" s="2"/>
      <c r="G506" s="2"/>
      <c r="H506" s="2"/>
      <c r="I506" s="3"/>
      <c r="J506" s="3"/>
      <c r="K506" s="3"/>
    </row>
    <row x14ac:dyDescent="0.25" r="507" customHeight="1" ht="17.25">
      <c r="A507" s="7">
        <v>505</v>
      </c>
      <c r="B507" s="7">
        <v>1</v>
      </c>
      <c r="C507" s="7">
        <v>1024</v>
      </c>
      <c r="D507" s="8">
        <v>2</v>
      </c>
      <c r="E507" s="9"/>
      <c r="F507" s="2"/>
      <c r="G507" s="2"/>
      <c r="H507" s="2"/>
      <c r="I507" s="3"/>
      <c r="J507" s="3"/>
      <c r="K507" s="3"/>
    </row>
    <row x14ac:dyDescent="0.25" r="508" customHeight="1" ht="17.25">
      <c r="A508" s="7">
        <v>506</v>
      </c>
      <c r="B508" s="7">
        <v>2</v>
      </c>
      <c r="C508" s="7">
        <v>1024</v>
      </c>
      <c r="D508" s="8">
        <v>2</v>
      </c>
      <c r="E508" s="9"/>
      <c r="F508" s="2"/>
      <c r="G508" s="2"/>
      <c r="H508" s="2"/>
      <c r="I508" s="3"/>
      <c r="J508" s="3"/>
      <c r="K508" s="3"/>
    </row>
    <row x14ac:dyDescent="0.25" r="509" customHeight="1" ht="17.25">
      <c r="A509" s="7">
        <v>507</v>
      </c>
      <c r="B509" s="7">
        <v>4</v>
      </c>
      <c r="C509" s="7">
        <v>1024</v>
      </c>
      <c r="D509" s="8">
        <v>2</v>
      </c>
      <c r="E509" s="9"/>
      <c r="F509" s="2"/>
      <c r="G509" s="2"/>
      <c r="H509" s="2"/>
      <c r="I509" s="3"/>
      <c r="J509" s="3"/>
      <c r="K509" s="3"/>
    </row>
    <row x14ac:dyDescent="0.25" r="510" customHeight="1" ht="17.25">
      <c r="A510" s="7">
        <v>508</v>
      </c>
      <c r="B510" s="7">
        <v>8</v>
      </c>
      <c r="C510" s="7">
        <v>1024</v>
      </c>
      <c r="D510" s="8">
        <v>2</v>
      </c>
      <c r="E510" s="9"/>
      <c r="F510" s="2"/>
      <c r="G510" s="2"/>
      <c r="H510" s="2"/>
      <c r="I510" s="3"/>
      <c r="J510" s="3"/>
      <c r="K510" s="3"/>
    </row>
    <row x14ac:dyDescent="0.25" r="511" customHeight="1" ht="17.25">
      <c r="A511" s="7">
        <v>509</v>
      </c>
      <c r="B511" s="7">
        <v>16</v>
      </c>
      <c r="C511" s="7">
        <v>1024</v>
      </c>
      <c r="D511" s="8">
        <v>2</v>
      </c>
      <c r="E511" s="9"/>
      <c r="F511" s="2"/>
      <c r="G511" s="2"/>
      <c r="H511" s="2"/>
      <c r="I511" s="3"/>
      <c r="J511" s="3"/>
      <c r="K511" s="3"/>
    </row>
    <row x14ac:dyDescent="0.25" r="512" customHeight="1" ht="17.25">
      <c r="A512" s="7">
        <v>510</v>
      </c>
      <c r="B512" s="7">
        <v>32</v>
      </c>
      <c r="C512" s="7">
        <v>1024</v>
      </c>
      <c r="D512" s="8">
        <v>2</v>
      </c>
      <c r="E512" s="9"/>
      <c r="F512" s="2"/>
      <c r="G512" s="2"/>
      <c r="H512" s="2"/>
      <c r="I512" s="3"/>
      <c r="J512" s="3"/>
      <c r="K512" s="3"/>
    </row>
    <row x14ac:dyDescent="0.25" r="513" customHeight="1" ht="17.25">
      <c r="A513" s="7">
        <v>511</v>
      </c>
      <c r="B513" s="7">
        <v>64</v>
      </c>
      <c r="C513" s="7">
        <v>1024</v>
      </c>
      <c r="D513" s="8">
        <v>2</v>
      </c>
      <c r="E513" s="9"/>
      <c r="F513" s="2"/>
      <c r="G513" s="2"/>
      <c r="H513" s="2"/>
      <c r="I513" s="3"/>
      <c r="J513" s="3"/>
      <c r="K513" s="3"/>
    </row>
    <row x14ac:dyDescent="0.25" r="514" customHeight="1" ht="17.25">
      <c r="A514" s="7">
        <v>512</v>
      </c>
      <c r="B514" s="7">
        <v>128</v>
      </c>
      <c r="C514" s="7">
        <v>1024</v>
      </c>
      <c r="D514" s="8">
        <v>2</v>
      </c>
      <c r="E514" s="9"/>
      <c r="F514" s="2"/>
      <c r="G514" s="2"/>
      <c r="H514" s="2"/>
      <c r="I514" s="3"/>
      <c r="J514" s="3"/>
      <c r="K514" s="3"/>
    </row>
    <row x14ac:dyDescent="0.25" r="515" customHeight="1" ht="17.25">
      <c r="A515" s="7">
        <v>513</v>
      </c>
      <c r="B515" s="7">
        <v>256</v>
      </c>
      <c r="C515" s="7">
        <v>1024</v>
      </c>
      <c r="D515" s="8">
        <v>2</v>
      </c>
      <c r="E515" s="9"/>
      <c r="F515" s="2"/>
      <c r="G515" s="2"/>
      <c r="H515" s="2"/>
      <c r="I515" s="3"/>
      <c r="J515" s="3"/>
      <c r="K515" s="3"/>
    </row>
    <row x14ac:dyDescent="0.25" r="516" customHeight="1" ht="17.25">
      <c r="A516" s="7">
        <v>514</v>
      </c>
      <c r="B516" s="7">
        <v>512</v>
      </c>
      <c r="C516" s="7">
        <v>1024</v>
      </c>
      <c r="D516" s="8">
        <v>2</v>
      </c>
      <c r="E516" s="9"/>
      <c r="F516" s="2"/>
      <c r="G516" s="2"/>
      <c r="H516" s="2"/>
      <c r="I516" s="3"/>
      <c r="J516" s="3"/>
      <c r="K516" s="3"/>
    </row>
    <row x14ac:dyDescent="0.25" r="517" customHeight="1" ht="17.25">
      <c r="A517" s="7">
        <v>515</v>
      </c>
      <c r="B517" s="7">
        <v>1024</v>
      </c>
      <c r="C517" s="7">
        <v>1024</v>
      </c>
      <c r="D517" s="8">
        <v>2</v>
      </c>
      <c r="E517" s="9"/>
      <c r="F517" s="2"/>
      <c r="G517" s="2"/>
      <c r="H517" s="2"/>
      <c r="I517" s="3"/>
      <c r="J517" s="3"/>
      <c r="K517" s="3"/>
    </row>
    <row x14ac:dyDescent="0.25" r="518" customHeight="1" ht="17.25">
      <c r="A518" s="7">
        <v>516</v>
      </c>
      <c r="B518" s="7">
        <v>2048</v>
      </c>
      <c r="C518" s="7">
        <v>1024</v>
      </c>
      <c r="D518" s="8">
        <v>2</v>
      </c>
      <c r="E518" s="9"/>
      <c r="F518" s="2"/>
      <c r="G518" s="2"/>
      <c r="H518" s="2"/>
      <c r="I518" s="3"/>
      <c r="J518" s="3"/>
      <c r="K518" s="3"/>
    </row>
    <row x14ac:dyDescent="0.25" r="519" customHeight="1" ht="17.25">
      <c r="A519" s="7">
        <v>517</v>
      </c>
      <c r="B519" s="7">
        <v>4096</v>
      </c>
      <c r="C519" s="7">
        <v>1024</v>
      </c>
      <c r="D519" s="8">
        <v>2</v>
      </c>
      <c r="E519" s="9"/>
      <c r="F519" s="2"/>
      <c r="G519" s="2"/>
      <c r="H519" s="2"/>
      <c r="I519" s="3"/>
      <c r="J519" s="3"/>
      <c r="K519" s="3"/>
    </row>
    <row x14ac:dyDescent="0.25" r="520" customHeight="1" ht="17.25">
      <c r="A520" s="7">
        <v>518</v>
      </c>
      <c r="B520" s="7">
        <v>8192</v>
      </c>
      <c r="C520" s="7">
        <v>1024</v>
      </c>
      <c r="D520" s="8">
        <v>2</v>
      </c>
      <c r="E520" s="9"/>
      <c r="F520" s="2"/>
      <c r="G520" s="2"/>
      <c r="H520" s="2"/>
      <c r="I520" s="3"/>
      <c r="J520" s="3"/>
      <c r="K520" s="3"/>
    </row>
    <row x14ac:dyDescent="0.25" r="521" customHeight="1" ht="17.25">
      <c r="A521" s="7">
        <v>519</v>
      </c>
      <c r="B521" s="7">
        <v>16384</v>
      </c>
      <c r="C521" s="7">
        <v>1024</v>
      </c>
      <c r="D521" s="8">
        <v>2</v>
      </c>
      <c r="E521" s="9"/>
      <c r="F521" s="2"/>
      <c r="G521" s="2"/>
      <c r="H521" s="2"/>
      <c r="I521" s="3"/>
      <c r="J521" s="3"/>
      <c r="K521" s="3"/>
    </row>
    <row x14ac:dyDescent="0.25" r="522" customHeight="1" ht="17.25">
      <c r="A522" s="7">
        <v>520</v>
      </c>
      <c r="B522" s="7">
        <v>32768</v>
      </c>
      <c r="C522" s="7">
        <v>1024</v>
      </c>
      <c r="D522" s="8">
        <v>2</v>
      </c>
      <c r="E522" s="9"/>
      <c r="F522" s="2"/>
      <c r="G522" s="2"/>
      <c r="H522" s="2"/>
      <c r="I522" s="3"/>
      <c r="J522" s="3"/>
      <c r="K522" s="3"/>
    </row>
    <row x14ac:dyDescent="0.25" r="523" customHeight="1" ht="17.25">
      <c r="A523" s="7">
        <v>521</v>
      </c>
      <c r="B523" s="7">
        <v>65536</v>
      </c>
      <c r="C523" s="7">
        <v>1024</v>
      </c>
      <c r="D523" s="8">
        <v>2</v>
      </c>
      <c r="E523" s="9"/>
      <c r="F523" s="2"/>
      <c r="G523" s="2"/>
      <c r="H523" s="2"/>
      <c r="I523" s="3"/>
      <c r="J523" s="3"/>
      <c r="K523" s="3"/>
    </row>
    <row x14ac:dyDescent="0.25" r="524" customHeight="1" ht="17.25">
      <c r="A524" s="7">
        <v>522</v>
      </c>
      <c r="B524" s="7">
        <v>128000</v>
      </c>
      <c r="C524" s="7">
        <v>1024</v>
      </c>
      <c r="D524" s="8">
        <v>2</v>
      </c>
      <c r="E524" s="9"/>
      <c r="F524" s="2"/>
      <c r="G524" s="2"/>
      <c r="H524" s="2"/>
      <c r="I524" s="3"/>
      <c r="J524" s="3"/>
      <c r="K524" s="3"/>
    </row>
    <row x14ac:dyDescent="0.25" r="525" customHeight="1" ht="17.25">
      <c r="A525" s="7">
        <v>523</v>
      </c>
      <c r="B525" s="7">
        <v>1</v>
      </c>
      <c r="C525" s="7">
        <v>2048</v>
      </c>
      <c r="D525" s="8">
        <v>2</v>
      </c>
      <c r="E525" s="9"/>
      <c r="F525" s="2"/>
      <c r="G525" s="2"/>
      <c r="H525" s="2"/>
      <c r="I525" s="3"/>
      <c r="J525" s="3"/>
      <c r="K525" s="3"/>
    </row>
    <row x14ac:dyDescent="0.25" r="526" customHeight="1" ht="17.25">
      <c r="A526" s="7">
        <v>524</v>
      </c>
      <c r="B526" s="7">
        <v>2</v>
      </c>
      <c r="C526" s="7">
        <v>2048</v>
      </c>
      <c r="D526" s="8">
        <v>2</v>
      </c>
      <c r="E526" s="9"/>
      <c r="F526" s="2"/>
      <c r="G526" s="2"/>
      <c r="H526" s="2"/>
      <c r="I526" s="3"/>
      <c r="J526" s="3"/>
      <c r="K526" s="3"/>
    </row>
    <row x14ac:dyDescent="0.25" r="527" customHeight="1" ht="17.25">
      <c r="A527" s="7">
        <v>525</v>
      </c>
      <c r="B527" s="7">
        <v>4</v>
      </c>
      <c r="C527" s="7">
        <v>2048</v>
      </c>
      <c r="D527" s="8">
        <v>2</v>
      </c>
      <c r="E527" s="9"/>
      <c r="F527" s="2"/>
      <c r="G527" s="2"/>
      <c r="H527" s="2"/>
      <c r="I527" s="3"/>
      <c r="J527" s="3"/>
      <c r="K527" s="3"/>
    </row>
    <row x14ac:dyDescent="0.25" r="528" customHeight="1" ht="17.25">
      <c r="A528" s="7">
        <v>526</v>
      </c>
      <c r="B528" s="7">
        <v>8</v>
      </c>
      <c r="C528" s="7">
        <v>2048</v>
      </c>
      <c r="D528" s="8">
        <v>2</v>
      </c>
      <c r="E528" s="9"/>
      <c r="F528" s="2"/>
      <c r="G528" s="2"/>
      <c r="H528" s="2"/>
      <c r="I528" s="3"/>
      <c r="J528" s="3"/>
      <c r="K528" s="3"/>
    </row>
    <row x14ac:dyDescent="0.25" r="529" customHeight="1" ht="17.25">
      <c r="A529" s="7">
        <v>527</v>
      </c>
      <c r="B529" s="7">
        <v>16</v>
      </c>
      <c r="C529" s="7">
        <v>2048</v>
      </c>
      <c r="D529" s="8">
        <v>2</v>
      </c>
      <c r="E529" s="9"/>
      <c r="F529" s="2"/>
      <c r="G529" s="2"/>
      <c r="H529" s="2"/>
      <c r="I529" s="3"/>
      <c r="J529" s="3"/>
      <c r="K529" s="3"/>
    </row>
    <row x14ac:dyDescent="0.25" r="530" customHeight="1" ht="17.25">
      <c r="A530" s="7">
        <v>528</v>
      </c>
      <c r="B530" s="7">
        <v>32</v>
      </c>
      <c r="C530" s="7">
        <v>2048</v>
      </c>
      <c r="D530" s="8">
        <v>2</v>
      </c>
      <c r="E530" s="9"/>
      <c r="F530" s="2"/>
      <c r="G530" s="2"/>
      <c r="H530" s="2"/>
      <c r="I530" s="3"/>
      <c r="J530" s="3"/>
      <c r="K530" s="3"/>
    </row>
    <row x14ac:dyDescent="0.25" r="531" customHeight="1" ht="17.25">
      <c r="A531" s="7">
        <v>529</v>
      </c>
      <c r="B531" s="7">
        <v>64</v>
      </c>
      <c r="C531" s="7">
        <v>2048</v>
      </c>
      <c r="D531" s="8">
        <v>2</v>
      </c>
      <c r="E531" s="9"/>
      <c r="F531" s="2"/>
      <c r="G531" s="2"/>
      <c r="H531" s="2"/>
      <c r="I531" s="3"/>
      <c r="J531" s="3"/>
      <c r="K531" s="3"/>
    </row>
    <row x14ac:dyDescent="0.25" r="532" customHeight="1" ht="17.25">
      <c r="A532" s="7">
        <v>530</v>
      </c>
      <c r="B532" s="7">
        <v>128</v>
      </c>
      <c r="C532" s="7">
        <v>2048</v>
      </c>
      <c r="D532" s="8">
        <v>2</v>
      </c>
      <c r="E532" s="9"/>
      <c r="F532" s="2"/>
      <c r="G532" s="2"/>
      <c r="H532" s="2"/>
      <c r="I532" s="3"/>
      <c r="J532" s="3"/>
      <c r="K532" s="3"/>
    </row>
    <row x14ac:dyDescent="0.25" r="533" customHeight="1" ht="17.25">
      <c r="A533" s="7">
        <v>531</v>
      </c>
      <c r="B533" s="7">
        <v>256</v>
      </c>
      <c r="C533" s="7">
        <v>2048</v>
      </c>
      <c r="D533" s="8">
        <v>2</v>
      </c>
      <c r="E533" s="9"/>
      <c r="F533" s="2"/>
      <c r="G533" s="2"/>
      <c r="H533" s="2"/>
      <c r="I533" s="3"/>
      <c r="J533" s="3"/>
      <c r="K533" s="3"/>
    </row>
    <row x14ac:dyDescent="0.25" r="534" customHeight="1" ht="17.25">
      <c r="A534" s="7">
        <v>532</v>
      </c>
      <c r="B534" s="7">
        <v>512</v>
      </c>
      <c r="C534" s="7">
        <v>2048</v>
      </c>
      <c r="D534" s="8">
        <v>2</v>
      </c>
      <c r="E534" s="9"/>
      <c r="F534" s="2"/>
      <c r="G534" s="2"/>
      <c r="H534" s="2"/>
      <c r="I534" s="3"/>
      <c r="J534" s="3"/>
      <c r="K534" s="3"/>
    </row>
    <row x14ac:dyDescent="0.25" r="535" customHeight="1" ht="17.25">
      <c r="A535" s="7">
        <v>533</v>
      </c>
      <c r="B535" s="7">
        <v>1024</v>
      </c>
      <c r="C535" s="7">
        <v>2048</v>
      </c>
      <c r="D535" s="8">
        <v>2</v>
      </c>
      <c r="E535" s="9"/>
      <c r="F535" s="2"/>
      <c r="G535" s="2"/>
      <c r="H535" s="2"/>
      <c r="I535" s="3"/>
      <c r="J535" s="3"/>
      <c r="K535" s="3"/>
    </row>
    <row x14ac:dyDescent="0.25" r="536" customHeight="1" ht="17.25">
      <c r="A536" s="7">
        <v>534</v>
      </c>
      <c r="B536" s="7">
        <v>2048</v>
      </c>
      <c r="C536" s="7">
        <v>2048</v>
      </c>
      <c r="D536" s="8">
        <v>2</v>
      </c>
      <c r="E536" s="9"/>
      <c r="F536" s="2"/>
      <c r="G536" s="2"/>
      <c r="H536" s="2"/>
      <c r="I536" s="3"/>
      <c r="J536" s="3"/>
      <c r="K536" s="3"/>
    </row>
    <row x14ac:dyDescent="0.25" r="537" customHeight="1" ht="17.25">
      <c r="A537" s="7">
        <v>535</v>
      </c>
      <c r="B537" s="7">
        <v>4096</v>
      </c>
      <c r="C537" s="7">
        <v>2048</v>
      </c>
      <c r="D537" s="8">
        <v>2</v>
      </c>
      <c r="E537" s="9"/>
      <c r="F537" s="2"/>
      <c r="G537" s="2"/>
      <c r="H537" s="2"/>
      <c r="I537" s="3"/>
      <c r="J537" s="3"/>
      <c r="K537" s="3"/>
    </row>
    <row x14ac:dyDescent="0.25" r="538" customHeight="1" ht="17.25">
      <c r="A538" s="7">
        <v>536</v>
      </c>
      <c r="B538" s="7">
        <v>8192</v>
      </c>
      <c r="C538" s="7">
        <v>2048</v>
      </c>
      <c r="D538" s="8">
        <v>2</v>
      </c>
      <c r="E538" s="9"/>
      <c r="F538" s="2"/>
      <c r="G538" s="2"/>
      <c r="H538" s="2"/>
      <c r="I538" s="3"/>
      <c r="J538" s="3"/>
      <c r="K538" s="3"/>
    </row>
    <row x14ac:dyDescent="0.25" r="539" customHeight="1" ht="17.25">
      <c r="A539" s="7">
        <v>537</v>
      </c>
      <c r="B539" s="7">
        <v>16384</v>
      </c>
      <c r="C539" s="7">
        <v>2048</v>
      </c>
      <c r="D539" s="8">
        <v>2</v>
      </c>
      <c r="E539" s="9"/>
      <c r="F539" s="2"/>
      <c r="G539" s="2"/>
      <c r="H539" s="2"/>
      <c r="I539" s="3"/>
      <c r="J539" s="3"/>
      <c r="K539" s="3"/>
    </row>
    <row x14ac:dyDescent="0.25" r="540" customHeight="1" ht="17.25">
      <c r="A540" s="7">
        <v>538</v>
      </c>
      <c r="B540" s="7">
        <v>32768</v>
      </c>
      <c r="C540" s="7">
        <v>2048</v>
      </c>
      <c r="D540" s="8">
        <v>2</v>
      </c>
      <c r="E540" s="9"/>
      <c r="F540" s="2"/>
      <c r="G540" s="2"/>
      <c r="H540" s="2"/>
      <c r="I540" s="3"/>
      <c r="J540" s="3"/>
      <c r="K540" s="3"/>
    </row>
    <row x14ac:dyDescent="0.25" r="541" customHeight="1" ht="17.25">
      <c r="A541" s="7">
        <v>539</v>
      </c>
      <c r="B541" s="7">
        <v>65536</v>
      </c>
      <c r="C541" s="7">
        <v>2048</v>
      </c>
      <c r="D541" s="8">
        <v>2</v>
      </c>
      <c r="E541" s="9"/>
      <c r="F541" s="2"/>
      <c r="G541" s="2"/>
      <c r="H541" s="2"/>
      <c r="I541" s="3"/>
      <c r="J541" s="3"/>
      <c r="K541" s="3"/>
    </row>
    <row x14ac:dyDescent="0.25" r="542" customHeight="1" ht="17.25">
      <c r="A542" s="7">
        <v>540</v>
      </c>
      <c r="B542" s="7">
        <v>128000</v>
      </c>
      <c r="C542" s="7">
        <v>2048</v>
      </c>
      <c r="D542" s="8">
        <v>2</v>
      </c>
      <c r="E542" s="9"/>
      <c r="F542" s="2"/>
      <c r="G542" s="2"/>
      <c r="H542" s="2"/>
      <c r="I542" s="3"/>
      <c r="J542" s="3"/>
      <c r="K542" s="3"/>
    </row>
    <row x14ac:dyDescent="0.25" r="543" customHeight="1" ht="17.25">
      <c r="A543" s="7">
        <v>541</v>
      </c>
      <c r="B543" s="7">
        <v>1</v>
      </c>
      <c r="C543" s="7">
        <v>4096</v>
      </c>
      <c r="D543" s="8">
        <v>2</v>
      </c>
      <c r="E543" s="9"/>
      <c r="F543" s="2"/>
      <c r="G543" s="2"/>
      <c r="H543" s="2"/>
      <c r="I543" s="3"/>
      <c r="J543" s="3"/>
      <c r="K543" s="3"/>
    </row>
    <row x14ac:dyDescent="0.25" r="544" customHeight="1" ht="17.25">
      <c r="A544" s="7">
        <v>542</v>
      </c>
      <c r="B544" s="7">
        <v>2</v>
      </c>
      <c r="C544" s="7">
        <v>4096</v>
      </c>
      <c r="D544" s="8">
        <v>2</v>
      </c>
      <c r="E544" s="9"/>
      <c r="F544" s="2"/>
      <c r="G544" s="2"/>
      <c r="H544" s="2"/>
      <c r="I544" s="3"/>
      <c r="J544" s="3"/>
      <c r="K544" s="3"/>
    </row>
    <row x14ac:dyDescent="0.25" r="545" customHeight="1" ht="17.25">
      <c r="A545" s="7">
        <v>543</v>
      </c>
      <c r="B545" s="7">
        <v>4</v>
      </c>
      <c r="C545" s="7">
        <v>4096</v>
      </c>
      <c r="D545" s="8">
        <v>2</v>
      </c>
      <c r="E545" s="9"/>
      <c r="F545" s="2"/>
      <c r="G545" s="2"/>
      <c r="H545" s="2"/>
      <c r="I545" s="3"/>
      <c r="J545" s="3"/>
      <c r="K545" s="3"/>
    </row>
    <row x14ac:dyDescent="0.25" r="546" customHeight="1" ht="17.25">
      <c r="A546" s="7">
        <v>544</v>
      </c>
      <c r="B546" s="7">
        <v>8</v>
      </c>
      <c r="C546" s="7">
        <v>4096</v>
      </c>
      <c r="D546" s="8">
        <v>2</v>
      </c>
      <c r="E546" s="9"/>
      <c r="F546" s="2"/>
      <c r="G546" s="2"/>
      <c r="H546" s="2"/>
      <c r="I546" s="3"/>
      <c r="J546" s="3"/>
      <c r="K546" s="3"/>
    </row>
    <row x14ac:dyDescent="0.25" r="547" customHeight="1" ht="17.25">
      <c r="A547" s="7">
        <v>545</v>
      </c>
      <c r="B547" s="7">
        <v>16</v>
      </c>
      <c r="C547" s="7">
        <v>4096</v>
      </c>
      <c r="D547" s="8">
        <v>2</v>
      </c>
      <c r="E547" s="9"/>
      <c r="F547" s="2"/>
      <c r="G547" s="2"/>
      <c r="H547" s="2"/>
      <c r="I547" s="3"/>
      <c r="J547" s="3"/>
      <c r="K547" s="3"/>
    </row>
    <row x14ac:dyDescent="0.25" r="548" customHeight="1" ht="17.25">
      <c r="A548" s="7">
        <v>546</v>
      </c>
      <c r="B548" s="7">
        <v>32</v>
      </c>
      <c r="C548" s="7">
        <v>4096</v>
      </c>
      <c r="D548" s="8">
        <v>2</v>
      </c>
      <c r="E548" s="9"/>
      <c r="F548" s="2"/>
      <c r="G548" s="2"/>
      <c r="H548" s="2"/>
      <c r="I548" s="3"/>
      <c r="J548" s="3"/>
      <c r="K548" s="3"/>
    </row>
    <row x14ac:dyDescent="0.25" r="549" customHeight="1" ht="17.25">
      <c r="A549" s="7">
        <v>547</v>
      </c>
      <c r="B549" s="7">
        <v>64</v>
      </c>
      <c r="C549" s="7">
        <v>4096</v>
      </c>
      <c r="D549" s="8">
        <v>2</v>
      </c>
      <c r="E549" s="9"/>
      <c r="F549" s="2"/>
      <c r="G549" s="2"/>
      <c r="H549" s="2"/>
      <c r="I549" s="3"/>
      <c r="J549" s="3"/>
      <c r="K549" s="3"/>
    </row>
    <row x14ac:dyDescent="0.25" r="550" customHeight="1" ht="17.25">
      <c r="A550" s="7">
        <v>548</v>
      </c>
      <c r="B550" s="7">
        <v>128</v>
      </c>
      <c r="C550" s="7">
        <v>4096</v>
      </c>
      <c r="D550" s="8">
        <v>2</v>
      </c>
      <c r="E550" s="9"/>
      <c r="F550" s="2"/>
      <c r="G550" s="2"/>
      <c r="H550" s="2"/>
      <c r="I550" s="3"/>
      <c r="J550" s="3"/>
      <c r="K550" s="3"/>
    </row>
    <row x14ac:dyDescent="0.25" r="551" customHeight="1" ht="17.25">
      <c r="A551" s="7">
        <v>549</v>
      </c>
      <c r="B551" s="7">
        <v>256</v>
      </c>
      <c r="C551" s="7">
        <v>4096</v>
      </c>
      <c r="D551" s="8">
        <v>2</v>
      </c>
      <c r="E551" s="9"/>
      <c r="F551" s="2"/>
      <c r="G551" s="2"/>
      <c r="H551" s="2"/>
      <c r="I551" s="3"/>
      <c r="J551" s="3"/>
      <c r="K551" s="3"/>
    </row>
    <row x14ac:dyDescent="0.25" r="552" customHeight="1" ht="17.25">
      <c r="A552" s="7">
        <v>550</v>
      </c>
      <c r="B552" s="7">
        <v>512</v>
      </c>
      <c r="C552" s="7">
        <v>4096</v>
      </c>
      <c r="D552" s="8">
        <v>2</v>
      </c>
      <c r="E552" s="9"/>
      <c r="F552" s="2"/>
      <c r="G552" s="2"/>
      <c r="H552" s="2"/>
      <c r="I552" s="3"/>
      <c r="J552" s="3"/>
      <c r="K552" s="3"/>
    </row>
    <row x14ac:dyDescent="0.25" r="553" customHeight="1" ht="17.25">
      <c r="A553" s="7">
        <v>551</v>
      </c>
      <c r="B553" s="7">
        <v>1024</v>
      </c>
      <c r="C553" s="7">
        <v>4096</v>
      </c>
      <c r="D553" s="8">
        <v>2</v>
      </c>
      <c r="E553" s="9"/>
      <c r="F553" s="2"/>
      <c r="G553" s="2"/>
      <c r="H553" s="2"/>
      <c r="I553" s="3"/>
      <c r="J553" s="3"/>
      <c r="K553" s="3"/>
    </row>
    <row x14ac:dyDescent="0.25" r="554" customHeight="1" ht="17.25">
      <c r="A554" s="7">
        <v>552</v>
      </c>
      <c r="B554" s="7">
        <v>2048</v>
      </c>
      <c r="C554" s="7">
        <v>4096</v>
      </c>
      <c r="D554" s="8">
        <v>2</v>
      </c>
      <c r="E554" s="9"/>
      <c r="F554" s="2"/>
      <c r="G554" s="2"/>
      <c r="H554" s="2"/>
      <c r="I554" s="3"/>
      <c r="J554" s="3"/>
      <c r="K554" s="3"/>
    </row>
    <row x14ac:dyDescent="0.25" r="555" customHeight="1" ht="17.25">
      <c r="A555" s="7">
        <v>553</v>
      </c>
      <c r="B555" s="7">
        <v>4096</v>
      </c>
      <c r="C555" s="7">
        <v>4096</v>
      </c>
      <c r="D555" s="8">
        <v>2</v>
      </c>
      <c r="E555" s="9"/>
      <c r="F555" s="2"/>
      <c r="G555" s="2"/>
      <c r="H555" s="2"/>
      <c r="I555" s="3"/>
      <c r="J555" s="3"/>
      <c r="K555" s="3"/>
    </row>
    <row x14ac:dyDescent="0.25" r="556" customHeight="1" ht="17.25">
      <c r="A556" s="7">
        <v>554</v>
      </c>
      <c r="B556" s="7">
        <v>8192</v>
      </c>
      <c r="C556" s="7">
        <v>4096</v>
      </c>
      <c r="D556" s="8">
        <v>2</v>
      </c>
      <c r="E556" s="9"/>
      <c r="F556" s="2"/>
      <c r="G556" s="2"/>
      <c r="H556" s="2"/>
      <c r="I556" s="3"/>
      <c r="J556" s="3"/>
      <c r="K556" s="3"/>
    </row>
    <row x14ac:dyDescent="0.25" r="557" customHeight="1" ht="17.25">
      <c r="A557" s="7">
        <v>555</v>
      </c>
      <c r="B557" s="7">
        <v>16384</v>
      </c>
      <c r="C557" s="7">
        <v>4096</v>
      </c>
      <c r="D557" s="8">
        <v>2</v>
      </c>
      <c r="E557" s="9"/>
      <c r="F557" s="2"/>
      <c r="G557" s="2"/>
      <c r="H557" s="2"/>
      <c r="I557" s="3"/>
      <c r="J557" s="3"/>
      <c r="K557" s="3"/>
    </row>
    <row x14ac:dyDescent="0.25" r="558" customHeight="1" ht="17.25">
      <c r="A558" s="7">
        <v>556</v>
      </c>
      <c r="B558" s="7">
        <v>32768</v>
      </c>
      <c r="C558" s="7">
        <v>4096</v>
      </c>
      <c r="D558" s="8">
        <v>2</v>
      </c>
      <c r="E558" s="9"/>
      <c r="F558" s="2"/>
      <c r="G558" s="2"/>
      <c r="H558" s="2"/>
      <c r="I558" s="3"/>
      <c r="J558" s="3"/>
      <c r="K558" s="3"/>
    </row>
    <row x14ac:dyDescent="0.25" r="559" customHeight="1" ht="17.25">
      <c r="A559" s="7">
        <v>557</v>
      </c>
      <c r="B559" s="7">
        <v>65536</v>
      </c>
      <c r="C559" s="7">
        <v>4096</v>
      </c>
      <c r="D559" s="8">
        <v>2</v>
      </c>
      <c r="E559" s="9"/>
      <c r="F559" s="2"/>
      <c r="G559" s="2"/>
      <c r="H559" s="2"/>
      <c r="I559" s="3"/>
      <c r="J559" s="3"/>
      <c r="K559" s="3"/>
    </row>
    <row x14ac:dyDescent="0.25" r="560" customHeight="1" ht="17.25">
      <c r="A560" s="7">
        <v>558</v>
      </c>
      <c r="B560" s="7">
        <v>128000</v>
      </c>
      <c r="C560" s="7">
        <v>4096</v>
      </c>
      <c r="D560" s="8">
        <v>2</v>
      </c>
      <c r="E560" s="9"/>
      <c r="F560" s="2"/>
      <c r="G560" s="2"/>
      <c r="H560" s="2"/>
      <c r="I560" s="3"/>
      <c r="J560" s="3"/>
      <c r="K560" s="3"/>
    </row>
    <row x14ac:dyDescent="0.25" r="561" customHeight="1" ht="17.25">
      <c r="A561" s="7">
        <v>559</v>
      </c>
      <c r="B561" s="7">
        <v>1</v>
      </c>
      <c r="C561" s="7">
        <v>8192</v>
      </c>
      <c r="D561" s="8">
        <v>2</v>
      </c>
      <c r="E561" s="9"/>
      <c r="F561" s="2"/>
      <c r="G561" s="2"/>
      <c r="H561" s="2"/>
      <c r="I561" s="3"/>
      <c r="J561" s="3"/>
      <c r="K561" s="3"/>
    </row>
    <row x14ac:dyDescent="0.25" r="562" customHeight="1" ht="17.25">
      <c r="A562" s="7">
        <v>560</v>
      </c>
      <c r="B562" s="7">
        <v>2</v>
      </c>
      <c r="C562" s="7">
        <v>8192</v>
      </c>
      <c r="D562" s="8">
        <v>2</v>
      </c>
      <c r="E562" s="9"/>
      <c r="F562" s="2"/>
      <c r="G562" s="2"/>
      <c r="H562" s="2"/>
      <c r="I562" s="3"/>
      <c r="J562" s="3"/>
      <c r="K562" s="3"/>
    </row>
    <row x14ac:dyDescent="0.25" r="563" customHeight="1" ht="17.25">
      <c r="A563" s="7">
        <v>561</v>
      </c>
      <c r="B563" s="7">
        <v>4</v>
      </c>
      <c r="C563" s="7">
        <v>8192</v>
      </c>
      <c r="D563" s="8">
        <v>2</v>
      </c>
      <c r="E563" s="9"/>
      <c r="F563" s="2"/>
      <c r="G563" s="2"/>
      <c r="H563" s="2"/>
      <c r="I563" s="3"/>
      <c r="J563" s="3"/>
      <c r="K563" s="3"/>
    </row>
    <row x14ac:dyDescent="0.25" r="564" customHeight="1" ht="17.25">
      <c r="A564" s="7">
        <v>562</v>
      </c>
      <c r="B564" s="7">
        <v>8</v>
      </c>
      <c r="C564" s="7">
        <v>8192</v>
      </c>
      <c r="D564" s="8">
        <v>2</v>
      </c>
      <c r="E564" s="9"/>
      <c r="F564" s="2"/>
      <c r="G564" s="2"/>
      <c r="H564" s="2"/>
      <c r="I564" s="3"/>
      <c r="J564" s="3"/>
      <c r="K564" s="3"/>
    </row>
    <row x14ac:dyDescent="0.25" r="565" customHeight="1" ht="17.25">
      <c r="A565" s="7">
        <v>563</v>
      </c>
      <c r="B565" s="7">
        <v>16</v>
      </c>
      <c r="C565" s="7">
        <v>8192</v>
      </c>
      <c r="D565" s="8">
        <v>2</v>
      </c>
      <c r="E565" s="9"/>
      <c r="F565" s="2"/>
      <c r="G565" s="2"/>
      <c r="H565" s="2"/>
      <c r="I565" s="3"/>
      <c r="J565" s="3"/>
      <c r="K565" s="3"/>
    </row>
    <row x14ac:dyDescent="0.25" r="566" customHeight="1" ht="17.25">
      <c r="A566" s="7">
        <v>564</v>
      </c>
      <c r="B566" s="7">
        <v>32</v>
      </c>
      <c r="C566" s="7">
        <v>8192</v>
      </c>
      <c r="D566" s="8">
        <v>2</v>
      </c>
      <c r="E566" s="9"/>
      <c r="F566" s="2"/>
      <c r="G566" s="2"/>
      <c r="H566" s="2"/>
      <c r="I566" s="3"/>
      <c r="J566" s="3"/>
      <c r="K566" s="3"/>
    </row>
    <row x14ac:dyDescent="0.25" r="567" customHeight="1" ht="17.25">
      <c r="A567" s="7">
        <v>565</v>
      </c>
      <c r="B567" s="7">
        <v>64</v>
      </c>
      <c r="C567" s="7">
        <v>8192</v>
      </c>
      <c r="D567" s="8">
        <v>2</v>
      </c>
      <c r="E567" s="9"/>
      <c r="F567" s="2"/>
      <c r="G567" s="2"/>
      <c r="H567" s="2"/>
      <c r="I567" s="3"/>
      <c r="J567" s="3"/>
      <c r="K567" s="3"/>
    </row>
    <row x14ac:dyDescent="0.25" r="568" customHeight="1" ht="17.25">
      <c r="A568" s="7">
        <v>566</v>
      </c>
      <c r="B568" s="7">
        <v>128</v>
      </c>
      <c r="C568" s="7">
        <v>8192</v>
      </c>
      <c r="D568" s="8">
        <v>2</v>
      </c>
      <c r="E568" s="9"/>
      <c r="F568" s="2"/>
      <c r="G568" s="2"/>
      <c r="H568" s="2"/>
      <c r="I568" s="3"/>
      <c r="J568" s="3"/>
      <c r="K568" s="3"/>
    </row>
    <row x14ac:dyDescent="0.25" r="569" customHeight="1" ht="17.25">
      <c r="A569" s="7">
        <v>567</v>
      </c>
      <c r="B569" s="7">
        <v>256</v>
      </c>
      <c r="C569" s="7">
        <v>8192</v>
      </c>
      <c r="D569" s="8">
        <v>2</v>
      </c>
      <c r="E569" s="9"/>
      <c r="F569" s="2"/>
      <c r="G569" s="2"/>
      <c r="H569" s="2"/>
      <c r="I569" s="3"/>
      <c r="J569" s="3"/>
      <c r="K569" s="3"/>
    </row>
    <row x14ac:dyDescent="0.25" r="570" customHeight="1" ht="17.25">
      <c r="A570" s="7">
        <v>568</v>
      </c>
      <c r="B570" s="7">
        <v>512</v>
      </c>
      <c r="C570" s="7">
        <v>8192</v>
      </c>
      <c r="D570" s="8">
        <v>2</v>
      </c>
      <c r="E570" s="9"/>
      <c r="F570" s="2"/>
      <c r="G570" s="2"/>
      <c r="H570" s="2"/>
      <c r="I570" s="3"/>
      <c r="J570" s="3"/>
      <c r="K570" s="3"/>
    </row>
    <row x14ac:dyDescent="0.25" r="571" customHeight="1" ht="17.25">
      <c r="A571" s="7">
        <v>569</v>
      </c>
      <c r="B571" s="7">
        <v>1024</v>
      </c>
      <c r="C571" s="7">
        <v>8192</v>
      </c>
      <c r="D571" s="8">
        <v>2</v>
      </c>
      <c r="E571" s="9"/>
      <c r="F571" s="2"/>
      <c r="G571" s="2"/>
      <c r="H571" s="2"/>
      <c r="I571" s="3"/>
      <c r="J571" s="3"/>
      <c r="K571" s="3"/>
    </row>
    <row x14ac:dyDescent="0.25" r="572" customHeight="1" ht="17.25">
      <c r="A572" s="7">
        <v>570</v>
      </c>
      <c r="B572" s="7">
        <v>2048</v>
      </c>
      <c r="C572" s="7">
        <v>8192</v>
      </c>
      <c r="D572" s="8">
        <v>2</v>
      </c>
      <c r="E572" s="9"/>
      <c r="F572" s="2"/>
      <c r="G572" s="2"/>
      <c r="H572" s="2"/>
      <c r="I572" s="3"/>
      <c r="J572" s="3"/>
      <c r="K572" s="3"/>
    </row>
    <row x14ac:dyDescent="0.25" r="573" customHeight="1" ht="17.25">
      <c r="A573" s="7">
        <v>571</v>
      </c>
      <c r="B573" s="7">
        <v>4096</v>
      </c>
      <c r="C573" s="7">
        <v>8192</v>
      </c>
      <c r="D573" s="8">
        <v>2</v>
      </c>
      <c r="E573" s="9"/>
      <c r="F573" s="2"/>
      <c r="G573" s="2"/>
      <c r="H573" s="2"/>
      <c r="I573" s="3"/>
      <c r="J573" s="3"/>
      <c r="K573" s="3"/>
    </row>
    <row x14ac:dyDescent="0.25" r="574" customHeight="1" ht="17.25">
      <c r="A574" s="7">
        <v>572</v>
      </c>
      <c r="B574" s="7">
        <v>8192</v>
      </c>
      <c r="C574" s="7">
        <v>8192</v>
      </c>
      <c r="D574" s="8">
        <v>2</v>
      </c>
      <c r="E574" s="9"/>
      <c r="F574" s="2"/>
      <c r="G574" s="2"/>
      <c r="H574" s="2"/>
      <c r="I574" s="3"/>
      <c r="J574" s="3"/>
      <c r="K574" s="3"/>
    </row>
    <row x14ac:dyDescent="0.25" r="575" customHeight="1" ht="17.25">
      <c r="A575" s="7">
        <v>573</v>
      </c>
      <c r="B575" s="7">
        <v>16384</v>
      </c>
      <c r="C575" s="7">
        <v>8192</v>
      </c>
      <c r="D575" s="8">
        <v>2</v>
      </c>
      <c r="E575" s="9"/>
      <c r="F575" s="2"/>
      <c r="G575" s="2"/>
      <c r="H575" s="2"/>
      <c r="I575" s="3"/>
      <c r="J575" s="3"/>
      <c r="K575" s="3"/>
    </row>
    <row x14ac:dyDescent="0.25" r="576" customHeight="1" ht="17.25">
      <c r="A576" s="7">
        <v>574</v>
      </c>
      <c r="B576" s="7">
        <v>32768</v>
      </c>
      <c r="C576" s="7">
        <v>8192</v>
      </c>
      <c r="D576" s="8">
        <v>2</v>
      </c>
      <c r="E576" s="9"/>
      <c r="F576" s="2"/>
      <c r="G576" s="2"/>
      <c r="H576" s="2"/>
      <c r="I576" s="3"/>
      <c r="J576" s="3"/>
      <c r="K576" s="3"/>
    </row>
    <row x14ac:dyDescent="0.25" r="577" customHeight="1" ht="17.25">
      <c r="A577" s="7">
        <v>575</v>
      </c>
      <c r="B577" s="7">
        <v>65536</v>
      </c>
      <c r="C577" s="7">
        <v>8192</v>
      </c>
      <c r="D577" s="8">
        <v>2</v>
      </c>
      <c r="E577" s="9"/>
      <c r="F577" s="2"/>
      <c r="G577" s="2"/>
      <c r="H577" s="2"/>
      <c r="I577" s="3"/>
      <c r="J577" s="3"/>
      <c r="K577" s="3"/>
    </row>
    <row x14ac:dyDescent="0.25" r="578" customHeight="1" ht="17.25">
      <c r="A578" s="7">
        <v>576</v>
      </c>
      <c r="B578" s="7">
        <v>128000</v>
      </c>
      <c r="C578" s="7">
        <v>8192</v>
      </c>
      <c r="D578" s="8">
        <v>2</v>
      </c>
      <c r="E578" s="9"/>
      <c r="F578" s="2"/>
      <c r="G578" s="2"/>
      <c r="H578" s="2"/>
      <c r="I578" s="3"/>
      <c r="J578" s="3"/>
      <c r="K578" s="3"/>
    </row>
    <row x14ac:dyDescent="0.25" r="579" customHeight="1" ht="17.25">
      <c r="A579" s="7">
        <v>577</v>
      </c>
      <c r="B579" s="7">
        <v>1</v>
      </c>
      <c r="C579" s="7">
        <v>16384</v>
      </c>
      <c r="D579" s="8">
        <v>2</v>
      </c>
      <c r="E579" s="9"/>
      <c r="F579" s="2"/>
      <c r="G579" s="2"/>
      <c r="H579" s="2"/>
      <c r="I579" s="3"/>
      <c r="J579" s="3"/>
      <c r="K579" s="3"/>
    </row>
    <row x14ac:dyDescent="0.25" r="580" customHeight="1" ht="17.25">
      <c r="A580" s="7">
        <v>578</v>
      </c>
      <c r="B580" s="7">
        <v>2</v>
      </c>
      <c r="C580" s="7">
        <v>16384</v>
      </c>
      <c r="D580" s="8">
        <v>2</v>
      </c>
      <c r="E580" s="9"/>
      <c r="F580" s="2"/>
      <c r="G580" s="2"/>
      <c r="H580" s="2"/>
      <c r="I580" s="3"/>
      <c r="J580" s="3"/>
      <c r="K580" s="3"/>
    </row>
    <row x14ac:dyDescent="0.25" r="581" customHeight="1" ht="17.25">
      <c r="A581" s="7">
        <v>579</v>
      </c>
      <c r="B581" s="7">
        <v>4</v>
      </c>
      <c r="C581" s="7">
        <v>16384</v>
      </c>
      <c r="D581" s="8">
        <v>2</v>
      </c>
      <c r="E581" s="9"/>
      <c r="F581" s="2"/>
      <c r="G581" s="2"/>
      <c r="H581" s="2"/>
      <c r="I581" s="3"/>
      <c r="J581" s="3"/>
      <c r="K581" s="3"/>
    </row>
    <row x14ac:dyDescent="0.25" r="582" customHeight="1" ht="17.25">
      <c r="A582" s="7">
        <v>580</v>
      </c>
      <c r="B582" s="7">
        <v>8</v>
      </c>
      <c r="C582" s="7">
        <v>16384</v>
      </c>
      <c r="D582" s="8">
        <v>2</v>
      </c>
      <c r="E582" s="9"/>
      <c r="F582" s="2"/>
      <c r="G582" s="2"/>
      <c r="H582" s="2"/>
      <c r="I582" s="3"/>
      <c r="J582" s="3"/>
      <c r="K582" s="3"/>
    </row>
    <row x14ac:dyDescent="0.25" r="583" customHeight="1" ht="17.25">
      <c r="A583" s="7">
        <v>581</v>
      </c>
      <c r="B583" s="7">
        <v>16</v>
      </c>
      <c r="C583" s="7">
        <v>16384</v>
      </c>
      <c r="D583" s="8">
        <v>2</v>
      </c>
      <c r="E583" s="9"/>
      <c r="F583" s="2"/>
      <c r="G583" s="2"/>
      <c r="H583" s="2"/>
      <c r="I583" s="3"/>
      <c r="J583" s="3"/>
      <c r="K583" s="3"/>
    </row>
    <row x14ac:dyDescent="0.25" r="584" customHeight="1" ht="17.25">
      <c r="A584" s="7">
        <v>582</v>
      </c>
      <c r="B584" s="7">
        <v>32</v>
      </c>
      <c r="C584" s="7">
        <v>16384</v>
      </c>
      <c r="D584" s="8">
        <v>2</v>
      </c>
      <c r="E584" s="9"/>
      <c r="F584" s="2"/>
      <c r="G584" s="2"/>
      <c r="H584" s="2"/>
      <c r="I584" s="3"/>
      <c r="J584" s="3"/>
      <c r="K584" s="3"/>
    </row>
    <row x14ac:dyDescent="0.25" r="585" customHeight="1" ht="17.25">
      <c r="A585" s="7">
        <v>583</v>
      </c>
      <c r="B585" s="7">
        <v>64</v>
      </c>
      <c r="C585" s="7">
        <v>16384</v>
      </c>
      <c r="D585" s="8">
        <v>2</v>
      </c>
      <c r="E585" s="9"/>
      <c r="F585" s="2"/>
      <c r="G585" s="2"/>
      <c r="H585" s="2"/>
      <c r="I585" s="3"/>
      <c r="J585" s="3"/>
      <c r="K585" s="3"/>
    </row>
    <row x14ac:dyDescent="0.25" r="586" customHeight="1" ht="17.25">
      <c r="A586" s="7">
        <v>584</v>
      </c>
      <c r="B586" s="7">
        <v>128</v>
      </c>
      <c r="C586" s="7">
        <v>16384</v>
      </c>
      <c r="D586" s="8">
        <v>2</v>
      </c>
      <c r="E586" s="9"/>
      <c r="F586" s="2"/>
      <c r="G586" s="2"/>
      <c r="H586" s="2"/>
      <c r="I586" s="3"/>
      <c r="J586" s="3"/>
      <c r="K586" s="3"/>
    </row>
    <row x14ac:dyDescent="0.25" r="587" customHeight="1" ht="17.25">
      <c r="A587" s="7">
        <v>585</v>
      </c>
      <c r="B587" s="7">
        <v>256</v>
      </c>
      <c r="C587" s="7">
        <v>16384</v>
      </c>
      <c r="D587" s="8">
        <v>2</v>
      </c>
      <c r="E587" s="9"/>
      <c r="F587" s="2"/>
      <c r="G587" s="2"/>
      <c r="H587" s="2"/>
      <c r="I587" s="3"/>
      <c r="J587" s="3"/>
      <c r="K587" s="3"/>
    </row>
    <row x14ac:dyDescent="0.25" r="588" customHeight="1" ht="17.25">
      <c r="A588" s="7">
        <v>586</v>
      </c>
      <c r="B588" s="7">
        <v>512</v>
      </c>
      <c r="C588" s="7">
        <v>16384</v>
      </c>
      <c r="D588" s="8">
        <v>2</v>
      </c>
      <c r="E588" s="9"/>
      <c r="F588" s="2"/>
      <c r="G588" s="2"/>
      <c r="H588" s="2"/>
      <c r="I588" s="3"/>
      <c r="J588" s="3"/>
      <c r="K588" s="3"/>
    </row>
    <row x14ac:dyDescent="0.25" r="589" customHeight="1" ht="17.25">
      <c r="A589" s="7">
        <v>587</v>
      </c>
      <c r="B589" s="7">
        <v>1024</v>
      </c>
      <c r="C589" s="7">
        <v>16384</v>
      </c>
      <c r="D589" s="8">
        <v>2</v>
      </c>
      <c r="E589" s="9"/>
      <c r="F589" s="2"/>
      <c r="G589" s="2"/>
      <c r="H589" s="2"/>
      <c r="I589" s="3"/>
      <c r="J589" s="3"/>
      <c r="K589" s="3"/>
    </row>
    <row x14ac:dyDescent="0.25" r="590" customHeight="1" ht="17.25">
      <c r="A590" s="7">
        <v>588</v>
      </c>
      <c r="B590" s="7">
        <v>2048</v>
      </c>
      <c r="C590" s="7">
        <v>16384</v>
      </c>
      <c r="D590" s="8">
        <v>2</v>
      </c>
      <c r="E590" s="9"/>
      <c r="F590" s="2"/>
      <c r="G590" s="2"/>
      <c r="H590" s="2"/>
      <c r="I590" s="3"/>
      <c r="J590" s="3"/>
      <c r="K590" s="3"/>
    </row>
    <row x14ac:dyDescent="0.25" r="591" customHeight="1" ht="17.25">
      <c r="A591" s="7">
        <v>589</v>
      </c>
      <c r="B591" s="7">
        <v>4096</v>
      </c>
      <c r="C591" s="7">
        <v>16384</v>
      </c>
      <c r="D591" s="8">
        <v>2</v>
      </c>
      <c r="E591" s="9"/>
      <c r="F591" s="2"/>
      <c r="G591" s="2"/>
      <c r="H591" s="2"/>
      <c r="I591" s="3"/>
      <c r="J591" s="3"/>
      <c r="K591" s="3"/>
    </row>
    <row x14ac:dyDescent="0.25" r="592" customHeight="1" ht="17.25">
      <c r="A592" s="7">
        <v>590</v>
      </c>
      <c r="B592" s="7">
        <v>8192</v>
      </c>
      <c r="C592" s="7">
        <v>16384</v>
      </c>
      <c r="D592" s="8">
        <v>2</v>
      </c>
      <c r="E592" s="9"/>
      <c r="F592" s="2"/>
      <c r="G592" s="2"/>
      <c r="H592" s="2"/>
      <c r="I592" s="3"/>
      <c r="J592" s="3"/>
      <c r="K592" s="3"/>
    </row>
    <row x14ac:dyDescent="0.25" r="593" customHeight="1" ht="17.25">
      <c r="A593" s="7">
        <v>591</v>
      </c>
      <c r="B593" s="7">
        <v>16384</v>
      </c>
      <c r="C593" s="7">
        <v>16384</v>
      </c>
      <c r="D593" s="8">
        <v>2</v>
      </c>
      <c r="E593" s="9"/>
      <c r="F593" s="2"/>
      <c r="G593" s="2"/>
      <c r="H593" s="2"/>
      <c r="I593" s="3"/>
      <c r="J593" s="3"/>
      <c r="K593" s="3"/>
    </row>
    <row x14ac:dyDescent="0.25" r="594" customHeight="1" ht="17.25">
      <c r="A594" s="7">
        <v>592</v>
      </c>
      <c r="B594" s="7">
        <v>32768</v>
      </c>
      <c r="C594" s="7">
        <v>16384</v>
      </c>
      <c r="D594" s="8">
        <v>2</v>
      </c>
      <c r="E594" s="9"/>
      <c r="F594" s="2"/>
      <c r="G594" s="2"/>
      <c r="H594" s="2"/>
      <c r="I594" s="3"/>
      <c r="J594" s="3"/>
      <c r="K594" s="3"/>
    </row>
    <row x14ac:dyDescent="0.25" r="595" customHeight="1" ht="17.25">
      <c r="A595" s="7">
        <v>593</v>
      </c>
      <c r="B595" s="7">
        <v>65536</v>
      </c>
      <c r="C595" s="7">
        <v>16384</v>
      </c>
      <c r="D595" s="8">
        <v>2</v>
      </c>
      <c r="E595" s="9"/>
      <c r="F595" s="2"/>
      <c r="G595" s="2"/>
      <c r="H595" s="2"/>
      <c r="I595" s="3"/>
      <c r="J595" s="3"/>
      <c r="K595" s="3"/>
    </row>
    <row x14ac:dyDescent="0.25" r="596" customHeight="1" ht="17.25">
      <c r="A596" s="7">
        <v>594</v>
      </c>
      <c r="B596" s="7">
        <v>128000</v>
      </c>
      <c r="C596" s="7">
        <v>16384</v>
      </c>
      <c r="D596" s="8">
        <v>2</v>
      </c>
      <c r="E596" s="9"/>
      <c r="F596" s="2"/>
      <c r="G596" s="2"/>
      <c r="H596" s="2"/>
      <c r="I596" s="3"/>
      <c r="J596" s="3"/>
      <c r="K596" s="3"/>
    </row>
    <row x14ac:dyDescent="0.25" r="597" customHeight="1" ht="17.25">
      <c r="A597" s="7">
        <v>595</v>
      </c>
      <c r="B597" s="7">
        <v>1</v>
      </c>
      <c r="C597" s="7">
        <v>32768</v>
      </c>
      <c r="D597" s="8">
        <v>2</v>
      </c>
      <c r="E597" s="9"/>
      <c r="F597" s="2"/>
      <c r="G597" s="2"/>
      <c r="H597" s="2"/>
      <c r="I597" s="3"/>
      <c r="J597" s="3"/>
      <c r="K597" s="3"/>
    </row>
    <row x14ac:dyDescent="0.25" r="598" customHeight="1" ht="17.25">
      <c r="A598" s="7">
        <v>596</v>
      </c>
      <c r="B598" s="7">
        <v>2</v>
      </c>
      <c r="C598" s="7">
        <v>32768</v>
      </c>
      <c r="D598" s="8">
        <v>2</v>
      </c>
      <c r="E598" s="9"/>
      <c r="F598" s="2"/>
      <c r="G598" s="2"/>
      <c r="H598" s="2"/>
      <c r="I598" s="3"/>
      <c r="J598" s="3"/>
      <c r="K598" s="3"/>
    </row>
    <row x14ac:dyDescent="0.25" r="599" customHeight="1" ht="17.25">
      <c r="A599" s="7">
        <v>597</v>
      </c>
      <c r="B599" s="7">
        <v>4</v>
      </c>
      <c r="C599" s="7">
        <v>32768</v>
      </c>
      <c r="D599" s="8">
        <v>2</v>
      </c>
      <c r="E599" s="9"/>
      <c r="F599" s="2"/>
      <c r="G599" s="2"/>
      <c r="H599" s="2"/>
      <c r="I599" s="3"/>
      <c r="J599" s="3"/>
      <c r="K599" s="3"/>
    </row>
    <row x14ac:dyDescent="0.25" r="600" customHeight="1" ht="17.25">
      <c r="A600" s="7">
        <v>598</v>
      </c>
      <c r="B600" s="7">
        <v>8</v>
      </c>
      <c r="C600" s="7">
        <v>32768</v>
      </c>
      <c r="D600" s="8">
        <v>2</v>
      </c>
      <c r="E600" s="9"/>
      <c r="F600" s="2"/>
      <c r="G600" s="2"/>
      <c r="H600" s="2"/>
      <c r="I600" s="3"/>
      <c r="J600" s="3"/>
      <c r="K600" s="3"/>
    </row>
    <row x14ac:dyDescent="0.25" r="601" customHeight="1" ht="17.25">
      <c r="A601" s="7">
        <v>599</v>
      </c>
      <c r="B601" s="7">
        <v>16</v>
      </c>
      <c r="C601" s="7">
        <v>32768</v>
      </c>
      <c r="D601" s="8">
        <v>2</v>
      </c>
      <c r="E601" s="9"/>
      <c r="F601" s="2"/>
      <c r="G601" s="2"/>
      <c r="H601" s="2"/>
      <c r="I601" s="3"/>
      <c r="J601" s="3"/>
      <c r="K601" s="3"/>
    </row>
    <row x14ac:dyDescent="0.25" r="602" customHeight="1" ht="17.25">
      <c r="A602" s="7">
        <v>600</v>
      </c>
      <c r="B602" s="7">
        <v>32</v>
      </c>
      <c r="C602" s="7">
        <v>32768</v>
      </c>
      <c r="D602" s="8">
        <v>2</v>
      </c>
      <c r="E602" s="9"/>
      <c r="F602" s="2"/>
      <c r="G602" s="2"/>
      <c r="H602" s="2"/>
      <c r="I602" s="3"/>
      <c r="J602" s="3"/>
      <c r="K602" s="3"/>
    </row>
    <row x14ac:dyDescent="0.25" r="603" customHeight="1" ht="17.25">
      <c r="A603" s="7">
        <v>601</v>
      </c>
      <c r="B603" s="7">
        <v>64</v>
      </c>
      <c r="C603" s="7">
        <v>32768</v>
      </c>
      <c r="D603" s="8">
        <v>2</v>
      </c>
      <c r="E603" s="9"/>
      <c r="F603" s="2"/>
      <c r="G603" s="2"/>
      <c r="H603" s="2"/>
      <c r="I603" s="3"/>
      <c r="J603" s="3"/>
      <c r="K603" s="3"/>
    </row>
    <row x14ac:dyDescent="0.25" r="604" customHeight="1" ht="17.25">
      <c r="A604" s="7">
        <v>602</v>
      </c>
      <c r="B604" s="7">
        <v>128</v>
      </c>
      <c r="C604" s="7">
        <v>32768</v>
      </c>
      <c r="D604" s="8">
        <v>2</v>
      </c>
      <c r="E604" s="9"/>
      <c r="F604" s="2"/>
      <c r="G604" s="2"/>
      <c r="H604" s="2"/>
      <c r="I604" s="3"/>
      <c r="J604" s="3"/>
      <c r="K604" s="3"/>
    </row>
    <row x14ac:dyDescent="0.25" r="605" customHeight="1" ht="17.25">
      <c r="A605" s="7">
        <v>603</v>
      </c>
      <c r="B605" s="7">
        <v>256</v>
      </c>
      <c r="C605" s="7">
        <v>32768</v>
      </c>
      <c r="D605" s="8">
        <v>2</v>
      </c>
      <c r="E605" s="9"/>
      <c r="F605" s="2"/>
      <c r="G605" s="2"/>
      <c r="H605" s="2"/>
      <c r="I605" s="3"/>
      <c r="J605" s="3"/>
      <c r="K605" s="3"/>
    </row>
    <row x14ac:dyDescent="0.25" r="606" customHeight="1" ht="17.25">
      <c r="A606" s="7">
        <v>604</v>
      </c>
      <c r="B606" s="7">
        <v>512</v>
      </c>
      <c r="C606" s="7">
        <v>32768</v>
      </c>
      <c r="D606" s="8">
        <v>2</v>
      </c>
      <c r="E606" s="9"/>
      <c r="F606" s="2"/>
      <c r="G606" s="2"/>
      <c r="H606" s="2"/>
      <c r="I606" s="3"/>
      <c r="J606" s="3"/>
      <c r="K606" s="3"/>
    </row>
    <row x14ac:dyDescent="0.25" r="607" customHeight="1" ht="17.25">
      <c r="A607" s="7">
        <v>605</v>
      </c>
      <c r="B607" s="7">
        <v>1024</v>
      </c>
      <c r="C607" s="7">
        <v>32768</v>
      </c>
      <c r="D607" s="8">
        <v>2</v>
      </c>
      <c r="E607" s="9"/>
      <c r="F607" s="2"/>
      <c r="G607" s="2"/>
      <c r="H607" s="2"/>
      <c r="I607" s="3"/>
      <c r="J607" s="3"/>
      <c r="K607" s="3"/>
    </row>
    <row x14ac:dyDescent="0.25" r="608" customHeight="1" ht="17.25">
      <c r="A608" s="7">
        <v>606</v>
      </c>
      <c r="B608" s="7">
        <v>2048</v>
      </c>
      <c r="C608" s="7">
        <v>32768</v>
      </c>
      <c r="D608" s="8">
        <v>2</v>
      </c>
      <c r="E608" s="9"/>
      <c r="F608" s="2"/>
      <c r="G608" s="2"/>
      <c r="H608" s="2"/>
      <c r="I608" s="3"/>
      <c r="J608" s="3"/>
      <c r="K608" s="3"/>
    </row>
    <row x14ac:dyDescent="0.25" r="609" customHeight="1" ht="17.25">
      <c r="A609" s="7">
        <v>607</v>
      </c>
      <c r="B609" s="7">
        <v>4096</v>
      </c>
      <c r="C609" s="7">
        <v>32768</v>
      </c>
      <c r="D609" s="8">
        <v>2</v>
      </c>
      <c r="E609" s="9"/>
      <c r="F609" s="2"/>
      <c r="G609" s="2"/>
      <c r="H609" s="2"/>
      <c r="I609" s="3"/>
      <c r="J609" s="3"/>
      <c r="K609" s="3"/>
    </row>
    <row x14ac:dyDescent="0.25" r="610" customHeight="1" ht="17.25">
      <c r="A610" s="7">
        <v>608</v>
      </c>
      <c r="B610" s="7">
        <v>8192</v>
      </c>
      <c r="C610" s="7">
        <v>32768</v>
      </c>
      <c r="D610" s="8">
        <v>2</v>
      </c>
      <c r="E610" s="9"/>
      <c r="F610" s="2"/>
      <c r="G610" s="2"/>
      <c r="H610" s="2"/>
      <c r="I610" s="3"/>
      <c r="J610" s="3"/>
      <c r="K610" s="3"/>
    </row>
    <row x14ac:dyDescent="0.25" r="611" customHeight="1" ht="17.25">
      <c r="A611" s="7">
        <v>609</v>
      </c>
      <c r="B611" s="7">
        <v>16384</v>
      </c>
      <c r="C611" s="7">
        <v>32768</v>
      </c>
      <c r="D611" s="8">
        <v>2</v>
      </c>
      <c r="E611" s="9"/>
      <c r="F611" s="2"/>
      <c r="G611" s="2"/>
      <c r="H611" s="2"/>
      <c r="I611" s="3"/>
      <c r="J611" s="3"/>
      <c r="K611" s="3"/>
    </row>
    <row x14ac:dyDescent="0.25" r="612" customHeight="1" ht="17.25">
      <c r="A612" s="7">
        <v>610</v>
      </c>
      <c r="B612" s="7">
        <v>32768</v>
      </c>
      <c r="C612" s="7">
        <v>32768</v>
      </c>
      <c r="D612" s="8">
        <v>2</v>
      </c>
      <c r="E612" s="9"/>
      <c r="F612" s="2"/>
      <c r="G612" s="2"/>
      <c r="H612" s="2"/>
      <c r="I612" s="3"/>
      <c r="J612" s="3"/>
      <c r="K612" s="3"/>
    </row>
    <row x14ac:dyDescent="0.25" r="613" customHeight="1" ht="17.25">
      <c r="A613" s="7">
        <v>611</v>
      </c>
      <c r="B613" s="7">
        <v>65536</v>
      </c>
      <c r="C613" s="7">
        <v>32768</v>
      </c>
      <c r="D613" s="8">
        <v>2</v>
      </c>
      <c r="E613" s="9"/>
      <c r="F613" s="2"/>
      <c r="G613" s="2"/>
      <c r="H613" s="2"/>
      <c r="I613" s="3"/>
      <c r="J613" s="3"/>
      <c r="K613" s="3"/>
    </row>
    <row x14ac:dyDescent="0.25" r="614" customHeight="1" ht="17.25">
      <c r="A614" s="7">
        <v>612</v>
      </c>
      <c r="B614" s="7">
        <v>128000</v>
      </c>
      <c r="C614" s="7">
        <v>32768</v>
      </c>
      <c r="D614" s="8">
        <v>2</v>
      </c>
      <c r="E614" s="9"/>
      <c r="F614" s="2"/>
      <c r="G614" s="2"/>
      <c r="H614" s="2"/>
      <c r="I614" s="3"/>
      <c r="J614" s="3"/>
      <c r="K614" s="3"/>
    </row>
    <row x14ac:dyDescent="0.25" r="615" customHeight="1" ht="17.25">
      <c r="A615" s="7">
        <v>613</v>
      </c>
      <c r="B615" s="7">
        <v>1</v>
      </c>
      <c r="C615" s="7">
        <v>65536</v>
      </c>
      <c r="D615" s="8">
        <v>2</v>
      </c>
      <c r="E615" s="9"/>
      <c r="F615" s="2"/>
      <c r="G615" s="2"/>
      <c r="H615" s="2"/>
      <c r="I615" s="3"/>
      <c r="J615" s="3"/>
      <c r="K615" s="3"/>
    </row>
    <row x14ac:dyDescent="0.25" r="616" customHeight="1" ht="17.25">
      <c r="A616" s="7">
        <v>614</v>
      </c>
      <c r="B616" s="7">
        <v>2</v>
      </c>
      <c r="C616" s="7">
        <v>65536</v>
      </c>
      <c r="D616" s="8">
        <v>2</v>
      </c>
      <c r="E616" s="9"/>
      <c r="F616" s="2"/>
      <c r="G616" s="2"/>
      <c r="H616" s="2"/>
      <c r="I616" s="3"/>
      <c r="J616" s="3"/>
      <c r="K616" s="3"/>
    </row>
    <row x14ac:dyDescent="0.25" r="617" customHeight="1" ht="17.25">
      <c r="A617" s="7">
        <v>615</v>
      </c>
      <c r="B617" s="7">
        <v>4</v>
      </c>
      <c r="C617" s="7">
        <v>65536</v>
      </c>
      <c r="D617" s="8">
        <v>2</v>
      </c>
      <c r="E617" s="9"/>
      <c r="F617" s="2"/>
      <c r="G617" s="2"/>
      <c r="H617" s="2"/>
      <c r="I617" s="3"/>
      <c r="J617" s="3"/>
      <c r="K617" s="3"/>
    </row>
    <row x14ac:dyDescent="0.25" r="618" customHeight="1" ht="17.25">
      <c r="A618" s="7">
        <v>616</v>
      </c>
      <c r="B618" s="7">
        <v>8</v>
      </c>
      <c r="C618" s="7">
        <v>65536</v>
      </c>
      <c r="D618" s="8">
        <v>2</v>
      </c>
      <c r="E618" s="9"/>
      <c r="F618" s="2"/>
      <c r="G618" s="2"/>
      <c r="H618" s="2"/>
      <c r="I618" s="3"/>
      <c r="J618" s="3"/>
      <c r="K618" s="3"/>
    </row>
    <row x14ac:dyDescent="0.25" r="619" customHeight="1" ht="17.25">
      <c r="A619" s="7">
        <v>617</v>
      </c>
      <c r="B619" s="7">
        <v>16</v>
      </c>
      <c r="C619" s="7">
        <v>65536</v>
      </c>
      <c r="D619" s="8">
        <v>2</v>
      </c>
      <c r="E619" s="9"/>
      <c r="F619" s="2"/>
      <c r="G619" s="2"/>
      <c r="H619" s="2"/>
      <c r="I619" s="3"/>
      <c r="J619" s="3"/>
      <c r="K619" s="3"/>
    </row>
    <row x14ac:dyDescent="0.25" r="620" customHeight="1" ht="17.25">
      <c r="A620" s="7">
        <v>618</v>
      </c>
      <c r="B620" s="7">
        <v>32</v>
      </c>
      <c r="C620" s="7">
        <v>65536</v>
      </c>
      <c r="D620" s="8">
        <v>2</v>
      </c>
      <c r="E620" s="9"/>
      <c r="F620" s="2"/>
      <c r="G620" s="2"/>
      <c r="H620" s="2"/>
      <c r="I620" s="3"/>
      <c r="J620" s="3"/>
      <c r="K620" s="3"/>
    </row>
    <row x14ac:dyDescent="0.25" r="621" customHeight="1" ht="17.25">
      <c r="A621" s="7">
        <v>619</v>
      </c>
      <c r="B621" s="7">
        <v>64</v>
      </c>
      <c r="C621" s="7">
        <v>65536</v>
      </c>
      <c r="D621" s="8">
        <v>2</v>
      </c>
      <c r="E621" s="9"/>
      <c r="F621" s="2"/>
      <c r="G621" s="2"/>
      <c r="H621" s="2"/>
      <c r="I621" s="3"/>
      <c r="J621" s="3"/>
      <c r="K621" s="3"/>
    </row>
    <row x14ac:dyDescent="0.25" r="622" customHeight="1" ht="17.25">
      <c r="A622" s="7">
        <v>620</v>
      </c>
      <c r="B622" s="7">
        <v>128</v>
      </c>
      <c r="C622" s="7">
        <v>65536</v>
      </c>
      <c r="D622" s="8">
        <v>2</v>
      </c>
      <c r="E622" s="9"/>
      <c r="F622" s="2"/>
      <c r="G622" s="2"/>
      <c r="H622" s="2"/>
      <c r="I622" s="3"/>
      <c r="J622" s="3"/>
      <c r="K622" s="3"/>
    </row>
    <row x14ac:dyDescent="0.25" r="623" customHeight="1" ht="17.25">
      <c r="A623" s="7">
        <v>621</v>
      </c>
      <c r="B623" s="7">
        <v>256</v>
      </c>
      <c r="C623" s="7">
        <v>65536</v>
      </c>
      <c r="D623" s="8">
        <v>2</v>
      </c>
      <c r="E623" s="9"/>
      <c r="F623" s="2"/>
      <c r="G623" s="2"/>
      <c r="H623" s="2"/>
      <c r="I623" s="3"/>
      <c r="J623" s="3"/>
      <c r="K623" s="3"/>
    </row>
    <row x14ac:dyDescent="0.25" r="624" customHeight="1" ht="17.25">
      <c r="A624" s="7">
        <v>622</v>
      </c>
      <c r="B624" s="7">
        <v>512</v>
      </c>
      <c r="C624" s="7">
        <v>65536</v>
      </c>
      <c r="D624" s="8">
        <v>2</v>
      </c>
      <c r="E624" s="9"/>
      <c r="F624" s="2"/>
      <c r="G624" s="2"/>
      <c r="H624" s="2"/>
      <c r="I624" s="3"/>
      <c r="J624" s="3"/>
      <c r="K624" s="3"/>
    </row>
    <row x14ac:dyDescent="0.25" r="625" customHeight="1" ht="17.25">
      <c r="A625" s="7">
        <v>623</v>
      </c>
      <c r="B625" s="7">
        <v>1024</v>
      </c>
      <c r="C625" s="7">
        <v>65536</v>
      </c>
      <c r="D625" s="8">
        <v>2</v>
      </c>
      <c r="E625" s="9"/>
      <c r="F625" s="2"/>
      <c r="G625" s="2"/>
      <c r="H625" s="2"/>
      <c r="I625" s="3"/>
      <c r="J625" s="3"/>
      <c r="K625" s="3"/>
    </row>
    <row x14ac:dyDescent="0.25" r="626" customHeight="1" ht="17.25">
      <c r="A626" s="7">
        <v>624</v>
      </c>
      <c r="B626" s="7">
        <v>2048</v>
      </c>
      <c r="C626" s="7">
        <v>65536</v>
      </c>
      <c r="D626" s="8">
        <v>2</v>
      </c>
      <c r="E626" s="9"/>
      <c r="F626" s="2"/>
      <c r="G626" s="2"/>
      <c r="H626" s="2"/>
      <c r="I626" s="3"/>
      <c r="J626" s="3"/>
      <c r="K626" s="3"/>
    </row>
    <row x14ac:dyDescent="0.25" r="627" customHeight="1" ht="17.25">
      <c r="A627" s="7">
        <v>625</v>
      </c>
      <c r="B627" s="7">
        <v>4096</v>
      </c>
      <c r="C627" s="7">
        <v>65536</v>
      </c>
      <c r="D627" s="8">
        <v>2</v>
      </c>
      <c r="E627" s="9"/>
      <c r="F627" s="2"/>
      <c r="G627" s="2"/>
      <c r="H627" s="2"/>
      <c r="I627" s="3"/>
      <c r="J627" s="3"/>
      <c r="K627" s="3"/>
    </row>
    <row x14ac:dyDescent="0.25" r="628" customHeight="1" ht="17.25">
      <c r="A628" s="7">
        <v>626</v>
      </c>
      <c r="B628" s="7">
        <v>8192</v>
      </c>
      <c r="C628" s="7">
        <v>65536</v>
      </c>
      <c r="D628" s="8">
        <v>2</v>
      </c>
      <c r="E628" s="9"/>
      <c r="F628" s="2"/>
      <c r="G628" s="2"/>
      <c r="H628" s="2"/>
      <c r="I628" s="3"/>
      <c r="J628" s="3"/>
      <c r="K628" s="3"/>
    </row>
    <row x14ac:dyDescent="0.25" r="629" customHeight="1" ht="17.25">
      <c r="A629" s="7">
        <v>627</v>
      </c>
      <c r="B629" s="7">
        <v>16384</v>
      </c>
      <c r="C629" s="7">
        <v>65536</v>
      </c>
      <c r="D629" s="8">
        <v>2</v>
      </c>
      <c r="E629" s="9"/>
      <c r="F629" s="2"/>
      <c r="G629" s="2"/>
      <c r="H629" s="2"/>
      <c r="I629" s="3"/>
      <c r="J629" s="3"/>
      <c r="K629" s="3"/>
    </row>
    <row x14ac:dyDescent="0.25" r="630" customHeight="1" ht="17.25">
      <c r="A630" s="7">
        <v>628</v>
      </c>
      <c r="B630" s="7">
        <v>32768</v>
      </c>
      <c r="C630" s="7">
        <v>65536</v>
      </c>
      <c r="D630" s="8">
        <v>2</v>
      </c>
      <c r="E630" s="9"/>
      <c r="F630" s="2"/>
      <c r="G630" s="2"/>
      <c r="H630" s="2"/>
      <c r="I630" s="3"/>
      <c r="J630" s="3"/>
      <c r="K630" s="3"/>
    </row>
    <row x14ac:dyDescent="0.25" r="631" customHeight="1" ht="17.25">
      <c r="A631" s="7">
        <v>629</v>
      </c>
      <c r="B631" s="7">
        <v>65536</v>
      </c>
      <c r="C631" s="7">
        <v>65536</v>
      </c>
      <c r="D631" s="8">
        <v>2</v>
      </c>
      <c r="E631" s="9"/>
      <c r="F631" s="2"/>
      <c r="G631" s="2"/>
      <c r="H631" s="2"/>
      <c r="I631" s="3"/>
      <c r="J631" s="3"/>
      <c r="K631" s="3"/>
    </row>
    <row x14ac:dyDescent="0.25" r="632" customHeight="1" ht="17.25">
      <c r="A632" s="7">
        <v>630</v>
      </c>
      <c r="B632" s="7">
        <v>128000</v>
      </c>
      <c r="C632" s="7">
        <v>65536</v>
      </c>
      <c r="D632" s="8">
        <v>2</v>
      </c>
      <c r="E632" s="9"/>
      <c r="F632" s="2"/>
      <c r="G632" s="2"/>
      <c r="H632" s="2"/>
      <c r="I632" s="3"/>
      <c r="J632" s="3"/>
      <c r="K632" s="3"/>
    </row>
    <row x14ac:dyDescent="0.25" r="633" customHeight="1" ht="17.25">
      <c r="A633" s="7">
        <v>631</v>
      </c>
      <c r="B633" s="7">
        <v>1</v>
      </c>
      <c r="C633" s="7">
        <v>128000</v>
      </c>
      <c r="D633" s="8">
        <v>2</v>
      </c>
      <c r="E633" s="9"/>
      <c r="F633" s="2"/>
      <c r="G633" s="2"/>
      <c r="H633" s="2"/>
      <c r="I633" s="3"/>
      <c r="J633" s="3"/>
      <c r="K633" s="3"/>
    </row>
    <row x14ac:dyDescent="0.25" r="634" customHeight="1" ht="17.25">
      <c r="A634" s="7">
        <v>632</v>
      </c>
      <c r="B634" s="7">
        <v>2</v>
      </c>
      <c r="C634" s="7">
        <v>128000</v>
      </c>
      <c r="D634" s="8">
        <v>2</v>
      </c>
      <c r="E634" s="9"/>
      <c r="F634" s="2"/>
      <c r="G634" s="2"/>
      <c r="H634" s="2"/>
      <c r="I634" s="3"/>
      <c r="J634" s="3"/>
      <c r="K634" s="3"/>
    </row>
    <row x14ac:dyDescent="0.25" r="635" customHeight="1" ht="17.25">
      <c r="A635" s="7">
        <v>633</v>
      </c>
      <c r="B635" s="7">
        <v>4</v>
      </c>
      <c r="C635" s="7">
        <v>128000</v>
      </c>
      <c r="D635" s="8">
        <v>2</v>
      </c>
      <c r="E635" s="9"/>
      <c r="F635" s="2"/>
      <c r="G635" s="2"/>
      <c r="H635" s="2"/>
      <c r="I635" s="3"/>
      <c r="J635" s="3"/>
      <c r="K635" s="3"/>
    </row>
    <row x14ac:dyDescent="0.25" r="636" customHeight="1" ht="17.25">
      <c r="A636" s="7">
        <v>634</v>
      </c>
      <c r="B636" s="7">
        <v>8</v>
      </c>
      <c r="C636" s="7">
        <v>128000</v>
      </c>
      <c r="D636" s="8">
        <v>2</v>
      </c>
      <c r="E636" s="9"/>
      <c r="F636" s="2"/>
      <c r="G636" s="2"/>
      <c r="H636" s="2"/>
      <c r="I636" s="3"/>
      <c r="J636" s="3"/>
      <c r="K636" s="3"/>
    </row>
    <row x14ac:dyDescent="0.25" r="637" customHeight="1" ht="17.25">
      <c r="A637" s="7">
        <v>635</v>
      </c>
      <c r="B637" s="7">
        <v>16</v>
      </c>
      <c r="C637" s="7">
        <v>128000</v>
      </c>
      <c r="D637" s="8">
        <v>2</v>
      </c>
      <c r="E637" s="9"/>
      <c r="F637" s="2"/>
      <c r="G637" s="2"/>
      <c r="H637" s="2"/>
      <c r="I637" s="3"/>
      <c r="J637" s="3"/>
      <c r="K637" s="3"/>
    </row>
    <row x14ac:dyDescent="0.25" r="638" customHeight="1" ht="17.25">
      <c r="A638" s="7">
        <v>636</v>
      </c>
      <c r="B638" s="7">
        <v>32</v>
      </c>
      <c r="C638" s="7">
        <v>128000</v>
      </c>
      <c r="D638" s="8">
        <v>2</v>
      </c>
      <c r="E638" s="9"/>
      <c r="F638" s="2"/>
      <c r="G638" s="2"/>
      <c r="H638" s="2"/>
      <c r="I638" s="3"/>
      <c r="J638" s="3"/>
      <c r="K638" s="3"/>
    </row>
    <row x14ac:dyDescent="0.25" r="639" customHeight="1" ht="17.25">
      <c r="A639" s="7">
        <v>637</v>
      </c>
      <c r="B639" s="7">
        <v>64</v>
      </c>
      <c r="C639" s="7">
        <v>128000</v>
      </c>
      <c r="D639" s="8">
        <v>2</v>
      </c>
      <c r="E639" s="9"/>
      <c r="F639" s="2"/>
      <c r="G639" s="2"/>
      <c r="H639" s="2"/>
      <c r="I639" s="3"/>
      <c r="J639" s="3"/>
      <c r="K639" s="3"/>
    </row>
    <row x14ac:dyDescent="0.25" r="640" customHeight="1" ht="17.25">
      <c r="A640" s="7">
        <v>638</v>
      </c>
      <c r="B640" s="7">
        <v>128</v>
      </c>
      <c r="C640" s="7">
        <v>128000</v>
      </c>
      <c r="D640" s="8">
        <v>2</v>
      </c>
      <c r="E640" s="9"/>
      <c r="F640" s="2"/>
      <c r="G640" s="2"/>
      <c r="H640" s="2"/>
      <c r="I640" s="3"/>
      <c r="J640" s="3"/>
      <c r="K640" s="3"/>
    </row>
    <row x14ac:dyDescent="0.25" r="641" customHeight="1" ht="17.25">
      <c r="A641" s="7">
        <v>639</v>
      </c>
      <c r="B641" s="7">
        <v>256</v>
      </c>
      <c r="C641" s="7">
        <v>128000</v>
      </c>
      <c r="D641" s="8">
        <v>2</v>
      </c>
      <c r="E641" s="9"/>
      <c r="F641" s="2"/>
      <c r="G641" s="2"/>
      <c r="H641" s="2"/>
      <c r="I641" s="3"/>
      <c r="J641" s="3"/>
      <c r="K641" s="3"/>
    </row>
    <row x14ac:dyDescent="0.25" r="642" customHeight="1" ht="17.25">
      <c r="A642" s="7">
        <v>640</v>
      </c>
      <c r="B642" s="7">
        <v>512</v>
      </c>
      <c r="C642" s="7">
        <v>128000</v>
      </c>
      <c r="D642" s="8">
        <v>2</v>
      </c>
      <c r="E642" s="9"/>
      <c r="F642" s="2"/>
      <c r="G642" s="2"/>
      <c r="H642" s="2"/>
      <c r="I642" s="3"/>
      <c r="J642" s="3"/>
      <c r="K642" s="3"/>
    </row>
    <row x14ac:dyDescent="0.25" r="643" customHeight="1" ht="17.25">
      <c r="A643" s="7">
        <v>641</v>
      </c>
      <c r="B643" s="7">
        <v>1024</v>
      </c>
      <c r="C643" s="7">
        <v>128000</v>
      </c>
      <c r="D643" s="8">
        <v>2</v>
      </c>
      <c r="E643" s="9"/>
      <c r="F643" s="2"/>
      <c r="G643" s="2"/>
      <c r="H643" s="2"/>
      <c r="I643" s="3"/>
      <c r="J643" s="3"/>
      <c r="K643" s="3"/>
    </row>
    <row x14ac:dyDescent="0.25" r="644" customHeight="1" ht="17.25">
      <c r="A644" s="7">
        <v>642</v>
      </c>
      <c r="B644" s="7">
        <v>2048</v>
      </c>
      <c r="C644" s="7">
        <v>128000</v>
      </c>
      <c r="D644" s="8">
        <v>2</v>
      </c>
      <c r="E644" s="9"/>
      <c r="F644" s="2"/>
      <c r="G644" s="2"/>
      <c r="H644" s="2"/>
      <c r="I644" s="3"/>
      <c r="J644" s="3"/>
      <c r="K644" s="3"/>
    </row>
    <row x14ac:dyDescent="0.25" r="645" customHeight="1" ht="17.25">
      <c r="A645" s="7">
        <v>643</v>
      </c>
      <c r="B645" s="7">
        <v>4096</v>
      </c>
      <c r="C645" s="7">
        <v>128000</v>
      </c>
      <c r="D645" s="8">
        <v>2</v>
      </c>
      <c r="E645" s="9"/>
      <c r="F645" s="2"/>
      <c r="G645" s="2"/>
      <c r="H645" s="2"/>
      <c r="I645" s="3"/>
      <c r="J645" s="3"/>
      <c r="K645" s="3"/>
    </row>
    <row x14ac:dyDescent="0.25" r="646" customHeight="1" ht="17.25">
      <c r="A646" s="7">
        <v>644</v>
      </c>
      <c r="B646" s="7">
        <v>8192</v>
      </c>
      <c r="C646" s="7">
        <v>128000</v>
      </c>
      <c r="D646" s="8">
        <v>2</v>
      </c>
      <c r="E646" s="9"/>
      <c r="F646" s="2"/>
      <c r="G646" s="2"/>
      <c r="H646" s="2"/>
      <c r="I646" s="3"/>
      <c r="J646" s="3"/>
      <c r="K646" s="3"/>
    </row>
    <row x14ac:dyDescent="0.25" r="647" customHeight="1" ht="17.25">
      <c r="A647" s="7">
        <v>645</v>
      </c>
      <c r="B647" s="7">
        <v>16384</v>
      </c>
      <c r="C647" s="7">
        <v>128000</v>
      </c>
      <c r="D647" s="8">
        <v>2</v>
      </c>
      <c r="E647" s="9"/>
      <c r="F647" s="2"/>
      <c r="G647" s="2"/>
      <c r="H647" s="2"/>
      <c r="I647" s="3"/>
      <c r="J647" s="3"/>
      <c r="K647" s="3"/>
    </row>
    <row x14ac:dyDescent="0.25" r="648" customHeight="1" ht="17.25">
      <c r="A648" s="7">
        <v>646</v>
      </c>
      <c r="B648" s="7">
        <v>32768</v>
      </c>
      <c r="C648" s="7">
        <v>128000</v>
      </c>
      <c r="D648" s="8">
        <v>2</v>
      </c>
      <c r="E648" s="9"/>
      <c r="F648" s="2"/>
      <c r="G648" s="2"/>
      <c r="H648" s="2"/>
      <c r="I648" s="3"/>
      <c r="J648" s="3"/>
      <c r="K648" s="3"/>
    </row>
    <row x14ac:dyDescent="0.25" r="649" customHeight="1" ht="17.25">
      <c r="A649" s="7">
        <v>647</v>
      </c>
      <c r="B649" s="7">
        <v>65536</v>
      </c>
      <c r="C649" s="7">
        <v>128000</v>
      </c>
      <c r="D649" s="8">
        <v>2</v>
      </c>
      <c r="E649" s="9"/>
      <c r="F649" s="2"/>
      <c r="G649" s="2"/>
      <c r="H649" s="2"/>
      <c r="I649" s="3"/>
      <c r="J649" s="3"/>
      <c r="K649" s="3"/>
    </row>
    <row x14ac:dyDescent="0.25" r="650" customHeight="1" ht="17.25">
      <c r="A650" s="7">
        <v>648</v>
      </c>
      <c r="B650" s="7">
        <v>128000</v>
      </c>
      <c r="C650" s="7">
        <v>128000</v>
      </c>
      <c r="D650" s="8">
        <v>2</v>
      </c>
      <c r="E650" s="9"/>
      <c r="F650" s="2"/>
      <c r="G650" s="2"/>
      <c r="H650" s="2"/>
      <c r="I650" s="3"/>
      <c r="J650" s="3"/>
      <c r="K650" s="3"/>
    </row>
    <row x14ac:dyDescent="0.25" r="651" customHeight="1" ht="17.25">
      <c r="A651" s="7">
        <v>649</v>
      </c>
      <c r="B651" s="7">
        <v>1</v>
      </c>
      <c r="C651" s="7">
        <v>1</v>
      </c>
      <c r="D651" s="8">
        <v>4</v>
      </c>
      <c r="E651" s="9"/>
      <c r="F651" s="2"/>
      <c r="G651" s="2"/>
      <c r="H651" s="2"/>
      <c r="I651" s="3"/>
      <c r="J651" s="3"/>
      <c r="K651" s="3"/>
    </row>
    <row x14ac:dyDescent="0.25" r="652" customHeight="1" ht="17.25">
      <c r="A652" s="7">
        <v>650</v>
      </c>
      <c r="B652" s="7">
        <v>2</v>
      </c>
      <c r="C652" s="7">
        <v>1</v>
      </c>
      <c r="D652" s="8">
        <v>4</v>
      </c>
      <c r="E652" s="9"/>
      <c r="F652" s="2"/>
      <c r="G652" s="2"/>
      <c r="H652" s="2"/>
      <c r="I652" s="3"/>
      <c r="J652" s="3"/>
      <c r="K652" s="3"/>
    </row>
    <row x14ac:dyDescent="0.25" r="653" customHeight="1" ht="17.25">
      <c r="A653" s="7">
        <v>651</v>
      </c>
      <c r="B653" s="7">
        <v>4</v>
      </c>
      <c r="C653" s="7">
        <v>1</v>
      </c>
      <c r="D653" s="8">
        <v>4</v>
      </c>
      <c r="E653" s="9"/>
      <c r="F653" s="2"/>
      <c r="G653" s="2"/>
      <c r="H653" s="2"/>
      <c r="I653" s="3"/>
      <c r="J653" s="3"/>
      <c r="K653" s="3"/>
    </row>
    <row x14ac:dyDescent="0.25" r="654" customHeight="1" ht="17.25">
      <c r="A654" s="7">
        <v>652</v>
      </c>
      <c r="B654" s="7">
        <v>8</v>
      </c>
      <c r="C654" s="7">
        <v>1</v>
      </c>
      <c r="D654" s="8">
        <v>4</v>
      </c>
      <c r="E654" s="9"/>
      <c r="F654" s="2"/>
      <c r="G654" s="2"/>
      <c r="H654" s="2"/>
      <c r="I654" s="3"/>
      <c r="J654" s="3"/>
      <c r="K654" s="3"/>
    </row>
    <row x14ac:dyDescent="0.25" r="655" customHeight="1" ht="17.25">
      <c r="A655" s="7">
        <v>653</v>
      </c>
      <c r="B655" s="7">
        <v>16</v>
      </c>
      <c r="C655" s="7">
        <v>1</v>
      </c>
      <c r="D655" s="8">
        <v>4</v>
      </c>
      <c r="E655" s="9"/>
      <c r="F655" s="2"/>
      <c r="G655" s="2"/>
      <c r="H655" s="2"/>
      <c r="I655" s="3"/>
      <c r="J655" s="3"/>
      <c r="K655" s="3"/>
    </row>
    <row x14ac:dyDescent="0.25" r="656" customHeight="1" ht="17.25">
      <c r="A656" s="7">
        <v>654</v>
      </c>
      <c r="B656" s="7">
        <v>32</v>
      </c>
      <c r="C656" s="7">
        <v>1</v>
      </c>
      <c r="D656" s="8">
        <v>4</v>
      </c>
      <c r="E656" s="9"/>
      <c r="F656" s="2"/>
      <c r="G656" s="2"/>
      <c r="H656" s="2"/>
      <c r="I656" s="3"/>
      <c r="J656" s="3"/>
      <c r="K656" s="3"/>
    </row>
    <row x14ac:dyDescent="0.25" r="657" customHeight="1" ht="17.25">
      <c r="A657" s="7">
        <v>655</v>
      </c>
      <c r="B657" s="7">
        <v>64</v>
      </c>
      <c r="C657" s="7">
        <v>1</v>
      </c>
      <c r="D657" s="8">
        <v>4</v>
      </c>
      <c r="E657" s="9"/>
      <c r="F657" s="2"/>
      <c r="G657" s="2"/>
      <c r="H657" s="2"/>
      <c r="I657" s="3"/>
      <c r="J657" s="3"/>
      <c r="K657" s="3"/>
    </row>
    <row x14ac:dyDescent="0.25" r="658" customHeight="1" ht="17.25">
      <c r="A658" s="7">
        <v>656</v>
      </c>
      <c r="B658" s="7">
        <v>128</v>
      </c>
      <c r="C658" s="7">
        <v>1</v>
      </c>
      <c r="D658" s="8">
        <v>4</v>
      </c>
      <c r="E658" s="9"/>
      <c r="F658" s="2"/>
      <c r="G658" s="2"/>
      <c r="H658" s="2"/>
      <c r="I658" s="3"/>
      <c r="J658" s="3"/>
      <c r="K658" s="3"/>
    </row>
    <row x14ac:dyDescent="0.25" r="659" customHeight="1" ht="17.25">
      <c r="A659" s="7">
        <v>657</v>
      </c>
      <c r="B659" s="7">
        <v>256</v>
      </c>
      <c r="C659" s="7">
        <v>1</v>
      </c>
      <c r="D659" s="8">
        <v>4</v>
      </c>
      <c r="E659" s="9"/>
      <c r="F659" s="2"/>
      <c r="G659" s="2"/>
      <c r="H659" s="2"/>
      <c r="I659" s="3"/>
      <c r="J659" s="3"/>
      <c r="K659" s="3"/>
    </row>
    <row x14ac:dyDescent="0.25" r="660" customHeight="1" ht="17.25">
      <c r="A660" s="7">
        <v>658</v>
      </c>
      <c r="B660" s="7">
        <v>512</v>
      </c>
      <c r="C660" s="7">
        <v>1</v>
      </c>
      <c r="D660" s="8">
        <v>4</v>
      </c>
      <c r="E660" s="9"/>
      <c r="F660" s="2"/>
      <c r="G660" s="2"/>
      <c r="H660" s="2"/>
      <c r="I660" s="3"/>
      <c r="J660" s="3"/>
      <c r="K660" s="3"/>
    </row>
    <row x14ac:dyDescent="0.25" r="661" customHeight="1" ht="17.25">
      <c r="A661" s="7">
        <v>659</v>
      </c>
      <c r="B661" s="7">
        <v>1024</v>
      </c>
      <c r="C661" s="7">
        <v>1</v>
      </c>
      <c r="D661" s="8">
        <v>4</v>
      </c>
      <c r="E661" s="9"/>
      <c r="F661" s="2"/>
      <c r="G661" s="2"/>
      <c r="H661" s="2"/>
      <c r="I661" s="3"/>
      <c r="J661" s="3"/>
      <c r="K661" s="3"/>
    </row>
    <row x14ac:dyDescent="0.25" r="662" customHeight="1" ht="17.25">
      <c r="A662" s="7">
        <v>660</v>
      </c>
      <c r="B662" s="7">
        <v>2048</v>
      </c>
      <c r="C662" s="7">
        <v>1</v>
      </c>
      <c r="D662" s="8">
        <v>4</v>
      </c>
      <c r="E662" s="9"/>
      <c r="F662" s="2"/>
      <c r="G662" s="2"/>
      <c r="H662" s="2"/>
      <c r="I662" s="3"/>
      <c r="J662" s="3"/>
      <c r="K662" s="3"/>
    </row>
    <row x14ac:dyDescent="0.25" r="663" customHeight="1" ht="17.25">
      <c r="A663" s="7">
        <v>661</v>
      </c>
      <c r="B663" s="7">
        <v>4096</v>
      </c>
      <c r="C663" s="7">
        <v>1</v>
      </c>
      <c r="D663" s="8">
        <v>4</v>
      </c>
      <c r="E663" s="9"/>
      <c r="F663" s="2"/>
      <c r="G663" s="2"/>
      <c r="H663" s="2"/>
      <c r="I663" s="3"/>
      <c r="J663" s="3"/>
      <c r="K663" s="3"/>
    </row>
    <row x14ac:dyDescent="0.25" r="664" customHeight="1" ht="17.25">
      <c r="A664" s="7">
        <v>662</v>
      </c>
      <c r="B664" s="7">
        <v>8192</v>
      </c>
      <c r="C664" s="7">
        <v>1</v>
      </c>
      <c r="D664" s="8">
        <v>4</v>
      </c>
      <c r="E664" s="9"/>
      <c r="F664" s="2"/>
      <c r="G664" s="2"/>
      <c r="H664" s="2"/>
      <c r="I664" s="3"/>
      <c r="J664" s="3"/>
      <c r="K664" s="3"/>
    </row>
    <row x14ac:dyDescent="0.25" r="665" customHeight="1" ht="17.25">
      <c r="A665" s="7">
        <v>663</v>
      </c>
      <c r="B665" s="7">
        <v>16384</v>
      </c>
      <c r="C665" s="7">
        <v>1</v>
      </c>
      <c r="D665" s="8">
        <v>4</v>
      </c>
      <c r="E665" s="9"/>
      <c r="F665" s="2"/>
      <c r="G665" s="2"/>
      <c r="H665" s="2"/>
      <c r="I665" s="3"/>
      <c r="J665" s="3"/>
      <c r="K665" s="3"/>
    </row>
    <row x14ac:dyDescent="0.25" r="666" customHeight="1" ht="17.25">
      <c r="A666" s="7">
        <v>664</v>
      </c>
      <c r="B666" s="7">
        <v>32768</v>
      </c>
      <c r="C666" s="7">
        <v>1</v>
      </c>
      <c r="D666" s="8">
        <v>4</v>
      </c>
      <c r="E666" s="9"/>
      <c r="F666" s="2"/>
      <c r="G666" s="2"/>
      <c r="H666" s="2"/>
      <c r="I666" s="3"/>
      <c r="J666" s="3"/>
      <c r="K666" s="3"/>
    </row>
    <row x14ac:dyDescent="0.25" r="667" customHeight="1" ht="17.25">
      <c r="A667" s="7">
        <v>665</v>
      </c>
      <c r="B667" s="7">
        <v>65536</v>
      </c>
      <c r="C667" s="7">
        <v>1</v>
      </c>
      <c r="D667" s="8">
        <v>4</v>
      </c>
      <c r="E667" s="9"/>
      <c r="F667" s="2"/>
      <c r="G667" s="2"/>
      <c r="H667" s="2"/>
      <c r="I667" s="3"/>
      <c r="J667" s="3"/>
      <c r="K667" s="3"/>
    </row>
    <row x14ac:dyDescent="0.25" r="668" customHeight="1" ht="17.25">
      <c r="A668" s="7">
        <v>666</v>
      </c>
      <c r="B668" s="7">
        <v>128000</v>
      </c>
      <c r="C668" s="7">
        <v>1</v>
      </c>
      <c r="D668" s="8">
        <v>4</v>
      </c>
      <c r="E668" s="9"/>
      <c r="F668" s="2"/>
      <c r="G668" s="2"/>
      <c r="H668" s="2"/>
      <c r="I668" s="3"/>
      <c r="J668" s="3"/>
      <c r="K668" s="3"/>
    </row>
    <row x14ac:dyDescent="0.25" r="669" customHeight="1" ht="17.25">
      <c r="A669" s="7">
        <v>667</v>
      </c>
      <c r="B669" s="7">
        <v>1</v>
      </c>
      <c r="C669" s="7">
        <v>2</v>
      </c>
      <c r="D669" s="8">
        <v>4</v>
      </c>
      <c r="E669" s="9"/>
      <c r="F669" s="2"/>
      <c r="G669" s="2"/>
      <c r="H669" s="2"/>
      <c r="I669" s="3"/>
      <c r="J669" s="3"/>
      <c r="K669" s="3"/>
    </row>
    <row x14ac:dyDescent="0.25" r="670" customHeight="1" ht="17.25">
      <c r="A670" s="7">
        <v>668</v>
      </c>
      <c r="B670" s="7">
        <v>2</v>
      </c>
      <c r="C670" s="7">
        <v>2</v>
      </c>
      <c r="D670" s="8">
        <v>4</v>
      </c>
      <c r="E670" s="9"/>
      <c r="F670" s="2"/>
      <c r="G670" s="2"/>
      <c r="H670" s="2"/>
      <c r="I670" s="3"/>
      <c r="J670" s="3"/>
      <c r="K670" s="3"/>
    </row>
    <row x14ac:dyDescent="0.25" r="671" customHeight="1" ht="17.25">
      <c r="A671" s="7">
        <v>669</v>
      </c>
      <c r="B671" s="7">
        <v>4</v>
      </c>
      <c r="C671" s="7">
        <v>2</v>
      </c>
      <c r="D671" s="8">
        <v>4</v>
      </c>
      <c r="E671" s="9"/>
      <c r="F671" s="2"/>
      <c r="G671" s="2"/>
      <c r="H671" s="2"/>
      <c r="I671" s="3"/>
      <c r="J671" s="3"/>
      <c r="K671" s="3"/>
    </row>
    <row x14ac:dyDescent="0.25" r="672" customHeight="1" ht="17.25">
      <c r="A672" s="7">
        <v>670</v>
      </c>
      <c r="B672" s="7">
        <v>8</v>
      </c>
      <c r="C672" s="7">
        <v>2</v>
      </c>
      <c r="D672" s="8">
        <v>4</v>
      </c>
      <c r="E672" s="9"/>
      <c r="F672" s="2"/>
      <c r="G672" s="2"/>
      <c r="H672" s="2"/>
      <c r="I672" s="3"/>
      <c r="J672" s="3"/>
      <c r="K672" s="3"/>
    </row>
    <row x14ac:dyDescent="0.25" r="673" customHeight="1" ht="17.25">
      <c r="A673" s="7">
        <v>671</v>
      </c>
      <c r="B673" s="7">
        <v>16</v>
      </c>
      <c r="C673" s="7">
        <v>2</v>
      </c>
      <c r="D673" s="8">
        <v>4</v>
      </c>
      <c r="E673" s="9"/>
      <c r="F673" s="2"/>
      <c r="G673" s="2"/>
      <c r="H673" s="2"/>
      <c r="I673" s="3"/>
      <c r="J673" s="3"/>
      <c r="K673" s="3"/>
    </row>
    <row x14ac:dyDescent="0.25" r="674" customHeight="1" ht="17.25">
      <c r="A674" s="7">
        <v>672</v>
      </c>
      <c r="B674" s="7">
        <v>32</v>
      </c>
      <c r="C674" s="7">
        <v>2</v>
      </c>
      <c r="D674" s="8">
        <v>4</v>
      </c>
      <c r="E674" s="9"/>
      <c r="F674" s="2"/>
      <c r="G674" s="2"/>
      <c r="H674" s="2"/>
      <c r="I674" s="3"/>
      <c r="J674" s="3"/>
      <c r="K674" s="3"/>
    </row>
    <row x14ac:dyDescent="0.25" r="675" customHeight="1" ht="17.25">
      <c r="A675" s="7">
        <v>673</v>
      </c>
      <c r="B675" s="7">
        <v>64</v>
      </c>
      <c r="C675" s="7">
        <v>2</v>
      </c>
      <c r="D675" s="8">
        <v>4</v>
      </c>
      <c r="E675" s="9"/>
      <c r="F675" s="2"/>
      <c r="G675" s="2"/>
      <c r="H675" s="2"/>
      <c r="I675" s="3"/>
      <c r="J675" s="3"/>
      <c r="K675" s="3"/>
    </row>
    <row x14ac:dyDescent="0.25" r="676" customHeight="1" ht="17.25">
      <c r="A676" s="7">
        <v>674</v>
      </c>
      <c r="B676" s="7">
        <v>128</v>
      </c>
      <c r="C676" s="7">
        <v>2</v>
      </c>
      <c r="D676" s="8">
        <v>4</v>
      </c>
      <c r="E676" s="9"/>
      <c r="F676" s="2"/>
      <c r="G676" s="2"/>
      <c r="H676" s="2"/>
      <c r="I676" s="3"/>
      <c r="J676" s="3"/>
      <c r="K676" s="3"/>
    </row>
    <row x14ac:dyDescent="0.25" r="677" customHeight="1" ht="17.25">
      <c r="A677" s="7">
        <v>675</v>
      </c>
      <c r="B677" s="7">
        <v>256</v>
      </c>
      <c r="C677" s="7">
        <v>2</v>
      </c>
      <c r="D677" s="8">
        <v>4</v>
      </c>
      <c r="E677" s="9"/>
      <c r="F677" s="2"/>
      <c r="G677" s="2"/>
      <c r="H677" s="2"/>
      <c r="I677" s="3"/>
      <c r="J677" s="3"/>
      <c r="K677" s="3"/>
    </row>
    <row x14ac:dyDescent="0.25" r="678" customHeight="1" ht="17.25">
      <c r="A678" s="7">
        <v>676</v>
      </c>
      <c r="B678" s="7">
        <v>512</v>
      </c>
      <c r="C678" s="7">
        <v>2</v>
      </c>
      <c r="D678" s="8">
        <v>4</v>
      </c>
      <c r="E678" s="9"/>
      <c r="F678" s="2"/>
      <c r="G678" s="2"/>
      <c r="H678" s="2"/>
      <c r="I678" s="3"/>
      <c r="J678" s="3"/>
      <c r="K678" s="3"/>
    </row>
    <row x14ac:dyDescent="0.25" r="679" customHeight="1" ht="17.25">
      <c r="A679" s="7">
        <v>677</v>
      </c>
      <c r="B679" s="7">
        <v>1024</v>
      </c>
      <c r="C679" s="7">
        <v>2</v>
      </c>
      <c r="D679" s="8">
        <v>4</v>
      </c>
      <c r="E679" s="9"/>
      <c r="F679" s="2"/>
      <c r="G679" s="2"/>
      <c r="H679" s="2"/>
      <c r="I679" s="3"/>
      <c r="J679" s="3"/>
      <c r="K679" s="3"/>
    </row>
    <row x14ac:dyDescent="0.25" r="680" customHeight="1" ht="17.25">
      <c r="A680" s="7">
        <v>678</v>
      </c>
      <c r="B680" s="7">
        <v>2048</v>
      </c>
      <c r="C680" s="7">
        <v>2</v>
      </c>
      <c r="D680" s="8">
        <v>4</v>
      </c>
      <c r="E680" s="9"/>
      <c r="F680" s="2"/>
      <c r="G680" s="2"/>
      <c r="H680" s="2"/>
      <c r="I680" s="3"/>
      <c r="J680" s="3"/>
      <c r="K680" s="3"/>
    </row>
    <row x14ac:dyDescent="0.25" r="681" customHeight="1" ht="17.25">
      <c r="A681" s="7">
        <v>679</v>
      </c>
      <c r="B681" s="7">
        <v>4096</v>
      </c>
      <c r="C681" s="7">
        <v>2</v>
      </c>
      <c r="D681" s="8">
        <v>4</v>
      </c>
      <c r="E681" s="9"/>
      <c r="F681" s="2"/>
      <c r="G681" s="2"/>
      <c r="H681" s="2"/>
      <c r="I681" s="3"/>
      <c r="J681" s="3"/>
      <c r="K681" s="3"/>
    </row>
    <row x14ac:dyDescent="0.25" r="682" customHeight="1" ht="17.25">
      <c r="A682" s="7">
        <v>680</v>
      </c>
      <c r="B682" s="7">
        <v>8192</v>
      </c>
      <c r="C682" s="7">
        <v>2</v>
      </c>
      <c r="D682" s="8">
        <v>4</v>
      </c>
      <c r="E682" s="9"/>
      <c r="F682" s="2"/>
      <c r="G682" s="2"/>
      <c r="H682" s="2"/>
      <c r="I682" s="3"/>
      <c r="J682" s="3"/>
      <c r="K682" s="3"/>
    </row>
    <row x14ac:dyDescent="0.25" r="683" customHeight="1" ht="17.25">
      <c r="A683" s="7">
        <v>681</v>
      </c>
      <c r="B683" s="7">
        <v>16384</v>
      </c>
      <c r="C683" s="7">
        <v>2</v>
      </c>
      <c r="D683" s="8">
        <v>4</v>
      </c>
      <c r="E683" s="9"/>
      <c r="F683" s="2"/>
      <c r="G683" s="2"/>
      <c r="H683" s="2"/>
      <c r="I683" s="3"/>
      <c r="J683" s="3"/>
      <c r="K683" s="3"/>
    </row>
    <row x14ac:dyDescent="0.25" r="684" customHeight="1" ht="17.25">
      <c r="A684" s="7">
        <v>682</v>
      </c>
      <c r="B684" s="7">
        <v>32768</v>
      </c>
      <c r="C684" s="7">
        <v>2</v>
      </c>
      <c r="D684" s="8">
        <v>4</v>
      </c>
      <c r="E684" s="9"/>
      <c r="F684" s="2"/>
      <c r="G684" s="2"/>
      <c r="H684" s="2"/>
      <c r="I684" s="3"/>
      <c r="J684" s="3"/>
      <c r="K684" s="3"/>
    </row>
    <row x14ac:dyDescent="0.25" r="685" customHeight="1" ht="17.25">
      <c r="A685" s="7">
        <v>683</v>
      </c>
      <c r="B685" s="7">
        <v>65536</v>
      </c>
      <c r="C685" s="7">
        <v>2</v>
      </c>
      <c r="D685" s="8">
        <v>4</v>
      </c>
      <c r="E685" s="9"/>
      <c r="F685" s="2"/>
      <c r="G685" s="2"/>
      <c r="H685" s="2"/>
      <c r="I685" s="3"/>
      <c r="J685" s="3"/>
      <c r="K685" s="3"/>
    </row>
    <row x14ac:dyDescent="0.25" r="686" customHeight="1" ht="17.25">
      <c r="A686" s="7">
        <v>684</v>
      </c>
      <c r="B686" s="7">
        <v>128000</v>
      </c>
      <c r="C686" s="7">
        <v>2</v>
      </c>
      <c r="D686" s="8">
        <v>4</v>
      </c>
      <c r="E686" s="9"/>
      <c r="F686" s="2"/>
      <c r="G686" s="2"/>
      <c r="H686" s="2"/>
      <c r="I686" s="3"/>
      <c r="J686" s="3"/>
      <c r="K686" s="3"/>
    </row>
    <row x14ac:dyDescent="0.25" r="687" customHeight="1" ht="17.25">
      <c r="A687" s="7">
        <v>685</v>
      </c>
      <c r="B687" s="7">
        <v>1</v>
      </c>
      <c r="C687" s="7">
        <v>4</v>
      </c>
      <c r="D687" s="8">
        <v>4</v>
      </c>
      <c r="E687" s="9"/>
      <c r="F687" s="2"/>
      <c r="G687" s="2"/>
      <c r="H687" s="2"/>
      <c r="I687" s="3"/>
      <c r="J687" s="3"/>
      <c r="K687" s="3"/>
    </row>
    <row x14ac:dyDescent="0.25" r="688" customHeight="1" ht="17.25">
      <c r="A688" s="7">
        <v>686</v>
      </c>
      <c r="B688" s="7">
        <v>2</v>
      </c>
      <c r="C688" s="7">
        <v>4</v>
      </c>
      <c r="D688" s="8">
        <v>4</v>
      </c>
      <c r="E688" s="9"/>
      <c r="F688" s="2"/>
      <c r="G688" s="2"/>
      <c r="H688" s="2"/>
      <c r="I688" s="3"/>
      <c r="J688" s="3"/>
      <c r="K688" s="3"/>
    </row>
    <row x14ac:dyDescent="0.25" r="689" customHeight="1" ht="17.25">
      <c r="A689" s="7">
        <v>687</v>
      </c>
      <c r="B689" s="7">
        <v>4</v>
      </c>
      <c r="C689" s="7">
        <v>4</v>
      </c>
      <c r="D689" s="8">
        <v>4</v>
      </c>
      <c r="E689" s="9"/>
      <c r="F689" s="2"/>
      <c r="G689" s="2"/>
      <c r="H689" s="2"/>
      <c r="I689" s="3"/>
      <c r="J689" s="3"/>
      <c r="K689" s="3"/>
    </row>
    <row x14ac:dyDescent="0.25" r="690" customHeight="1" ht="17.25">
      <c r="A690" s="7">
        <v>688</v>
      </c>
      <c r="B690" s="7">
        <v>8</v>
      </c>
      <c r="C690" s="7">
        <v>4</v>
      </c>
      <c r="D690" s="8">
        <v>4</v>
      </c>
      <c r="E690" s="9"/>
      <c r="F690" s="2"/>
      <c r="G690" s="2"/>
      <c r="H690" s="2"/>
      <c r="I690" s="3"/>
      <c r="J690" s="3"/>
      <c r="K690" s="3"/>
    </row>
    <row x14ac:dyDescent="0.25" r="691" customHeight="1" ht="17.25">
      <c r="A691" s="7">
        <v>689</v>
      </c>
      <c r="B691" s="7">
        <v>16</v>
      </c>
      <c r="C691" s="7">
        <v>4</v>
      </c>
      <c r="D691" s="8">
        <v>4</v>
      </c>
      <c r="E691" s="9"/>
      <c r="F691" s="2"/>
      <c r="G691" s="2"/>
      <c r="H691" s="2"/>
      <c r="I691" s="3"/>
      <c r="J691" s="3"/>
      <c r="K691" s="3"/>
    </row>
    <row x14ac:dyDescent="0.25" r="692" customHeight="1" ht="17.25">
      <c r="A692" s="7">
        <v>690</v>
      </c>
      <c r="B692" s="7">
        <v>32</v>
      </c>
      <c r="C692" s="7">
        <v>4</v>
      </c>
      <c r="D692" s="8">
        <v>4</v>
      </c>
      <c r="E692" s="9"/>
      <c r="F692" s="2"/>
      <c r="G692" s="2"/>
      <c r="H692" s="2"/>
      <c r="I692" s="3"/>
      <c r="J692" s="3"/>
      <c r="K692" s="3"/>
    </row>
    <row x14ac:dyDescent="0.25" r="693" customHeight="1" ht="17.25">
      <c r="A693" s="7">
        <v>691</v>
      </c>
      <c r="B693" s="7">
        <v>64</v>
      </c>
      <c r="C693" s="7">
        <v>4</v>
      </c>
      <c r="D693" s="8">
        <v>4</v>
      </c>
      <c r="E693" s="9"/>
      <c r="F693" s="2"/>
      <c r="G693" s="2"/>
      <c r="H693" s="2"/>
      <c r="I693" s="3"/>
      <c r="J693" s="3"/>
      <c r="K693" s="3"/>
    </row>
    <row x14ac:dyDescent="0.25" r="694" customHeight="1" ht="17.25">
      <c r="A694" s="7">
        <v>692</v>
      </c>
      <c r="B694" s="7">
        <v>128</v>
      </c>
      <c r="C694" s="7">
        <v>4</v>
      </c>
      <c r="D694" s="8">
        <v>4</v>
      </c>
      <c r="E694" s="9"/>
      <c r="F694" s="2"/>
      <c r="G694" s="2"/>
      <c r="H694" s="2"/>
      <c r="I694" s="3"/>
      <c r="J694" s="3"/>
      <c r="K694" s="3"/>
    </row>
    <row x14ac:dyDescent="0.25" r="695" customHeight="1" ht="17.25">
      <c r="A695" s="7">
        <v>693</v>
      </c>
      <c r="B695" s="7">
        <v>256</v>
      </c>
      <c r="C695" s="7">
        <v>4</v>
      </c>
      <c r="D695" s="8">
        <v>4</v>
      </c>
      <c r="E695" s="9"/>
      <c r="F695" s="2"/>
      <c r="G695" s="2"/>
      <c r="H695" s="2"/>
      <c r="I695" s="3"/>
      <c r="J695" s="3"/>
      <c r="K695" s="3"/>
    </row>
    <row x14ac:dyDescent="0.25" r="696" customHeight="1" ht="17.25">
      <c r="A696" s="7">
        <v>694</v>
      </c>
      <c r="B696" s="7">
        <v>512</v>
      </c>
      <c r="C696" s="7">
        <v>4</v>
      </c>
      <c r="D696" s="8">
        <v>4</v>
      </c>
      <c r="E696" s="9"/>
      <c r="F696" s="2"/>
      <c r="G696" s="2"/>
      <c r="H696" s="2"/>
      <c r="I696" s="3"/>
      <c r="J696" s="3"/>
      <c r="K696" s="3"/>
    </row>
    <row x14ac:dyDescent="0.25" r="697" customHeight="1" ht="17.25">
      <c r="A697" s="7">
        <v>695</v>
      </c>
      <c r="B697" s="7">
        <v>1024</v>
      </c>
      <c r="C697" s="7">
        <v>4</v>
      </c>
      <c r="D697" s="8">
        <v>4</v>
      </c>
      <c r="E697" s="9"/>
      <c r="F697" s="2"/>
      <c r="G697" s="2"/>
      <c r="H697" s="2"/>
      <c r="I697" s="3"/>
      <c r="J697" s="3"/>
      <c r="K697" s="3"/>
    </row>
    <row x14ac:dyDescent="0.25" r="698" customHeight="1" ht="17.25">
      <c r="A698" s="7">
        <v>696</v>
      </c>
      <c r="B698" s="7">
        <v>2048</v>
      </c>
      <c r="C698" s="7">
        <v>4</v>
      </c>
      <c r="D698" s="8">
        <v>4</v>
      </c>
      <c r="E698" s="9"/>
      <c r="F698" s="2"/>
      <c r="G698" s="2"/>
      <c r="H698" s="2"/>
      <c r="I698" s="3"/>
      <c r="J698" s="3"/>
      <c r="K698" s="3"/>
    </row>
    <row x14ac:dyDescent="0.25" r="699" customHeight="1" ht="17.25">
      <c r="A699" s="7">
        <v>697</v>
      </c>
      <c r="B699" s="7">
        <v>4096</v>
      </c>
      <c r="C699" s="7">
        <v>4</v>
      </c>
      <c r="D699" s="8">
        <v>4</v>
      </c>
      <c r="E699" s="9"/>
      <c r="F699" s="2"/>
      <c r="G699" s="2"/>
      <c r="H699" s="2"/>
      <c r="I699" s="3"/>
      <c r="J699" s="3"/>
      <c r="K699" s="3"/>
    </row>
    <row x14ac:dyDescent="0.25" r="700" customHeight="1" ht="17.25">
      <c r="A700" s="7">
        <v>698</v>
      </c>
      <c r="B700" s="7">
        <v>8192</v>
      </c>
      <c r="C700" s="7">
        <v>4</v>
      </c>
      <c r="D700" s="8">
        <v>4</v>
      </c>
      <c r="E700" s="9"/>
      <c r="F700" s="2"/>
      <c r="G700" s="2"/>
      <c r="H700" s="2"/>
      <c r="I700" s="3"/>
      <c r="J700" s="3"/>
      <c r="K700" s="3"/>
    </row>
    <row x14ac:dyDescent="0.25" r="701" customHeight="1" ht="17.25">
      <c r="A701" s="7">
        <v>699</v>
      </c>
      <c r="B701" s="7">
        <v>16384</v>
      </c>
      <c r="C701" s="7">
        <v>4</v>
      </c>
      <c r="D701" s="8">
        <v>4</v>
      </c>
      <c r="E701" s="9"/>
      <c r="F701" s="2"/>
      <c r="G701" s="2"/>
      <c r="H701" s="2"/>
      <c r="I701" s="3"/>
      <c r="J701" s="3"/>
      <c r="K701" s="3"/>
    </row>
    <row x14ac:dyDescent="0.25" r="702" customHeight="1" ht="17.25">
      <c r="A702" s="7">
        <v>700</v>
      </c>
      <c r="B702" s="7">
        <v>32768</v>
      </c>
      <c r="C702" s="7">
        <v>4</v>
      </c>
      <c r="D702" s="8">
        <v>4</v>
      </c>
      <c r="E702" s="9"/>
      <c r="F702" s="2"/>
      <c r="G702" s="2"/>
      <c r="H702" s="2"/>
      <c r="I702" s="3"/>
      <c r="J702" s="3"/>
      <c r="K702" s="3"/>
    </row>
    <row x14ac:dyDescent="0.25" r="703" customHeight="1" ht="17.25">
      <c r="A703" s="7">
        <v>701</v>
      </c>
      <c r="B703" s="7">
        <v>65536</v>
      </c>
      <c r="C703" s="7">
        <v>4</v>
      </c>
      <c r="D703" s="8">
        <v>4</v>
      </c>
      <c r="E703" s="9"/>
      <c r="F703" s="2"/>
      <c r="G703" s="2"/>
      <c r="H703" s="2"/>
      <c r="I703" s="3"/>
      <c r="J703" s="3"/>
      <c r="K703" s="3"/>
    </row>
    <row x14ac:dyDescent="0.25" r="704" customHeight="1" ht="17.25">
      <c r="A704" s="7">
        <v>702</v>
      </c>
      <c r="B704" s="7">
        <v>128000</v>
      </c>
      <c r="C704" s="7">
        <v>4</v>
      </c>
      <c r="D704" s="8">
        <v>4</v>
      </c>
      <c r="E704" s="9"/>
      <c r="F704" s="2"/>
      <c r="G704" s="2"/>
      <c r="H704" s="2"/>
      <c r="I704" s="3"/>
      <c r="J704" s="3"/>
      <c r="K704" s="3"/>
    </row>
    <row x14ac:dyDescent="0.25" r="705" customHeight="1" ht="17.25">
      <c r="A705" s="7">
        <v>703</v>
      </c>
      <c r="B705" s="7">
        <v>1</v>
      </c>
      <c r="C705" s="7">
        <v>8</v>
      </c>
      <c r="D705" s="8">
        <v>4</v>
      </c>
      <c r="E705" s="9"/>
      <c r="F705" s="2"/>
      <c r="G705" s="2"/>
      <c r="H705" s="2"/>
      <c r="I705" s="3"/>
      <c r="J705" s="3"/>
      <c r="K705" s="3"/>
    </row>
    <row x14ac:dyDescent="0.25" r="706" customHeight="1" ht="17.25">
      <c r="A706" s="7">
        <v>704</v>
      </c>
      <c r="B706" s="7">
        <v>2</v>
      </c>
      <c r="C706" s="7">
        <v>8</v>
      </c>
      <c r="D706" s="8">
        <v>4</v>
      </c>
      <c r="E706" s="9"/>
      <c r="F706" s="2"/>
      <c r="G706" s="2"/>
      <c r="H706" s="2"/>
      <c r="I706" s="3"/>
      <c r="J706" s="3"/>
      <c r="K706" s="3"/>
    </row>
    <row x14ac:dyDescent="0.25" r="707" customHeight="1" ht="17.25">
      <c r="A707" s="7">
        <v>705</v>
      </c>
      <c r="B707" s="7">
        <v>4</v>
      </c>
      <c r="C707" s="7">
        <v>8</v>
      </c>
      <c r="D707" s="8">
        <v>4</v>
      </c>
      <c r="E707" s="9"/>
      <c r="F707" s="2"/>
      <c r="G707" s="2"/>
      <c r="H707" s="2"/>
      <c r="I707" s="3"/>
      <c r="J707" s="3"/>
      <c r="K707" s="3"/>
    </row>
    <row x14ac:dyDescent="0.25" r="708" customHeight="1" ht="17.25">
      <c r="A708" s="7">
        <v>706</v>
      </c>
      <c r="B708" s="7">
        <v>8</v>
      </c>
      <c r="C708" s="7">
        <v>8</v>
      </c>
      <c r="D708" s="8">
        <v>4</v>
      </c>
      <c r="E708" s="9"/>
      <c r="F708" s="2"/>
      <c r="G708" s="2"/>
      <c r="H708" s="2"/>
      <c r="I708" s="3"/>
      <c r="J708" s="3"/>
      <c r="K708" s="3"/>
    </row>
    <row x14ac:dyDescent="0.25" r="709" customHeight="1" ht="17.25">
      <c r="A709" s="7">
        <v>707</v>
      </c>
      <c r="B709" s="7">
        <v>16</v>
      </c>
      <c r="C709" s="7">
        <v>8</v>
      </c>
      <c r="D709" s="8">
        <v>4</v>
      </c>
      <c r="E709" s="9"/>
      <c r="F709" s="2"/>
      <c r="G709" s="2"/>
      <c r="H709" s="2"/>
      <c r="I709" s="3"/>
      <c r="J709" s="3"/>
      <c r="K709" s="3"/>
    </row>
    <row x14ac:dyDescent="0.25" r="710" customHeight="1" ht="17.25">
      <c r="A710" s="7">
        <v>708</v>
      </c>
      <c r="B710" s="7">
        <v>32</v>
      </c>
      <c r="C710" s="7">
        <v>8</v>
      </c>
      <c r="D710" s="8">
        <v>4</v>
      </c>
      <c r="E710" s="9"/>
      <c r="F710" s="2"/>
      <c r="G710" s="2"/>
      <c r="H710" s="2"/>
      <c r="I710" s="3"/>
      <c r="J710" s="3"/>
      <c r="K710" s="3"/>
    </row>
    <row x14ac:dyDescent="0.25" r="711" customHeight="1" ht="17.25">
      <c r="A711" s="7">
        <v>709</v>
      </c>
      <c r="B711" s="7">
        <v>64</v>
      </c>
      <c r="C711" s="7">
        <v>8</v>
      </c>
      <c r="D711" s="8">
        <v>4</v>
      </c>
      <c r="E711" s="9"/>
      <c r="F711" s="2"/>
      <c r="G711" s="2"/>
      <c r="H711" s="2"/>
      <c r="I711" s="3"/>
      <c r="J711" s="3"/>
      <c r="K711" s="3"/>
    </row>
    <row x14ac:dyDescent="0.25" r="712" customHeight="1" ht="17.25">
      <c r="A712" s="7">
        <v>710</v>
      </c>
      <c r="B712" s="7">
        <v>128</v>
      </c>
      <c r="C712" s="7">
        <v>8</v>
      </c>
      <c r="D712" s="8">
        <v>4</v>
      </c>
      <c r="E712" s="9"/>
      <c r="F712" s="2"/>
      <c r="G712" s="2"/>
      <c r="H712" s="2"/>
      <c r="I712" s="3"/>
      <c r="J712" s="3"/>
      <c r="K712" s="3"/>
    </row>
    <row x14ac:dyDescent="0.25" r="713" customHeight="1" ht="17.25">
      <c r="A713" s="7">
        <v>711</v>
      </c>
      <c r="B713" s="7">
        <v>256</v>
      </c>
      <c r="C713" s="7">
        <v>8</v>
      </c>
      <c r="D713" s="8">
        <v>4</v>
      </c>
      <c r="E713" s="9"/>
      <c r="F713" s="2"/>
      <c r="G713" s="2"/>
      <c r="H713" s="2"/>
      <c r="I713" s="3"/>
      <c r="J713" s="3"/>
      <c r="K713" s="3"/>
    </row>
    <row x14ac:dyDescent="0.25" r="714" customHeight="1" ht="17.25">
      <c r="A714" s="7">
        <v>712</v>
      </c>
      <c r="B714" s="7">
        <v>512</v>
      </c>
      <c r="C714" s="7">
        <v>8</v>
      </c>
      <c r="D714" s="8">
        <v>4</v>
      </c>
      <c r="E714" s="9"/>
      <c r="F714" s="2"/>
      <c r="G714" s="2"/>
      <c r="H714" s="2"/>
      <c r="I714" s="3"/>
      <c r="J714" s="3"/>
      <c r="K714" s="3"/>
    </row>
    <row x14ac:dyDescent="0.25" r="715" customHeight="1" ht="17.25">
      <c r="A715" s="7">
        <v>713</v>
      </c>
      <c r="B715" s="7">
        <v>1024</v>
      </c>
      <c r="C715" s="7">
        <v>8</v>
      </c>
      <c r="D715" s="8">
        <v>4</v>
      </c>
      <c r="E715" s="9"/>
      <c r="F715" s="2"/>
      <c r="G715" s="2"/>
      <c r="H715" s="2"/>
      <c r="I715" s="3"/>
      <c r="J715" s="3"/>
      <c r="K715" s="3"/>
    </row>
    <row x14ac:dyDescent="0.25" r="716" customHeight="1" ht="17.25">
      <c r="A716" s="7">
        <v>714</v>
      </c>
      <c r="B716" s="7">
        <v>2048</v>
      </c>
      <c r="C716" s="7">
        <v>8</v>
      </c>
      <c r="D716" s="8">
        <v>4</v>
      </c>
      <c r="E716" s="9"/>
      <c r="F716" s="2"/>
      <c r="G716" s="2"/>
      <c r="H716" s="2"/>
      <c r="I716" s="3"/>
      <c r="J716" s="3"/>
      <c r="K716" s="3"/>
    </row>
    <row x14ac:dyDescent="0.25" r="717" customHeight="1" ht="17.25">
      <c r="A717" s="7">
        <v>715</v>
      </c>
      <c r="B717" s="7">
        <v>4096</v>
      </c>
      <c r="C717" s="7">
        <v>8</v>
      </c>
      <c r="D717" s="8">
        <v>4</v>
      </c>
      <c r="E717" s="9"/>
      <c r="F717" s="2"/>
      <c r="G717" s="2"/>
      <c r="H717" s="2"/>
      <c r="I717" s="3"/>
      <c r="J717" s="3"/>
      <c r="K717" s="3"/>
    </row>
    <row x14ac:dyDescent="0.25" r="718" customHeight="1" ht="17.25">
      <c r="A718" s="7">
        <v>716</v>
      </c>
      <c r="B718" s="7">
        <v>8192</v>
      </c>
      <c r="C718" s="7">
        <v>8</v>
      </c>
      <c r="D718" s="8">
        <v>4</v>
      </c>
      <c r="E718" s="9"/>
      <c r="F718" s="2"/>
      <c r="G718" s="2"/>
      <c r="H718" s="2"/>
      <c r="I718" s="3"/>
      <c r="J718" s="3"/>
      <c r="K718" s="3"/>
    </row>
    <row x14ac:dyDescent="0.25" r="719" customHeight="1" ht="17.25">
      <c r="A719" s="7">
        <v>717</v>
      </c>
      <c r="B719" s="7">
        <v>16384</v>
      </c>
      <c r="C719" s="7">
        <v>8</v>
      </c>
      <c r="D719" s="8">
        <v>4</v>
      </c>
      <c r="E719" s="9"/>
      <c r="F719" s="2"/>
      <c r="G719" s="2"/>
      <c r="H719" s="2"/>
      <c r="I719" s="3"/>
      <c r="J719" s="3"/>
      <c r="K719" s="3"/>
    </row>
    <row x14ac:dyDescent="0.25" r="720" customHeight="1" ht="17.25">
      <c r="A720" s="7">
        <v>718</v>
      </c>
      <c r="B720" s="7">
        <v>32768</v>
      </c>
      <c r="C720" s="7">
        <v>8</v>
      </c>
      <c r="D720" s="8">
        <v>4</v>
      </c>
      <c r="E720" s="9"/>
      <c r="F720" s="2"/>
      <c r="G720" s="2"/>
      <c r="H720" s="2"/>
      <c r="I720" s="3"/>
      <c r="J720" s="3"/>
      <c r="K720" s="3"/>
    </row>
    <row x14ac:dyDescent="0.25" r="721" customHeight="1" ht="17.25">
      <c r="A721" s="7">
        <v>719</v>
      </c>
      <c r="B721" s="7">
        <v>65536</v>
      </c>
      <c r="C721" s="7">
        <v>8</v>
      </c>
      <c r="D721" s="8">
        <v>4</v>
      </c>
      <c r="E721" s="9"/>
      <c r="F721" s="2"/>
      <c r="G721" s="2"/>
      <c r="H721" s="2"/>
      <c r="I721" s="3"/>
      <c r="J721" s="3"/>
      <c r="K721" s="3"/>
    </row>
    <row x14ac:dyDescent="0.25" r="722" customHeight="1" ht="17.25">
      <c r="A722" s="7">
        <v>720</v>
      </c>
      <c r="B722" s="7">
        <v>128000</v>
      </c>
      <c r="C722" s="7">
        <v>8</v>
      </c>
      <c r="D722" s="8">
        <v>4</v>
      </c>
      <c r="E722" s="9"/>
      <c r="F722" s="2"/>
      <c r="G722" s="2"/>
      <c r="H722" s="2"/>
      <c r="I722" s="3"/>
      <c r="J722" s="3"/>
      <c r="K722" s="3"/>
    </row>
    <row x14ac:dyDescent="0.25" r="723" customHeight="1" ht="17.25">
      <c r="A723" s="7">
        <v>721</v>
      </c>
      <c r="B723" s="7">
        <v>1</v>
      </c>
      <c r="C723" s="7">
        <v>16</v>
      </c>
      <c r="D723" s="8">
        <v>4</v>
      </c>
      <c r="E723" s="9"/>
      <c r="F723" s="2"/>
      <c r="G723" s="2"/>
      <c r="H723" s="2"/>
      <c r="I723" s="3"/>
      <c r="J723" s="3"/>
      <c r="K723" s="3"/>
    </row>
    <row x14ac:dyDescent="0.25" r="724" customHeight="1" ht="17.25">
      <c r="A724" s="7">
        <v>722</v>
      </c>
      <c r="B724" s="7">
        <v>2</v>
      </c>
      <c r="C724" s="7">
        <v>16</v>
      </c>
      <c r="D724" s="8">
        <v>4</v>
      </c>
      <c r="E724" s="9"/>
      <c r="F724" s="2"/>
      <c r="G724" s="2"/>
      <c r="H724" s="2"/>
      <c r="I724" s="3"/>
      <c r="J724" s="3"/>
      <c r="K724" s="3"/>
    </row>
    <row x14ac:dyDescent="0.25" r="725" customHeight="1" ht="17.25">
      <c r="A725" s="7">
        <v>723</v>
      </c>
      <c r="B725" s="7">
        <v>4</v>
      </c>
      <c r="C725" s="7">
        <v>16</v>
      </c>
      <c r="D725" s="8">
        <v>4</v>
      </c>
      <c r="E725" s="9"/>
      <c r="F725" s="2"/>
      <c r="G725" s="2"/>
      <c r="H725" s="2"/>
      <c r="I725" s="3"/>
      <c r="J725" s="3"/>
      <c r="K725" s="3"/>
    </row>
    <row x14ac:dyDescent="0.25" r="726" customHeight="1" ht="17.25">
      <c r="A726" s="7">
        <v>724</v>
      </c>
      <c r="B726" s="7">
        <v>8</v>
      </c>
      <c r="C726" s="7">
        <v>16</v>
      </c>
      <c r="D726" s="8">
        <v>4</v>
      </c>
      <c r="E726" s="9"/>
      <c r="F726" s="2"/>
      <c r="G726" s="2"/>
      <c r="H726" s="2"/>
      <c r="I726" s="3"/>
      <c r="J726" s="3"/>
      <c r="K726" s="3"/>
    </row>
    <row x14ac:dyDescent="0.25" r="727" customHeight="1" ht="17.25">
      <c r="A727" s="7">
        <v>725</v>
      </c>
      <c r="B727" s="7">
        <v>16</v>
      </c>
      <c r="C727" s="7">
        <v>16</v>
      </c>
      <c r="D727" s="8">
        <v>4</v>
      </c>
      <c r="E727" s="9"/>
      <c r="F727" s="2"/>
      <c r="G727" s="2"/>
      <c r="H727" s="2"/>
      <c r="I727" s="3"/>
      <c r="J727" s="3"/>
      <c r="K727" s="3"/>
    </row>
    <row x14ac:dyDescent="0.25" r="728" customHeight="1" ht="17.25">
      <c r="A728" s="7">
        <v>726</v>
      </c>
      <c r="B728" s="7">
        <v>32</v>
      </c>
      <c r="C728" s="7">
        <v>16</v>
      </c>
      <c r="D728" s="8">
        <v>4</v>
      </c>
      <c r="E728" s="9"/>
      <c r="F728" s="2"/>
      <c r="G728" s="2"/>
      <c r="H728" s="2"/>
      <c r="I728" s="3"/>
      <c r="J728" s="3"/>
      <c r="K728" s="3"/>
    </row>
    <row x14ac:dyDescent="0.25" r="729" customHeight="1" ht="17.25">
      <c r="A729" s="7">
        <v>727</v>
      </c>
      <c r="B729" s="7">
        <v>64</v>
      </c>
      <c r="C729" s="7">
        <v>16</v>
      </c>
      <c r="D729" s="8">
        <v>4</v>
      </c>
      <c r="E729" s="9"/>
      <c r="F729" s="2"/>
      <c r="G729" s="2"/>
      <c r="H729" s="2"/>
      <c r="I729" s="3"/>
      <c r="J729" s="3"/>
      <c r="K729" s="3"/>
    </row>
    <row x14ac:dyDescent="0.25" r="730" customHeight="1" ht="17.25">
      <c r="A730" s="7">
        <v>728</v>
      </c>
      <c r="B730" s="7">
        <v>128</v>
      </c>
      <c r="C730" s="7">
        <v>16</v>
      </c>
      <c r="D730" s="8">
        <v>4</v>
      </c>
      <c r="E730" s="9"/>
      <c r="F730" s="2"/>
      <c r="G730" s="2"/>
      <c r="H730" s="2"/>
      <c r="I730" s="3"/>
      <c r="J730" s="3"/>
      <c r="K730" s="3"/>
    </row>
    <row x14ac:dyDescent="0.25" r="731" customHeight="1" ht="17.25">
      <c r="A731" s="7">
        <v>729</v>
      </c>
      <c r="B731" s="7">
        <v>256</v>
      </c>
      <c r="C731" s="7">
        <v>16</v>
      </c>
      <c r="D731" s="8">
        <v>4</v>
      </c>
      <c r="E731" s="9"/>
      <c r="F731" s="2"/>
      <c r="G731" s="2"/>
      <c r="H731" s="2"/>
      <c r="I731" s="3"/>
      <c r="J731" s="3"/>
      <c r="K731" s="3"/>
    </row>
    <row x14ac:dyDescent="0.25" r="732" customHeight="1" ht="17.25">
      <c r="A732" s="7">
        <v>730</v>
      </c>
      <c r="B732" s="7">
        <v>512</v>
      </c>
      <c r="C732" s="7">
        <v>16</v>
      </c>
      <c r="D732" s="8">
        <v>4</v>
      </c>
      <c r="E732" s="9"/>
      <c r="F732" s="2"/>
      <c r="G732" s="2"/>
      <c r="H732" s="2"/>
      <c r="I732" s="3"/>
      <c r="J732" s="3"/>
      <c r="K732" s="3"/>
    </row>
    <row x14ac:dyDescent="0.25" r="733" customHeight="1" ht="17.25">
      <c r="A733" s="7">
        <v>731</v>
      </c>
      <c r="B733" s="7">
        <v>1024</v>
      </c>
      <c r="C733" s="7">
        <v>16</v>
      </c>
      <c r="D733" s="8">
        <v>4</v>
      </c>
      <c r="E733" s="9"/>
      <c r="F733" s="2"/>
      <c r="G733" s="2"/>
      <c r="H733" s="2"/>
      <c r="I733" s="3"/>
      <c r="J733" s="3"/>
      <c r="K733" s="3"/>
    </row>
    <row x14ac:dyDescent="0.25" r="734" customHeight="1" ht="17.25">
      <c r="A734" s="7">
        <v>732</v>
      </c>
      <c r="B734" s="7">
        <v>2048</v>
      </c>
      <c r="C734" s="7">
        <v>16</v>
      </c>
      <c r="D734" s="8">
        <v>4</v>
      </c>
      <c r="E734" s="9"/>
      <c r="F734" s="2"/>
      <c r="G734" s="2"/>
      <c r="H734" s="2"/>
      <c r="I734" s="3"/>
      <c r="J734" s="3"/>
      <c r="K734" s="3"/>
    </row>
    <row x14ac:dyDescent="0.25" r="735" customHeight="1" ht="17.25">
      <c r="A735" s="7">
        <v>733</v>
      </c>
      <c r="B735" s="7">
        <v>4096</v>
      </c>
      <c r="C735" s="7">
        <v>16</v>
      </c>
      <c r="D735" s="8">
        <v>4</v>
      </c>
      <c r="E735" s="9"/>
      <c r="F735" s="2"/>
      <c r="G735" s="2"/>
      <c r="H735" s="2"/>
      <c r="I735" s="3"/>
      <c r="J735" s="3"/>
      <c r="K735" s="3"/>
    </row>
    <row x14ac:dyDescent="0.25" r="736" customHeight="1" ht="17.25">
      <c r="A736" s="7">
        <v>734</v>
      </c>
      <c r="B736" s="7">
        <v>8192</v>
      </c>
      <c r="C736" s="7">
        <v>16</v>
      </c>
      <c r="D736" s="8">
        <v>4</v>
      </c>
      <c r="E736" s="9"/>
      <c r="F736" s="2"/>
      <c r="G736" s="2"/>
      <c r="H736" s="2"/>
      <c r="I736" s="3"/>
      <c r="J736" s="3"/>
      <c r="K736" s="3"/>
    </row>
    <row x14ac:dyDescent="0.25" r="737" customHeight="1" ht="17.25">
      <c r="A737" s="7">
        <v>735</v>
      </c>
      <c r="B737" s="7">
        <v>16384</v>
      </c>
      <c r="C737" s="7">
        <v>16</v>
      </c>
      <c r="D737" s="8">
        <v>4</v>
      </c>
      <c r="E737" s="9"/>
      <c r="F737" s="2"/>
      <c r="G737" s="2"/>
      <c r="H737" s="2"/>
      <c r="I737" s="3"/>
      <c r="J737" s="3"/>
      <c r="K737" s="3"/>
    </row>
    <row x14ac:dyDescent="0.25" r="738" customHeight="1" ht="17.25">
      <c r="A738" s="7">
        <v>736</v>
      </c>
      <c r="B738" s="7">
        <v>32768</v>
      </c>
      <c r="C738" s="7">
        <v>16</v>
      </c>
      <c r="D738" s="8">
        <v>4</v>
      </c>
      <c r="E738" s="9"/>
      <c r="F738" s="2"/>
      <c r="G738" s="2"/>
      <c r="H738" s="2"/>
      <c r="I738" s="3"/>
      <c r="J738" s="3"/>
      <c r="K738" s="3"/>
    </row>
    <row x14ac:dyDescent="0.25" r="739" customHeight="1" ht="17.25">
      <c r="A739" s="7">
        <v>737</v>
      </c>
      <c r="B739" s="7">
        <v>65536</v>
      </c>
      <c r="C739" s="7">
        <v>16</v>
      </c>
      <c r="D739" s="8">
        <v>4</v>
      </c>
      <c r="E739" s="9"/>
      <c r="F739" s="2"/>
      <c r="G739" s="2"/>
      <c r="H739" s="2"/>
      <c r="I739" s="3"/>
      <c r="J739" s="3"/>
      <c r="K739" s="3"/>
    </row>
    <row x14ac:dyDescent="0.25" r="740" customHeight="1" ht="17.25">
      <c r="A740" s="7">
        <v>738</v>
      </c>
      <c r="B740" s="7">
        <v>128000</v>
      </c>
      <c r="C740" s="7">
        <v>16</v>
      </c>
      <c r="D740" s="8">
        <v>4</v>
      </c>
      <c r="E740" s="9"/>
      <c r="F740" s="2"/>
      <c r="G740" s="2"/>
      <c r="H740" s="2"/>
      <c r="I740" s="3"/>
      <c r="J740" s="3"/>
      <c r="K740" s="3"/>
    </row>
    <row x14ac:dyDescent="0.25" r="741" customHeight="1" ht="17.25">
      <c r="A741" s="7">
        <v>739</v>
      </c>
      <c r="B741" s="7">
        <v>1</v>
      </c>
      <c r="C741" s="7">
        <v>32</v>
      </c>
      <c r="D741" s="8">
        <v>4</v>
      </c>
      <c r="E741" s="9"/>
      <c r="F741" s="2"/>
      <c r="G741" s="2"/>
      <c r="H741" s="2"/>
      <c r="I741" s="3"/>
      <c r="J741" s="3"/>
      <c r="K741" s="3"/>
    </row>
    <row x14ac:dyDescent="0.25" r="742" customHeight="1" ht="17.25">
      <c r="A742" s="7">
        <v>740</v>
      </c>
      <c r="B742" s="7">
        <v>2</v>
      </c>
      <c r="C742" s="7">
        <v>32</v>
      </c>
      <c r="D742" s="8">
        <v>4</v>
      </c>
      <c r="E742" s="9"/>
      <c r="F742" s="2"/>
      <c r="G742" s="2"/>
      <c r="H742" s="2"/>
      <c r="I742" s="3"/>
      <c r="J742" s="3"/>
      <c r="K742" s="3"/>
    </row>
    <row x14ac:dyDescent="0.25" r="743" customHeight="1" ht="17.25">
      <c r="A743" s="7">
        <v>741</v>
      </c>
      <c r="B743" s="7">
        <v>4</v>
      </c>
      <c r="C743" s="7">
        <v>32</v>
      </c>
      <c r="D743" s="8">
        <v>4</v>
      </c>
      <c r="E743" s="9"/>
      <c r="F743" s="2"/>
      <c r="G743" s="2"/>
      <c r="H743" s="2"/>
      <c r="I743" s="3"/>
      <c r="J743" s="3"/>
      <c r="K743" s="3"/>
    </row>
    <row x14ac:dyDescent="0.25" r="744" customHeight="1" ht="17.25">
      <c r="A744" s="7">
        <v>742</v>
      </c>
      <c r="B744" s="7">
        <v>8</v>
      </c>
      <c r="C744" s="7">
        <v>32</v>
      </c>
      <c r="D744" s="8">
        <v>4</v>
      </c>
      <c r="E744" s="9"/>
      <c r="F744" s="2"/>
      <c r="G744" s="2"/>
      <c r="H744" s="2"/>
      <c r="I744" s="3"/>
      <c r="J744" s="3"/>
      <c r="K744" s="3"/>
    </row>
    <row x14ac:dyDescent="0.25" r="745" customHeight="1" ht="17.25">
      <c r="A745" s="7">
        <v>743</v>
      </c>
      <c r="B745" s="7">
        <v>16</v>
      </c>
      <c r="C745" s="7">
        <v>32</v>
      </c>
      <c r="D745" s="8">
        <v>4</v>
      </c>
      <c r="E745" s="9"/>
      <c r="F745" s="2"/>
      <c r="G745" s="2"/>
      <c r="H745" s="2"/>
      <c r="I745" s="3"/>
      <c r="J745" s="3"/>
      <c r="K745" s="3"/>
    </row>
    <row x14ac:dyDescent="0.25" r="746" customHeight="1" ht="17.25">
      <c r="A746" s="7">
        <v>744</v>
      </c>
      <c r="B746" s="7">
        <v>32</v>
      </c>
      <c r="C746" s="7">
        <v>32</v>
      </c>
      <c r="D746" s="8">
        <v>4</v>
      </c>
      <c r="E746" s="9"/>
      <c r="F746" s="2"/>
      <c r="G746" s="2"/>
      <c r="H746" s="2"/>
      <c r="I746" s="3"/>
      <c r="J746" s="3"/>
      <c r="K746" s="3"/>
    </row>
    <row x14ac:dyDescent="0.25" r="747" customHeight="1" ht="17.25">
      <c r="A747" s="7">
        <v>745</v>
      </c>
      <c r="B747" s="7">
        <v>64</v>
      </c>
      <c r="C747" s="7">
        <v>32</v>
      </c>
      <c r="D747" s="8">
        <v>4</v>
      </c>
      <c r="E747" s="9"/>
      <c r="F747" s="2"/>
      <c r="G747" s="2"/>
      <c r="H747" s="2"/>
      <c r="I747" s="3"/>
      <c r="J747" s="3"/>
      <c r="K747" s="3"/>
    </row>
    <row x14ac:dyDescent="0.25" r="748" customHeight="1" ht="17.25">
      <c r="A748" s="7">
        <v>746</v>
      </c>
      <c r="B748" s="7">
        <v>128</v>
      </c>
      <c r="C748" s="7">
        <v>32</v>
      </c>
      <c r="D748" s="8">
        <v>4</v>
      </c>
      <c r="E748" s="9"/>
      <c r="F748" s="2"/>
      <c r="G748" s="2"/>
      <c r="H748" s="2"/>
      <c r="I748" s="3"/>
      <c r="J748" s="3"/>
      <c r="K748" s="3"/>
    </row>
    <row x14ac:dyDescent="0.25" r="749" customHeight="1" ht="17.25">
      <c r="A749" s="7">
        <v>747</v>
      </c>
      <c r="B749" s="7">
        <v>256</v>
      </c>
      <c r="C749" s="7">
        <v>32</v>
      </c>
      <c r="D749" s="8">
        <v>4</v>
      </c>
      <c r="E749" s="9"/>
      <c r="F749" s="2"/>
      <c r="G749" s="2"/>
      <c r="H749" s="2"/>
      <c r="I749" s="3"/>
      <c r="J749" s="3"/>
      <c r="K749" s="3"/>
    </row>
    <row x14ac:dyDescent="0.25" r="750" customHeight="1" ht="17.25">
      <c r="A750" s="7">
        <v>748</v>
      </c>
      <c r="B750" s="7">
        <v>512</v>
      </c>
      <c r="C750" s="7">
        <v>32</v>
      </c>
      <c r="D750" s="8">
        <v>4</v>
      </c>
      <c r="E750" s="9"/>
      <c r="F750" s="2"/>
      <c r="G750" s="2"/>
      <c r="H750" s="2"/>
      <c r="I750" s="3"/>
      <c r="J750" s="3"/>
      <c r="K750" s="3"/>
    </row>
    <row x14ac:dyDescent="0.25" r="751" customHeight="1" ht="17.25">
      <c r="A751" s="7">
        <v>749</v>
      </c>
      <c r="B751" s="7">
        <v>1024</v>
      </c>
      <c r="C751" s="7">
        <v>32</v>
      </c>
      <c r="D751" s="8">
        <v>4</v>
      </c>
      <c r="E751" s="9"/>
      <c r="F751" s="2"/>
      <c r="G751" s="2"/>
      <c r="H751" s="2"/>
      <c r="I751" s="3"/>
      <c r="J751" s="3"/>
      <c r="K751" s="3"/>
    </row>
    <row x14ac:dyDescent="0.25" r="752" customHeight="1" ht="17.25">
      <c r="A752" s="7">
        <v>750</v>
      </c>
      <c r="B752" s="7">
        <v>2048</v>
      </c>
      <c r="C752" s="7">
        <v>32</v>
      </c>
      <c r="D752" s="8">
        <v>4</v>
      </c>
      <c r="E752" s="9"/>
      <c r="F752" s="2"/>
      <c r="G752" s="2"/>
      <c r="H752" s="2"/>
      <c r="I752" s="3"/>
      <c r="J752" s="3"/>
      <c r="K752" s="3"/>
    </row>
    <row x14ac:dyDescent="0.25" r="753" customHeight="1" ht="17.25">
      <c r="A753" s="7">
        <v>751</v>
      </c>
      <c r="B753" s="7">
        <v>4096</v>
      </c>
      <c r="C753" s="7">
        <v>32</v>
      </c>
      <c r="D753" s="8">
        <v>4</v>
      </c>
      <c r="E753" s="9"/>
      <c r="F753" s="2"/>
      <c r="G753" s="2"/>
      <c r="H753" s="2"/>
      <c r="I753" s="3"/>
      <c r="J753" s="3"/>
      <c r="K753" s="3"/>
    </row>
    <row x14ac:dyDescent="0.25" r="754" customHeight="1" ht="17.25">
      <c r="A754" s="7">
        <v>752</v>
      </c>
      <c r="B754" s="7">
        <v>8192</v>
      </c>
      <c r="C754" s="7">
        <v>32</v>
      </c>
      <c r="D754" s="8">
        <v>4</v>
      </c>
      <c r="E754" s="9"/>
      <c r="F754" s="2"/>
      <c r="G754" s="2"/>
      <c r="H754" s="2"/>
      <c r="I754" s="3"/>
      <c r="J754" s="3"/>
      <c r="K754" s="3"/>
    </row>
    <row x14ac:dyDescent="0.25" r="755" customHeight="1" ht="17.25">
      <c r="A755" s="7">
        <v>753</v>
      </c>
      <c r="B755" s="7">
        <v>16384</v>
      </c>
      <c r="C755" s="7">
        <v>32</v>
      </c>
      <c r="D755" s="8">
        <v>4</v>
      </c>
      <c r="E755" s="9"/>
      <c r="F755" s="2"/>
      <c r="G755" s="2"/>
      <c r="H755" s="2"/>
      <c r="I755" s="3"/>
      <c r="J755" s="3"/>
      <c r="K755" s="3"/>
    </row>
    <row x14ac:dyDescent="0.25" r="756" customHeight="1" ht="17.25">
      <c r="A756" s="7">
        <v>754</v>
      </c>
      <c r="B756" s="7">
        <v>32768</v>
      </c>
      <c r="C756" s="7">
        <v>32</v>
      </c>
      <c r="D756" s="8">
        <v>4</v>
      </c>
      <c r="E756" s="9"/>
      <c r="F756" s="2"/>
      <c r="G756" s="2"/>
      <c r="H756" s="2"/>
      <c r="I756" s="3"/>
      <c r="J756" s="3"/>
      <c r="K756" s="3"/>
    </row>
    <row x14ac:dyDescent="0.25" r="757" customHeight="1" ht="17.25">
      <c r="A757" s="7">
        <v>755</v>
      </c>
      <c r="B757" s="7">
        <v>65536</v>
      </c>
      <c r="C757" s="7">
        <v>32</v>
      </c>
      <c r="D757" s="8">
        <v>4</v>
      </c>
      <c r="E757" s="9"/>
      <c r="F757" s="2"/>
      <c r="G757" s="2"/>
      <c r="H757" s="2"/>
      <c r="I757" s="3"/>
      <c r="J757" s="3"/>
      <c r="K757" s="3"/>
    </row>
    <row x14ac:dyDescent="0.25" r="758" customHeight="1" ht="17.25">
      <c r="A758" s="7">
        <v>756</v>
      </c>
      <c r="B758" s="7">
        <v>128000</v>
      </c>
      <c r="C758" s="7">
        <v>32</v>
      </c>
      <c r="D758" s="8">
        <v>4</v>
      </c>
      <c r="E758" s="9"/>
      <c r="F758" s="2"/>
      <c r="G758" s="2"/>
      <c r="H758" s="2"/>
      <c r="I758" s="3"/>
      <c r="J758" s="3"/>
      <c r="K758" s="3"/>
    </row>
    <row x14ac:dyDescent="0.25" r="759" customHeight="1" ht="17.25">
      <c r="A759" s="7">
        <v>757</v>
      </c>
      <c r="B759" s="7">
        <v>1</v>
      </c>
      <c r="C759" s="7">
        <v>64</v>
      </c>
      <c r="D759" s="8">
        <v>4</v>
      </c>
      <c r="E759" s="9"/>
      <c r="F759" s="2"/>
      <c r="G759" s="2"/>
      <c r="H759" s="2"/>
      <c r="I759" s="3"/>
      <c r="J759" s="3"/>
      <c r="K759" s="3"/>
    </row>
    <row x14ac:dyDescent="0.25" r="760" customHeight="1" ht="17.25">
      <c r="A760" s="7">
        <v>758</v>
      </c>
      <c r="B760" s="7">
        <v>2</v>
      </c>
      <c r="C760" s="7">
        <v>64</v>
      </c>
      <c r="D760" s="8">
        <v>4</v>
      </c>
      <c r="E760" s="9"/>
      <c r="F760" s="2"/>
      <c r="G760" s="2"/>
      <c r="H760" s="2"/>
      <c r="I760" s="3"/>
      <c r="J760" s="3"/>
      <c r="K760" s="3"/>
    </row>
    <row x14ac:dyDescent="0.25" r="761" customHeight="1" ht="17.25">
      <c r="A761" s="7">
        <v>759</v>
      </c>
      <c r="B761" s="7">
        <v>4</v>
      </c>
      <c r="C761" s="7">
        <v>64</v>
      </c>
      <c r="D761" s="8">
        <v>4</v>
      </c>
      <c r="E761" s="9"/>
      <c r="F761" s="2"/>
      <c r="G761" s="2"/>
      <c r="H761" s="2"/>
      <c r="I761" s="3"/>
      <c r="J761" s="3"/>
      <c r="K761" s="3"/>
    </row>
    <row x14ac:dyDescent="0.25" r="762" customHeight="1" ht="17.25">
      <c r="A762" s="7">
        <v>760</v>
      </c>
      <c r="B762" s="7">
        <v>8</v>
      </c>
      <c r="C762" s="7">
        <v>64</v>
      </c>
      <c r="D762" s="8">
        <v>4</v>
      </c>
      <c r="E762" s="9"/>
      <c r="F762" s="2"/>
      <c r="G762" s="2"/>
      <c r="H762" s="2"/>
      <c r="I762" s="3"/>
      <c r="J762" s="3"/>
      <c r="K762" s="3"/>
    </row>
    <row x14ac:dyDescent="0.25" r="763" customHeight="1" ht="17.25">
      <c r="A763" s="7">
        <v>761</v>
      </c>
      <c r="B763" s="7">
        <v>16</v>
      </c>
      <c r="C763" s="7">
        <v>64</v>
      </c>
      <c r="D763" s="8">
        <v>4</v>
      </c>
      <c r="E763" s="9"/>
      <c r="F763" s="2"/>
      <c r="G763" s="2"/>
      <c r="H763" s="2"/>
      <c r="I763" s="3"/>
      <c r="J763" s="3"/>
      <c r="K763" s="3"/>
    </row>
    <row x14ac:dyDescent="0.25" r="764" customHeight="1" ht="17.25">
      <c r="A764" s="7">
        <v>762</v>
      </c>
      <c r="B764" s="7">
        <v>32</v>
      </c>
      <c r="C764" s="7">
        <v>64</v>
      </c>
      <c r="D764" s="8">
        <v>4</v>
      </c>
      <c r="E764" s="9"/>
      <c r="F764" s="2"/>
      <c r="G764" s="2"/>
      <c r="H764" s="2"/>
      <c r="I764" s="3"/>
      <c r="J764" s="3"/>
      <c r="K764" s="3"/>
    </row>
    <row x14ac:dyDescent="0.25" r="765" customHeight="1" ht="17.25">
      <c r="A765" s="7">
        <v>763</v>
      </c>
      <c r="B765" s="7">
        <v>64</v>
      </c>
      <c r="C765" s="7">
        <v>64</v>
      </c>
      <c r="D765" s="8">
        <v>4</v>
      </c>
      <c r="E765" s="9"/>
      <c r="F765" s="2"/>
      <c r="G765" s="2"/>
      <c r="H765" s="2"/>
      <c r="I765" s="3"/>
      <c r="J765" s="3"/>
      <c r="K765" s="3"/>
    </row>
    <row x14ac:dyDescent="0.25" r="766" customHeight="1" ht="17.25">
      <c r="A766" s="7">
        <v>764</v>
      </c>
      <c r="B766" s="7">
        <v>128</v>
      </c>
      <c r="C766" s="7">
        <v>64</v>
      </c>
      <c r="D766" s="8">
        <v>4</v>
      </c>
      <c r="E766" s="9"/>
      <c r="F766" s="2"/>
      <c r="G766" s="2"/>
      <c r="H766" s="2"/>
      <c r="I766" s="3"/>
      <c r="J766" s="3"/>
      <c r="K766" s="3"/>
    </row>
    <row x14ac:dyDescent="0.25" r="767" customHeight="1" ht="17.25">
      <c r="A767" s="7">
        <v>765</v>
      </c>
      <c r="B767" s="7">
        <v>256</v>
      </c>
      <c r="C767" s="7">
        <v>64</v>
      </c>
      <c r="D767" s="8">
        <v>4</v>
      </c>
      <c r="E767" s="9"/>
      <c r="F767" s="2"/>
      <c r="G767" s="2"/>
      <c r="H767" s="2"/>
      <c r="I767" s="3"/>
      <c r="J767" s="3"/>
      <c r="K767" s="3"/>
    </row>
    <row x14ac:dyDescent="0.25" r="768" customHeight="1" ht="17.25">
      <c r="A768" s="7">
        <v>766</v>
      </c>
      <c r="B768" s="7">
        <v>512</v>
      </c>
      <c r="C768" s="7">
        <v>64</v>
      </c>
      <c r="D768" s="8">
        <v>4</v>
      </c>
      <c r="E768" s="9"/>
      <c r="F768" s="2"/>
      <c r="G768" s="2"/>
      <c r="H768" s="2"/>
      <c r="I768" s="3"/>
      <c r="J768" s="3"/>
      <c r="K768" s="3"/>
    </row>
    <row x14ac:dyDescent="0.25" r="769" customHeight="1" ht="17.25">
      <c r="A769" s="7">
        <v>767</v>
      </c>
      <c r="B769" s="7">
        <v>1024</v>
      </c>
      <c r="C769" s="7">
        <v>64</v>
      </c>
      <c r="D769" s="8">
        <v>4</v>
      </c>
      <c r="E769" s="9"/>
      <c r="F769" s="2"/>
      <c r="G769" s="2"/>
      <c r="H769" s="2"/>
      <c r="I769" s="3"/>
      <c r="J769" s="3"/>
      <c r="K769" s="3"/>
    </row>
    <row x14ac:dyDescent="0.25" r="770" customHeight="1" ht="17.25">
      <c r="A770" s="7">
        <v>768</v>
      </c>
      <c r="B770" s="7">
        <v>2048</v>
      </c>
      <c r="C770" s="7">
        <v>64</v>
      </c>
      <c r="D770" s="8">
        <v>4</v>
      </c>
      <c r="E770" s="9"/>
      <c r="F770" s="2"/>
      <c r="G770" s="2"/>
      <c r="H770" s="2"/>
      <c r="I770" s="3"/>
      <c r="J770" s="3"/>
      <c r="K770" s="3"/>
    </row>
    <row x14ac:dyDescent="0.25" r="771" customHeight="1" ht="17.25">
      <c r="A771" s="7">
        <v>769</v>
      </c>
      <c r="B771" s="7">
        <v>4096</v>
      </c>
      <c r="C771" s="7">
        <v>64</v>
      </c>
      <c r="D771" s="8">
        <v>4</v>
      </c>
      <c r="E771" s="9"/>
      <c r="F771" s="2"/>
      <c r="G771" s="2"/>
      <c r="H771" s="2"/>
      <c r="I771" s="3"/>
      <c r="J771" s="3"/>
      <c r="K771" s="3"/>
    </row>
    <row x14ac:dyDescent="0.25" r="772" customHeight="1" ht="17.25">
      <c r="A772" s="7">
        <v>770</v>
      </c>
      <c r="B772" s="7">
        <v>8192</v>
      </c>
      <c r="C772" s="7">
        <v>64</v>
      </c>
      <c r="D772" s="8">
        <v>4</v>
      </c>
      <c r="E772" s="9"/>
      <c r="F772" s="2"/>
      <c r="G772" s="2"/>
      <c r="H772" s="2"/>
      <c r="I772" s="3"/>
      <c r="J772" s="3"/>
      <c r="K772" s="3"/>
    </row>
    <row x14ac:dyDescent="0.25" r="773" customHeight="1" ht="17.25">
      <c r="A773" s="7">
        <v>771</v>
      </c>
      <c r="B773" s="7">
        <v>16384</v>
      </c>
      <c r="C773" s="7">
        <v>64</v>
      </c>
      <c r="D773" s="8">
        <v>4</v>
      </c>
      <c r="E773" s="9"/>
      <c r="F773" s="2"/>
      <c r="G773" s="2"/>
      <c r="H773" s="2"/>
      <c r="I773" s="3"/>
      <c r="J773" s="3"/>
      <c r="K773" s="3"/>
    </row>
    <row x14ac:dyDescent="0.25" r="774" customHeight="1" ht="17.25">
      <c r="A774" s="7">
        <v>772</v>
      </c>
      <c r="B774" s="7">
        <v>32768</v>
      </c>
      <c r="C774" s="7">
        <v>64</v>
      </c>
      <c r="D774" s="8">
        <v>4</v>
      </c>
      <c r="E774" s="9"/>
      <c r="F774" s="2"/>
      <c r="G774" s="2"/>
      <c r="H774" s="2"/>
      <c r="I774" s="3"/>
      <c r="J774" s="3"/>
      <c r="K774" s="3"/>
    </row>
    <row x14ac:dyDescent="0.25" r="775" customHeight="1" ht="17.25">
      <c r="A775" s="7">
        <v>773</v>
      </c>
      <c r="B775" s="7">
        <v>65536</v>
      </c>
      <c r="C775" s="7">
        <v>64</v>
      </c>
      <c r="D775" s="8">
        <v>4</v>
      </c>
      <c r="E775" s="9"/>
      <c r="F775" s="2"/>
      <c r="G775" s="2"/>
      <c r="H775" s="2"/>
      <c r="I775" s="3"/>
      <c r="J775" s="3"/>
      <c r="K775" s="3"/>
    </row>
    <row x14ac:dyDescent="0.25" r="776" customHeight="1" ht="17.25">
      <c r="A776" s="7">
        <v>774</v>
      </c>
      <c r="B776" s="7">
        <v>128000</v>
      </c>
      <c r="C776" s="7">
        <v>64</v>
      </c>
      <c r="D776" s="8">
        <v>4</v>
      </c>
      <c r="E776" s="9"/>
      <c r="F776" s="2"/>
      <c r="G776" s="2"/>
      <c r="H776" s="2"/>
      <c r="I776" s="3"/>
      <c r="J776" s="3"/>
      <c r="K776" s="3"/>
    </row>
    <row x14ac:dyDescent="0.25" r="777" customHeight="1" ht="17.25">
      <c r="A777" s="7">
        <v>775</v>
      </c>
      <c r="B777" s="7">
        <v>1</v>
      </c>
      <c r="C777" s="7">
        <v>128</v>
      </c>
      <c r="D777" s="8">
        <v>4</v>
      </c>
      <c r="E777" s="9"/>
      <c r="F777" s="2"/>
      <c r="G777" s="2"/>
      <c r="H777" s="2"/>
      <c r="I777" s="3"/>
      <c r="J777" s="3"/>
      <c r="K777" s="3"/>
    </row>
    <row x14ac:dyDescent="0.25" r="778" customHeight="1" ht="17.25">
      <c r="A778" s="7">
        <v>776</v>
      </c>
      <c r="B778" s="7">
        <v>2</v>
      </c>
      <c r="C778" s="7">
        <v>128</v>
      </c>
      <c r="D778" s="8">
        <v>4</v>
      </c>
      <c r="E778" s="9"/>
      <c r="F778" s="2"/>
      <c r="G778" s="2"/>
      <c r="H778" s="2"/>
      <c r="I778" s="3"/>
      <c r="J778" s="3"/>
      <c r="K778" s="3"/>
    </row>
    <row x14ac:dyDescent="0.25" r="779" customHeight="1" ht="17.25">
      <c r="A779" s="7">
        <v>777</v>
      </c>
      <c r="B779" s="7">
        <v>4</v>
      </c>
      <c r="C779" s="7">
        <v>128</v>
      </c>
      <c r="D779" s="8">
        <v>4</v>
      </c>
      <c r="E779" s="9"/>
      <c r="F779" s="2"/>
      <c r="G779" s="2"/>
      <c r="H779" s="2"/>
      <c r="I779" s="3"/>
      <c r="J779" s="3"/>
      <c r="K779" s="3"/>
    </row>
    <row x14ac:dyDescent="0.25" r="780" customHeight="1" ht="17.25">
      <c r="A780" s="7">
        <v>778</v>
      </c>
      <c r="B780" s="7">
        <v>8</v>
      </c>
      <c r="C780" s="7">
        <v>128</v>
      </c>
      <c r="D780" s="8">
        <v>4</v>
      </c>
      <c r="E780" s="9"/>
      <c r="F780" s="2"/>
      <c r="G780" s="2"/>
      <c r="H780" s="2"/>
      <c r="I780" s="3"/>
      <c r="J780" s="3"/>
      <c r="K780" s="3"/>
    </row>
    <row x14ac:dyDescent="0.25" r="781" customHeight="1" ht="17.25">
      <c r="A781" s="7">
        <v>779</v>
      </c>
      <c r="B781" s="7">
        <v>16</v>
      </c>
      <c r="C781" s="7">
        <v>128</v>
      </c>
      <c r="D781" s="8">
        <v>4</v>
      </c>
      <c r="E781" s="9"/>
      <c r="F781" s="2"/>
      <c r="G781" s="2"/>
      <c r="H781" s="2"/>
      <c r="I781" s="3"/>
      <c r="J781" s="3"/>
      <c r="K781" s="3"/>
    </row>
    <row x14ac:dyDescent="0.25" r="782" customHeight="1" ht="17.25">
      <c r="A782" s="7">
        <v>780</v>
      </c>
      <c r="B782" s="7">
        <v>32</v>
      </c>
      <c r="C782" s="7">
        <v>128</v>
      </c>
      <c r="D782" s="8">
        <v>4</v>
      </c>
      <c r="E782" s="9"/>
      <c r="F782" s="2"/>
      <c r="G782" s="2"/>
      <c r="H782" s="2"/>
      <c r="I782" s="3"/>
      <c r="J782" s="3"/>
      <c r="K782" s="3"/>
    </row>
    <row x14ac:dyDescent="0.25" r="783" customHeight="1" ht="17.25">
      <c r="A783" s="7">
        <v>781</v>
      </c>
      <c r="B783" s="7">
        <v>64</v>
      </c>
      <c r="C783" s="7">
        <v>128</v>
      </c>
      <c r="D783" s="8">
        <v>4</v>
      </c>
      <c r="E783" s="9"/>
      <c r="F783" s="2"/>
      <c r="G783" s="2"/>
      <c r="H783" s="2"/>
      <c r="I783" s="3"/>
      <c r="J783" s="3"/>
      <c r="K783" s="3"/>
    </row>
    <row x14ac:dyDescent="0.25" r="784" customHeight="1" ht="17.25">
      <c r="A784" s="7">
        <v>782</v>
      </c>
      <c r="B784" s="7">
        <v>128</v>
      </c>
      <c r="C784" s="7">
        <v>128</v>
      </c>
      <c r="D784" s="8">
        <v>4</v>
      </c>
      <c r="E784" s="9"/>
      <c r="F784" s="2"/>
      <c r="G784" s="2"/>
      <c r="H784" s="2"/>
      <c r="I784" s="3"/>
      <c r="J784" s="3"/>
      <c r="K784" s="3"/>
    </row>
    <row x14ac:dyDescent="0.25" r="785" customHeight="1" ht="17.25">
      <c r="A785" s="7">
        <v>783</v>
      </c>
      <c r="B785" s="7">
        <v>256</v>
      </c>
      <c r="C785" s="7">
        <v>128</v>
      </c>
      <c r="D785" s="8">
        <v>4</v>
      </c>
      <c r="E785" s="9"/>
      <c r="F785" s="2"/>
      <c r="G785" s="2"/>
      <c r="H785" s="2"/>
      <c r="I785" s="3"/>
      <c r="J785" s="3"/>
      <c r="K785" s="3"/>
    </row>
    <row x14ac:dyDescent="0.25" r="786" customHeight="1" ht="17.25">
      <c r="A786" s="7">
        <v>784</v>
      </c>
      <c r="B786" s="7">
        <v>512</v>
      </c>
      <c r="C786" s="7">
        <v>128</v>
      </c>
      <c r="D786" s="8">
        <v>4</v>
      </c>
      <c r="E786" s="9"/>
      <c r="F786" s="2"/>
      <c r="G786" s="2"/>
      <c r="H786" s="2"/>
      <c r="I786" s="3"/>
      <c r="J786" s="3"/>
      <c r="K786" s="3"/>
    </row>
    <row x14ac:dyDescent="0.25" r="787" customHeight="1" ht="17.25">
      <c r="A787" s="7">
        <v>785</v>
      </c>
      <c r="B787" s="7">
        <v>1024</v>
      </c>
      <c r="C787" s="7">
        <v>128</v>
      </c>
      <c r="D787" s="8">
        <v>4</v>
      </c>
      <c r="E787" s="9"/>
      <c r="F787" s="2"/>
      <c r="G787" s="2"/>
      <c r="H787" s="2"/>
      <c r="I787" s="3"/>
      <c r="J787" s="3"/>
      <c r="K787" s="3"/>
    </row>
    <row x14ac:dyDescent="0.25" r="788" customHeight="1" ht="17.25">
      <c r="A788" s="7">
        <v>786</v>
      </c>
      <c r="B788" s="7">
        <v>2048</v>
      </c>
      <c r="C788" s="7">
        <v>128</v>
      </c>
      <c r="D788" s="8">
        <v>4</v>
      </c>
      <c r="E788" s="9"/>
      <c r="F788" s="2"/>
      <c r="G788" s="2"/>
      <c r="H788" s="2"/>
      <c r="I788" s="3"/>
      <c r="J788" s="3"/>
      <c r="K788" s="3"/>
    </row>
    <row x14ac:dyDescent="0.25" r="789" customHeight="1" ht="17.25">
      <c r="A789" s="7">
        <v>787</v>
      </c>
      <c r="B789" s="7">
        <v>4096</v>
      </c>
      <c r="C789" s="7">
        <v>128</v>
      </c>
      <c r="D789" s="8">
        <v>4</v>
      </c>
      <c r="E789" s="9"/>
      <c r="F789" s="2"/>
      <c r="G789" s="2"/>
      <c r="H789" s="2"/>
      <c r="I789" s="3"/>
      <c r="J789" s="3"/>
      <c r="K789" s="3"/>
    </row>
    <row x14ac:dyDescent="0.25" r="790" customHeight="1" ht="17.25">
      <c r="A790" s="7">
        <v>788</v>
      </c>
      <c r="B790" s="7">
        <v>8192</v>
      </c>
      <c r="C790" s="7">
        <v>128</v>
      </c>
      <c r="D790" s="8">
        <v>4</v>
      </c>
      <c r="E790" s="9"/>
      <c r="F790" s="2"/>
      <c r="G790" s="2"/>
      <c r="H790" s="2"/>
      <c r="I790" s="3"/>
      <c r="J790" s="3"/>
      <c r="K790" s="3"/>
    </row>
    <row x14ac:dyDescent="0.25" r="791" customHeight="1" ht="17.25">
      <c r="A791" s="7">
        <v>789</v>
      </c>
      <c r="B791" s="7">
        <v>16384</v>
      </c>
      <c r="C791" s="7">
        <v>128</v>
      </c>
      <c r="D791" s="8">
        <v>4</v>
      </c>
      <c r="E791" s="9"/>
      <c r="F791" s="2"/>
      <c r="G791" s="2"/>
      <c r="H791" s="2"/>
      <c r="I791" s="3"/>
      <c r="J791" s="3"/>
      <c r="K791" s="3"/>
    </row>
    <row x14ac:dyDescent="0.25" r="792" customHeight="1" ht="17.25">
      <c r="A792" s="7">
        <v>790</v>
      </c>
      <c r="B792" s="7">
        <v>32768</v>
      </c>
      <c r="C792" s="7">
        <v>128</v>
      </c>
      <c r="D792" s="8">
        <v>4</v>
      </c>
      <c r="E792" s="9"/>
      <c r="F792" s="2"/>
      <c r="G792" s="2"/>
      <c r="H792" s="2"/>
      <c r="I792" s="3"/>
      <c r="J792" s="3"/>
      <c r="K792" s="3"/>
    </row>
    <row x14ac:dyDescent="0.25" r="793" customHeight="1" ht="17.25">
      <c r="A793" s="7">
        <v>791</v>
      </c>
      <c r="B793" s="7">
        <v>65536</v>
      </c>
      <c r="C793" s="7">
        <v>128</v>
      </c>
      <c r="D793" s="8">
        <v>4</v>
      </c>
      <c r="E793" s="9"/>
      <c r="F793" s="2"/>
      <c r="G793" s="2"/>
      <c r="H793" s="2"/>
      <c r="I793" s="3"/>
      <c r="J793" s="3"/>
      <c r="K793" s="3"/>
    </row>
    <row x14ac:dyDescent="0.25" r="794" customHeight="1" ht="17.25">
      <c r="A794" s="7">
        <v>792</v>
      </c>
      <c r="B794" s="7">
        <v>128000</v>
      </c>
      <c r="C794" s="7">
        <v>128</v>
      </c>
      <c r="D794" s="8">
        <v>4</v>
      </c>
      <c r="E794" s="9"/>
      <c r="F794" s="2"/>
      <c r="G794" s="2"/>
      <c r="H794" s="2"/>
      <c r="I794" s="3"/>
      <c r="J794" s="3"/>
      <c r="K794" s="3"/>
    </row>
    <row x14ac:dyDescent="0.25" r="795" customHeight="1" ht="17.25">
      <c r="A795" s="7">
        <v>793</v>
      </c>
      <c r="B795" s="7">
        <v>1</v>
      </c>
      <c r="C795" s="7">
        <v>256</v>
      </c>
      <c r="D795" s="8">
        <v>4</v>
      </c>
      <c r="E795" s="9"/>
      <c r="F795" s="2"/>
      <c r="G795" s="2"/>
      <c r="H795" s="2"/>
      <c r="I795" s="3"/>
      <c r="J795" s="3"/>
      <c r="K795" s="3"/>
    </row>
    <row x14ac:dyDescent="0.25" r="796" customHeight="1" ht="17.25">
      <c r="A796" s="7">
        <v>794</v>
      </c>
      <c r="B796" s="7">
        <v>2</v>
      </c>
      <c r="C796" s="7">
        <v>256</v>
      </c>
      <c r="D796" s="8">
        <v>4</v>
      </c>
      <c r="E796" s="9"/>
      <c r="F796" s="2"/>
      <c r="G796" s="2"/>
      <c r="H796" s="2"/>
      <c r="I796" s="3"/>
      <c r="J796" s="3"/>
      <c r="K796" s="3"/>
    </row>
    <row x14ac:dyDescent="0.25" r="797" customHeight="1" ht="17.25">
      <c r="A797" s="7">
        <v>795</v>
      </c>
      <c r="B797" s="7">
        <v>4</v>
      </c>
      <c r="C797" s="7">
        <v>256</v>
      </c>
      <c r="D797" s="8">
        <v>4</v>
      </c>
      <c r="E797" s="9"/>
      <c r="F797" s="2"/>
      <c r="G797" s="2"/>
      <c r="H797" s="2"/>
      <c r="I797" s="3"/>
      <c r="J797" s="3"/>
      <c r="K797" s="3"/>
    </row>
    <row x14ac:dyDescent="0.25" r="798" customHeight="1" ht="17.25">
      <c r="A798" s="7">
        <v>796</v>
      </c>
      <c r="B798" s="7">
        <v>8</v>
      </c>
      <c r="C798" s="7">
        <v>256</v>
      </c>
      <c r="D798" s="8">
        <v>4</v>
      </c>
      <c r="E798" s="9"/>
      <c r="F798" s="2"/>
      <c r="G798" s="2"/>
      <c r="H798" s="2"/>
      <c r="I798" s="3"/>
      <c r="J798" s="3"/>
      <c r="K798" s="3"/>
    </row>
    <row x14ac:dyDescent="0.25" r="799" customHeight="1" ht="17.25">
      <c r="A799" s="7">
        <v>797</v>
      </c>
      <c r="B799" s="7">
        <v>16</v>
      </c>
      <c r="C799" s="7">
        <v>256</v>
      </c>
      <c r="D799" s="8">
        <v>4</v>
      </c>
      <c r="E799" s="9"/>
      <c r="F799" s="2"/>
      <c r="G799" s="2"/>
      <c r="H799" s="2"/>
      <c r="I799" s="3"/>
      <c r="J799" s="3"/>
      <c r="K799" s="3"/>
    </row>
    <row x14ac:dyDescent="0.25" r="800" customHeight="1" ht="17.25">
      <c r="A800" s="7">
        <v>798</v>
      </c>
      <c r="B800" s="7">
        <v>32</v>
      </c>
      <c r="C800" s="7">
        <v>256</v>
      </c>
      <c r="D800" s="8">
        <v>4</v>
      </c>
      <c r="E800" s="9"/>
      <c r="F800" s="2"/>
      <c r="G800" s="2"/>
      <c r="H800" s="2"/>
      <c r="I800" s="3"/>
      <c r="J800" s="3"/>
      <c r="K800" s="3"/>
    </row>
    <row x14ac:dyDescent="0.25" r="801" customHeight="1" ht="17.25">
      <c r="A801" s="7">
        <v>799</v>
      </c>
      <c r="B801" s="7">
        <v>64</v>
      </c>
      <c r="C801" s="7">
        <v>256</v>
      </c>
      <c r="D801" s="8">
        <v>4</v>
      </c>
      <c r="E801" s="9"/>
      <c r="F801" s="2"/>
      <c r="G801" s="2"/>
      <c r="H801" s="2"/>
      <c r="I801" s="3"/>
      <c r="J801" s="3"/>
      <c r="K801" s="3"/>
    </row>
    <row x14ac:dyDescent="0.25" r="802" customHeight="1" ht="17.25">
      <c r="A802" s="7">
        <v>800</v>
      </c>
      <c r="B802" s="7">
        <v>128</v>
      </c>
      <c r="C802" s="7">
        <v>256</v>
      </c>
      <c r="D802" s="8">
        <v>4</v>
      </c>
      <c r="E802" s="9"/>
      <c r="F802" s="2"/>
      <c r="G802" s="2"/>
      <c r="H802" s="2"/>
      <c r="I802" s="3"/>
      <c r="J802" s="3"/>
      <c r="K802" s="3"/>
    </row>
    <row x14ac:dyDescent="0.25" r="803" customHeight="1" ht="17.25">
      <c r="A803" s="7">
        <v>801</v>
      </c>
      <c r="B803" s="7">
        <v>256</v>
      </c>
      <c r="C803" s="7">
        <v>256</v>
      </c>
      <c r="D803" s="8">
        <v>4</v>
      </c>
      <c r="E803" s="9"/>
      <c r="F803" s="2"/>
      <c r="G803" s="2"/>
      <c r="H803" s="2"/>
      <c r="I803" s="3"/>
      <c r="J803" s="3"/>
      <c r="K803" s="3"/>
    </row>
    <row x14ac:dyDescent="0.25" r="804" customHeight="1" ht="17.25">
      <c r="A804" s="7">
        <v>802</v>
      </c>
      <c r="B804" s="7">
        <v>512</v>
      </c>
      <c r="C804" s="7">
        <v>256</v>
      </c>
      <c r="D804" s="8">
        <v>4</v>
      </c>
      <c r="E804" s="9"/>
      <c r="F804" s="2"/>
      <c r="G804" s="2"/>
      <c r="H804" s="2"/>
      <c r="I804" s="3"/>
      <c r="J804" s="3"/>
      <c r="K804" s="3"/>
    </row>
    <row x14ac:dyDescent="0.25" r="805" customHeight="1" ht="17.25">
      <c r="A805" s="7">
        <v>803</v>
      </c>
      <c r="B805" s="7">
        <v>1024</v>
      </c>
      <c r="C805" s="7">
        <v>256</v>
      </c>
      <c r="D805" s="8">
        <v>4</v>
      </c>
      <c r="E805" s="9"/>
      <c r="F805" s="2"/>
      <c r="G805" s="2"/>
      <c r="H805" s="2"/>
      <c r="I805" s="3"/>
      <c r="J805" s="3"/>
      <c r="K805" s="3"/>
    </row>
    <row x14ac:dyDescent="0.25" r="806" customHeight="1" ht="17.25">
      <c r="A806" s="7">
        <v>804</v>
      </c>
      <c r="B806" s="7">
        <v>2048</v>
      </c>
      <c r="C806" s="7">
        <v>256</v>
      </c>
      <c r="D806" s="8">
        <v>4</v>
      </c>
      <c r="E806" s="9"/>
      <c r="F806" s="2"/>
      <c r="G806" s="2"/>
      <c r="H806" s="2"/>
      <c r="I806" s="3"/>
      <c r="J806" s="3"/>
      <c r="K806" s="3"/>
    </row>
    <row x14ac:dyDescent="0.25" r="807" customHeight="1" ht="17.25">
      <c r="A807" s="7">
        <v>805</v>
      </c>
      <c r="B807" s="7">
        <v>4096</v>
      </c>
      <c r="C807" s="7">
        <v>256</v>
      </c>
      <c r="D807" s="8">
        <v>4</v>
      </c>
      <c r="E807" s="9"/>
      <c r="F807" s="2"/>
      <c r="G807" s="2"/>
      <c r="H807" s="2"/>
      <c r="I807" s="3"/>
      <c r="J807" s="3"/>
      <c r="K807" s="3"/>
    </row>
    <row x14ac:dyDescent="0.25" r="808" customHeight="1" ht="17.25">
      <c r="A808" s="7">
        <v>806</v>
      </c>
      <c r="B808" s="7">
        <v>8192</v>
      </c>
      <c r="C808" s="7">
        <v>256</v>
      </c>
      <c r="D808" s="8">
        <v>4</v>
      </c>
      <c r="E808" s="9"/>
      <c r="F808" s="2"/>
      <c r="G808" s="2"/>
      <c r="H808" s="2"/>
      <c r="I808" s="3"/>
      <c r="J808" s="3"/>
      <c r="K808" s="3"/>
    </row>
    <row x14ac:dyDescent="0.25" r="809" customHeight="1" ht="17.25">
      <c r="A809" s="7">
        <v>807</v>
      </c>
      <c r="B809" s="7">
        <v>16384</v>
      </c>
      <c r="C809" s="7">
        <v>256</v>
      </c>
      <c r="D809" s="8">
        <v>4</v>
      </c>
      <c r="E809" s="9"/>
      <c r="F809" s="2"/>
      <c r="G809" s="2"/>
      <c r="H809" s="2"/>
      <c r="I809" s="3"/>
      <c r="J809" s="3"/>
      <c r="K809" s="3"/>
    </row>
    <row x14ac:dyDescent="0.25" r="810" customHeight="1" ht="17.25">
      <c r="A810" s="7">
        <v>808</v>
      </c>
      <c r="B810" s="7">
        <v>32768</v>
      </c>
      <c r="C810" s="7">
        <v>256</v>
      </c>
      <c r="D810" s="8">
        <v>4</v>
      </c>
      <c r="E810" s="9"/>
      <c r="F810" s="2"/>
      <c r="G810" s="2"/>
      <c r="H810" s="2"/>
      <c r="I810" s="3"/>
      <c r="J810" s="3"/>
      <c r="K810" s="3"/>
    </row>
    <row x14ac:dyDescent="0.25" r="811" customHeight="1" ht="17.25">
      <c r="A811" s="7">
        <v>809</v>
      </c>
      <c r="B811" s="7">
        <v>65536</v>
      </c>
      <c r="C811" s="7">
        <v>256</v>
      </c>
      <c r="D811" s="8">
        <v>4</v>
      </c>
      <c r="E811" s="9"/>
      <c r="F811" s="2"/>
      <c r="G811" s="2"/>
      <c r="H811" s="2"/>
      <c r="I811" s="3"/>
      <c r="J811" s="3"/>
      <c r="K811" s="3"/>
    </row>
    <row x14ac:dyDescent="0.25" r="812" customHeight="1" ht="17.25">
      <c r="A812" s="7">
        <v>810</v>
      </c>
      <c r="B812" s="7">
        <v>128000</v>
      </c>
      <c r="C812" s="7">
        <v>256</v>
      </c>
      <c r="D812" s="8">
        <v>4</v>
      </c>
      <c r="E812" s="9"/>
      <c r="F812" s="2"/>
      <c r="G812" s="2"/>
      <c r="H812" s="2"/>
      <c r="I812" s="3"/>
      <c r="J812" s="3"/>
      <c r="K812" s="3"/>
    </row>
    <row x14ac:dyDescent="0.25" r="813" customHeight="1" ht="17.25">
      <c r="A813" s="7">
        <v>811</v>
      </c>
      <c r="B813" s="7">
        <v>1</v>
      </c>
      <c r="C813" s="7">
        <v>512</v>
      </c>
      <c r="D813" s="8">
        <v>4</v>
      </c>
      <c r="E813" s="9"/>
      <c r="F813" s="2"/>
      <c r="G813" s="2"/>
      <c r="H813" s="2"/>
      <c r="I813" s="3"/>
      <c r="J813" s="3"/>
      <c r="K813" s="3"/>
    </row>
    <row x14ac:dyDescent="0.25" r="814" customHeight="1" ht="17.25">
      <c r="A814" s="7">
        <v>812</v>
      </c>
      <c r="B814" s="7">
        <v>2</v>
      </c>
      <c r="C814" s="7">
        <v>512</v>
      </c>
      <c r="D814" s="8">
        <v>4</v>
      </c>
      <c r="E814" s="9"/>
      <c r="F814" s="2"/>
      <c r="G814" s="2"/>
      <c r="H814" s="2"/>
      <c r="I814" s="3"/>
      <c r="J814" s="3"/>
      <c r="K814" s="3"/>
    </row>
    <row x14ac:dyDescent="0.25" r="815" customHeight="1" ht="17.25">
      <c r="A815" s="7">
        <v>813</v>
      </c>
      <c r="B815" s="7">
        <v>4</v>
      </c>
      <c r="C815" s="7">
        <v>512</v>
      </c>
      <c r="D815" s="8">
        <v>4</v>
      </c>
      <c r="E815" s="9"/>
      <c r="F815" s="2"/>
      <c r="G815" s="2"/>
      <c r="H815" s="2"/>
      <c r="I815" s="3"/>
      <c r="J815" s="3"/>
      <c r="K815" s="3"/>
    </row>
    <row x14ac:dyDescent="0.25" r="816" customHeight="1" ht="17.25">
      <c r="A816" s="7">
        <v>814</v>
      </c>
      <c r="B816" s="7">
        <v>8</v>
      </c>
      <c r="C816" s="7">
        <v>512</v>
      </c>
      <c r="D816" s="8">
        <v>4</v>
      </c>
      <c r="E816" s="9"/>
      <c r="F816" s="2"/>
      <c r="G816" s="2"/>
      <c r="H816" s="2"/>
      <c r="I816" s="3"/>
      <c r="J816" s="3"/>
      <c r="K816" s="3"/>
    </row>
    <row x14ac:dyDescent="0.25" r="817" customHeight="1" ht="17.25">
      <c r="A817" s="7">
        <v>815</v>
      </c>
      <c r="B817" s="7">
        <v>16</v>
      </c>
      <c r="C817" s="7">
        <v>512</v>
      </c>
      <c r="D817" s="8">
        <v>4</v>
      </c>
      <c r="E817" s="9"/>
      <c r="F817" s="2"/>
      <c r="G817" s="2"/>
      <c r="H817" s="2"/>
      <c r="I817" s="3"/>
      <c r="J817" s="3"/>
      <c r="K817" s="3"/>
    </row>
    <row x14ac:dyDescent="0.25" r="818" customHeight="1" ht="17.25">
      <c r="A818" s="7">
        <v>816</v>
      </c>
      <c r="B818" s="7">
        <v>32</v>
      </c>
      <c r="C818" s="7">
        <v>512</v>
      </c>
      <c r="D818" s="8">
        <v>4</v>
      </c>
      <c r="E818" s="9"/>
      <c r="F818" s="2"/>
      <c r="G818" s="2"/>
      <c r="H818" s="2"/>
      <c r="I818" s="3"/>
      <c r="J818" s="3"/>
      <c r="K818" s="3"/>
    </row>
    <row x14ac:dyDescent="0.25" r="819" customHeight="1" ht="17.25">
      <c r="A819" s="7">
        <v>817</v>
      </c>
      <c r="B819" s="7">
        <v>64</v>
      </c>
      <c r="C819" s="7">
        <v>512</v>
      </c>
      <c r="D819" s="8">
        <v>4</v>
      </c>
      <c r="E819" s="9"/>
      <c r="F819" s="2"/>
      <c r="G819" s="2"/>
      <c r="H819" s="2"/>
      <c r="I819" s="3"/>
      <c r="J819" s="3"/>
      <c r="K819" s="3"/>
    </row>
    <row x14ac:dyDescent="0.25" r="820" customHeight="1" ht="17.25">
      <c r="A820" s="7">
        <v>818</v>
      </c>
      <c r="B820" s="7">
        <v>128</v>
      </c>
      <c r="C820" s="7">
        <v>512</v>
      </c>
      <c r="D820" s="8">
        <v>4</v>
      </c>
      <c r="E820" s="9"/>
      <c r="F820" s="2"/>
      <c r="G820" s="2"/>
      <c r="H820" s="2"/>
      <c r="I820" s="3"/>
      <c r="J820" s="3"/>
      <c r="K820" s="3"/>
    </row>
    <row x14ac:dyDescent="0.25" r="821" customHeight="1" ht="17.25">
      <c r="A821" s="7">
        <v>819</v>
      </c>
      <c r="B821" s="7">
        <v>256</v>
      </c>
      <c r="C821" s="7">
        <v>512</v>
      </c>
      <c r="D821" s="8">
        <v>4</v>
      </c>
      <c r="E821" s="9"/>
      <c r="F821" s="2"/>
      <c r="G821" s="2"/>
      <c r="H821" s="2"/>
      <c r="I821" s="3"/>
      <c r="J821" s="3"/>
      <c r="K821" s="3"/>
    </row>
    <row x14ac:dyDescent="0.25" r="822" customHeight="1" ht="17.25">
      <c r="A822" s="7">
        <v>820</v>
      </c>
      <c r="B822" s="7">
        <v>512</v>
      </c>
      <c r="C822" s="7">
        <v>512</v>
      </c>
      <c r="D822" s="8">
        <v>4</v>
      </c>
      <c r="E822" s="9"/>
      <c r="F822" s="2"/>
      <c r="G822" s="2"/>
      <c r="H822" s="2"/>
      <c r="I822" s="3"/>
      <c r="J822" s="3"/>
      <c r="K822" s="3"/>
    </row>
    <row x14ac:dyDescent="0.25" r="823" customHeight="1" ht="17.25">
      <c r="A823" s="7">
        <v>821</v>
      </c>
      <c r="B823" s="7">
        <v>1024</v>
      </c>
      <c r="C823" s="7">
        <v>512</v>
      </c>
      <c r="D823" s="8">
        <v>4</v>
      </c>
      <c r="E823" s="9"/>
      <c r="F823" s="2"/>
      <c r="G823" s="2"/>
      <c r="H823" s="2"/>
      <c r="I823" s="3"/>
      <c r="J823" s="3"/>
      <c r="K823" s="3"/>
    </row>
    <row x14ac:dyDescent="0.25" r="824" customHeight="1" ht="17.25">
      <c r="A824" s="7">
        <v>822</v>
      </c>
      <c r="B824" s="7">
        <v>2048</v>
      </c>
      <c r="C824" s="7">
        <v>512</v>
      </c>
      <c r="D824" s="8">
        <v>4</v>
      </c>
      <c r="E824" s="9"/>
      <c r="F824" s="2"/>
      <c r="G824" s="2"/>
      <c r="H824" s="2"/>
      <c r="I824" s="3"/>
      <c r="J824" s="3"/>
      <c r="K824" s="3"/>
    </row>
    <row x14ac:dyDescent="0.25" r="825" customHeight="1" ht="17.25">
      <c r="A825" s="7">
        <v>823</v>
      </c>
      <c r="B825" s="7">
        <v>4096</v>
      </c>
      <c r="C825" s="7">
        <v>512</v>
      </c>
      <c r="D825" s="8">
        <v>4</v>
      </c>
      <c r="E825" s="9"/>
      <c r="F825" s="2"/>
      <c r="G825" s="2"/>
      <c r="H825" s="2"/>
      <c r="I825" s="3"/>
      <c r="J825" s="3"/>
      <c r="K825" s="3"/>
    </row>
    <row x14ac:dyDescent="0.25" r="826" customHeight="1" ht="17.25">
      <c r="A826" s="7">
        <v>824</v>
      </c>
      <c r="B826" s="7">
        <v>8192</v>
      </c>
      <c r="C826" s="7">
        <v>512</v>
      </c>
      <c r="D826" s="8">
        <v>4</v>
      </c>
      <c r="E826" s="9"/>
      <c r="F826" s="2"/>
      <c r="G826" s="2"/>
      <c r="H826" s="2"/>
      <c r="I826" s="3"/>
      <c r="J826" s="3"/>
      <c r="K826" s="3"/>
    </row>
    <row x14ac:dyDescent="0.25" r="827" customHeight="1" ht="17.25">
      <c r="A827" s="7">
        <v>825</v>
      </c>
      <c r="B827" s="7">
        <v>16384</v>
      </c>
      <c r="C827" s="7">
        <v>512</v>
      </c>
      <c r="D827" s="8">
        <v>4</v>
      </c>
      <c r="E827" s="9"/>
      <c r="F827" s="2"/>
      <c r="G827" s="2"/>
      <c r="H827" s="2"/>
      <c r="I827" s="3"/>
      <c r="J827" s="3"/>
      <c r="K827" s="3"/>
    </row>
    <row x14ac:dyDescent="0.25" r="828" customHeight="1" ht="17.25">
      <c r="A828" s="7">
        <v>826</v>
      </c>
      <c r="B828" s="7">
        <v>32768</v>
      </c>
      <c r="C828" s="7">
        <v>512</v>
      </c>
      <c r="D828" s="8">
        <v>4</v>
      </c>
      <c r="E828" s="9"/>
      <c r="F828" s="2"/>
      <c r="G828" s="2"/>
      <c r="H828" s="2"/>
      <c r="I828" s="3"/>
      <c r="J828" s="3"/>
      <c r="K828" s="3"/>
    </row>
    <row x14ac:dyDescent="0.25" r="829" customHeight="1" ht="17.25">
      <c r="A829" s="7">
        <v>827</v>
      </c>
      <c r="B829" s="7">
        <v>65536</v>
      </c>
      <c r="C829" s="7">
        <v>512</v>
      </c>
      <c r="D829" s="8">
        <v>4</v>
      </c>
      <c r="E829" s="9"/>
      <c r="F829" s="2"/>
      <c r="G829" s="2"/>
      <c r="H829" s="2"/>
      <c r="I829" s="3"/>
      <c r="J829" s="3"/>
      <c r="K829" s="3"/>
    </row>
    <row x14ac:dyDescent="0.25" r="830" customHeight="1" ht="17.25">
      <c r="A830" s="7">
        <v>828</v>
      </c>
      <c r="B830" s="7">
        <v>128000</v>
      </c>
      <c r="C830" s="7">
        <v>512</v>
      </c>
      <c r="D830" s="8">
        <v>4</v>
      </c>
      <c r="E830" s="9"/>
      <c r="F830" s="2"/>
      <c r="G830" s="2"/>
      <c r="H830" s="2"/>
      <c r="I830" s="3"/>
      <c r="J830" s="3"/>
      <c r="K830" s="3"/>
    </row>
    <row x14ac:dyDescent="0.25" r="831" customHeight="1" ht="17.25">
      <c r="A831" s="7">
        <v>829</v>
      </c>
      <c r="B831" s="7">
        <v>1</v>
      </c>
      <c r="C831" s="7">
        <v>1024</v>
      </c>
      <c r="D831" s="8">
        <v>4</v>
      </c>
      <c r="E831" s="9"/>
      <c r="F831" s="2"/>
      <c r="G831" s="2"/>
      <c r="H831" s="2"/>
      <c r="I831" s="3"/>
      <c r="J831" s="3"/>
      <c r="K831" s="3"/>
    </row>
    <row x14ac:dyDescent="0.25" r="832" customHeight="1" ht="17.25">
      <c r="A832" s="7">
        <v>830</v>
      </c>
      <c r="B832" s="7">
        <v>2</v>
      </c>
      <c r="C832" s="7">
        <v>1024</v>
      </c>
      <c r="D832" s="8">
        <v>4</v>
      </c>
      <c r="E832" s="9"/>
      <c r="F832" s="2"/>
      <c r="G832" s="2"/>
      <c r="H832" s="2"/>
      <c r="I832" s="3"/>
      <c r="J832" s="3"/>
      <c r="K832" s="3"/>
    </row>
    <row x14ac:dyDescent="0.25" r="833" customHeight="1" ht="17.25">
      <c r="A833" s="7">
        <v>831</v>
      </c>
      <c r="B833" s="7">
        <v>4</v>
      </c>
      <c r="C833" s="7">
        <v>1024</v>
      </c>
      <c r="D833" s="8">
        <v>4</v>
      </c>
      <c r="E833" s="9"/>
      <c r="F833" s="2"/>
      <c r="G833" s="2"/>
      <c r="H833" s="2"/>
      <c r="I833" s="3"/>
      <c r="J833" s="3"/>
      <c r="K833" s="3"/>
    </row>
    <row x14ac:dyDescent="0.25" r="834" customHeight="1" ht="17.25">
      <c r="A834" s="7">
        <v>832</v>
      </c>
      <c r="B834" s="7">
        <v>8</v>
      </c>
      <c r="C834" s="7">
        <v>1024</v>
      </c>
      <c r="D834" s="8">
        <v>4</v>
      </c>
      <c r="E834" s="9"/>
      <c r="F834" s="2"/>
      <c r="G834" s="2"/>
      <c r="H834" s="2"/>
      <c r="I834" s="3"/>
      <c r="J834" s="3"/>
      <c r="K834" s="3"/>
    </row>
    <row x14ac:dyDescent="0.25" r="835" customHeight="1" ht="17.25">
      <c r="A835" s="7">
        <v>833</v>
      </c>
      <c r="B835" s="7">
        <v>16</v>
      </c>
      <c r="C835" s="7">
        <v>1024</v>
      </c>
      <c r="D835" s="8">
        <v>4</v>
      </c>
      <c r="E835" s="9"/>
      <c r="F835" s="2"/>
      <c r="G835" s="2"/>
      <c r="H835" s="2"/>
      <c r="I835" s="3"/>
      <c r="J835" s="3"/>
      <c r="K835" s="3"/>
    </row>
    <row x14ac:dyDescent="0.25" r="836" customHeight="1" ht="17.25">
      <c r="A836" s="7">
        <v>834</v>
      </c>
      <c r="B836" s="7">
        <v>32</v>
      </c>
      <c r="C836" s="7">
        <v>1024</v>
      </c>
      <c r="D836" s="8">
        <v>4</v>
      </c>
      <c r="E836" s="9"/>
      <c r="F836" s="2"/>
      <c r="G836" s="2"/>
      <c r="H836" s="2"/>
      <c r="I836" s="3"/>
      <c r="J836" s="3"/>
      <c r="K836" s="3"/>
    </row>
    <row x14ac:dyDescent="0.25" r="837" customHeight="1" ht="17.25">
      <c r="A837" s="7">
        <v>835</v>
      </c>
      <c r="B837" s="7">
        <v>64</v>
      </c>
      <c r="C837" s="7">
        <v>1024</v>
      </c>
      <c r="D837" s="8">
        <v>4</v>
      </c>
      <c r="E837" s="9"/>
      <c r="F837" s="2"/>
      <c r="G837" s="2"/>
      <c r="H837" s="2"/>
      <c r="I837" s="3"/>
      <c r="J837" s="3"/>
      <c r="K837" s="3"/>
    </row>
    <row x14ac:dyDescent="0.25" r="838" customHeight="1" ht="17.25">
      <c r="A838" s="7">
        <v>836</v>
      </c>
      <c r="B838" s="7">
        <v>128</v>
      </c>
      <c r="C838" s="7">
        <v>1024</v>
      </c>
      <c r="D838" s="8">
        <v>4</v>
      </c>
      <c r="E838" s="9"/>
      <c r="F838" s="2"/>
      <c r="G838" s="2"/>
      <c r="H838" s="2"/>
      <c r="I838" s="3"/>
      <c r="J838" s="3"/>
      <c r="K838" s="3"/>
    </row>
    <row x14ac:dyDescent="0.25" r="839" customHeight="1" ht="17.25">
      <c r="A839" s="7">
        <v>837</v>
      </c>
      <c r="B839" s="7">
        <v>256</v>
      </c>
      <c r="C839" s="7">
        <v>1024</v>
      </c>
      <c r="D839" s="8">
        <v>4</v>
      </c>
      <c r="E839" s="9"/>
      <c r="F839" s="2"/>
      <c r="G839" s="2"/>
      <c r="H839" s="2"/>
      <c r="I839" s="3"/>
      <c r="J839" s="3"/>
      <c r="K839" s="3"/>
    </row>
    <row x14ac:dyDescent="0.25" r="840" customHeight="1" ht="17.25">
      <c r="A840" s="7">
        <v>838</v>
      </c>
      <c r="B840" s="7">
        <v>512</v>
      </c>
      <c r="C840" s="7">
        <v>1024</v>
      </c>
      <c r="D840" s="8">
        <v>4</v>
      </c>
      <c r="E840" s="9"/>
      <c r="F840" s="2"/>
      <c r="G840" s="2"/>
      <c r="H840" s="2"/>
      <c r="I840" s="3"/>
      <c r="J840" s="3"/>
      <c r="K840" s="3"/>
    </row>
    <row x14ac:dyDescent="0.25" r="841" customHeight="1" ht="17.25">
      <c r="A841" s="7">
        <v>839</v>
      </c>
      <c r="B841" s="7">
        <v>1024</v>
      </c>
      <c r="C841" s="7">
        <v>1024</v>
      </c>
      <c r="D841" s="8">
        <v>4</v>
      </c>
      <c r="E841" s="9"/>
      <c r="F841" s="2"/>
      <c r="G841" s="2"/>
      <c r="H841" s="2"/>
      <c r="I841" s="3"/>
      <c r="J841" s="3"/>
      <c r="K841" s="3"/>
    </row>
    <row x14ac:dyDescent="0.25" r="842" customHeight="1" ht="17.25">
      <c r="A842" s="7">
        <v>840</v>
      </c>
      <c r="B842" s="7">
        <v>2048</v>
      </c>
      <c r="C842" s="7">
        <v>1024</v>
      </c>
      <c r="D842" s="8">
        <v>4</v>
      </c>
      <c r="E842" s="9"/>
      <c r="F842" s="2"/>
      <c r="G842" s="2"/>
      <c r="H842" s="2"/>
      <c r="I842" s="3"/>
      <c r="J842" s="3"/>
      <c r="K842" s="3"/>
    </row>
    <row x14ac:dyDescent="0.25" r="843" customHeight="1" ht="17.25">
      <c r="A843" s="7">
        <v>841</v>
      </c>
      <c r="B843" s="7">
        <v>4096</v>
      </c>
      <c r="C843" s="7">
        <v>1024</v>
      </c>
      <c r="D843" s="8">
        <v>4</v>
      </c>
      <c r="E843" s="9"/>
      <c r="F843" s="2"/>
      <c r="G843" s="2"/>
      <c r="H843" s="2"/>
      <c r="I843" s="3"/>
      <c r="J843" s="3"/>
      <c r="K843" s="3"/>
    </row>
    <row x14ac:dyDescent="0.25" r="844" customHeight="1" ht="17.25">
      <c r="A844" s="7">
        <v>842</v>
      </c>
      <c r="B844" s="7">
        <v>8192</v>
      </c>
      <c r="C844" s="7">
        <v>1024</v>
      </c>
      <c r="D844" s="8">
        <v>4</v>
      </c>
      <c r="E844" s="9"/>
      <c r="F844" s="2"/>
      <c r="G844" s="2"/>
      <c r="H844" s="2"/>
      <c r="I844" s="3"/>
      <c r="J844" s="3"/>
      <c r="K844" s="3"/>
    </row>
    <row x14ac:dyDescent="0.25" r="845" customHeight="1" ht="17.25">
      <c r="A845" s="7">
        <v>843</v>
      </c>
      <c r="B845" s="7">
        <v>16384</v>
      </c>
      <c r="C845" s="7">
        <v>1024</v>
      </c>
      <c r="D845" s="8">
        <v>4</v>
      </c>
      <c r="E845" s="9"/>
      <c r="F845" s="2"/>
      <c r="G845" s="2"/>
      <c r="H845" s="2"/>
      <c r="I845" s="3"/>
      <c r="J845" s="3"/>
      <c r="K845" s="3"/>
    </row>
    <row x14ac:dyDescent="0.25" r="846" customHeight="1" ht="17.25">
      <c r="A846" s="7">
        <v>844</v>
      </c>
      <c r="B846" s="7">
        <v>32768</v>
      </c>
      <c r="C846" s="7">
        <v>1024</v>
      </c>
      <c r="D846" s="8">
        <v>4</v>
      </c>
      <c r="E846" s="9"/>
      <c r="F846" s="2"/>
      <c r="G846" s="2"/>
      <c r="H846" s="2"/>
      <c r="I846" s="3"/>
      <c r="J846" s="3"/>
      <c r="K846" s="3"/>
    </row>
    <row x14ac:dyDescent="0.25" r="847" customHeight="1" ht="17.25">
      <c r="A847" s="7">
        <v>845</v>
      </c>
      <c r="B847" s="7">
        <v>65536</v>
      </c>
      <c r="C847" s="7">
        <v>1024</v>
      </c>
      <c r="D847" s="8">
        <v>4</v>
      </c>
      <c r="E847" s="9"/>
      <c r="F847" s="2"/>
      <c r="G847" s="2"/>
      <c r="H847" s="2"/>
      <c r="I847" s="3"/>
      <c r="J847" s="3"/>
      <c r="K847" s="3"/>
    </row>
    <row x14ac:dyDescent="0.25" r="848" customHeight="1" ht="17.25">
      <c r="A848" s="7">
        <v>846</v>
      </c>
      <c r="B848" s="7">
        <v>128000</v>
      </c>
      <c r="C848" s="7">
        <v>1024</v>
      </c>
      <c r="D848" s="8">
        <v>4</v>
      </c>
      <c r="E848" s="9"/>
      <c r="F848" s="2"/>
      <c r="G848" s="2"/>
      <c r="H848" s="2"/>
      <c r="I848" s="3"/>
      <c r="J848" s="3"/>
      <c r="K848" s="3"/>
    </row>
    <row x14ac:dyDescent="0.25" r="849" customHeight="1" ht="17.25">
      <c r="A849" s="7">
        <v>847</v>
      </c>
      <c r="B849" s="7">
        <v>1</v>
      </c>
      <c r="C849" s="7">
        <v>2048</v>
      </c>
      <c r="D849" s="8">
        <v>4</v>
      </c>
      <c r="E849" s="9"/>
      <c r="F849" s="2"/>
      <c r="G849" s="2"/>
      <c r="H849" s="2"/>
      <c r="I849" s="3"/>
      <c r="J849" s="3"/>
      <c r="K849" s="3"/>
    </row>
    <row x14ac:dyDescent="0.25" r="850" customHeight="1" ht="17.25">
      <c r="A850" s="7">
        <v>848</v>
      </c>
      <c r="B850" s="7">
        <v>2</v>
      </c>
      <c r="C850" s="7">
        <v>2048</v>
      </c>
      <c r="D850" s="8">
        <v>4</v>
      </c>
      <c r="E850" s="9"/>
      <c r="F850" s="2"/>
      <c r="G850" s="2"/>
      <c r="H850" s="2"/>
      <c r="I850" s="3"/>
      <c r="J850" s="3"/>
      <c r="K850" s="3"/>
    </row>
    <row x14ac:dyDescent="0.25" r="851" customHeight="1" ht="17.25">
      <c r="A851" s="7">
        <v>849</v>
      </c>
      <c r="B851" s="7">
        <v>4</v>
      </c>
      <c r="C851" s="7">
        <v>2048</v>
      </c>
      <c r="D851" s="8">
        <v>4</v>
      </c>
      <c r="E851" s="9"/>
      <c r="F851" s="2"/>
      <c r="G851" s="2"/>
      <c r="H851" s="2"/>
      <c r="I851" s="3"/>
      <c r="J851" s="3"/>
      <c r="K851" s="3"/>
    </row>
    <row x14ac:dyDescent="0.25" r="852" customHeight="1" ht="17.25">
      <c r="A852" s="7">
        <v>850</v>
      </c>
      <c r="B852" s="7">
        <v>8</v>
      </c>
      <c r="C852" s="7">
        <v>2048</v>
      </c>
      <c r="D852" s="8">
        <v>4</v>
      </c>
      <c r="E852" s="9"/>
      <c r="F852" s="2"/>
      <c r="G852" s="2"/>
      <c r="H852" s="2"/>
      <c r="I852" s="3"/>
      <c r="J852" s="3"/>
      <c r="K852" s="3"/>
    </row>
    <row x14ac:dyDescent="0.25" r="853" customHeight="1" ht="17.25">
      <c r="A853" s="7">
        <v>851</v>
      </c>
      <c r="B853" s="7">
        <v>16</v>
      </c>
      <c r="C853" s="7">
        <v>2048</v>
      </c>
      <c r="D853" s="8">
        <v>4</v>
      </c>
      <c r="E853" s="9"/>
      <c r="F853" s="2"/>
      <c r="G853" s="2"/>
      <c r="H853" s="2"/>
      <c r="I853" s="3"/>
      <c r="J853" s="3"/>
      <c r="K853" s="3"/>
    </row>
    <row x14ac:dyDescent="0.25" r="854" customHeight="1" ht="17.25">
      <c r="A854" s="7">
        <v>852</v>
      </c>
      <c r="B854" s="7">
        <v>32</v>
      </c>
      <c r="C854" s="7">
        <v>2048</v>
      </c>
      <c r="D854" s="8">
        <v>4</v>
      </c>
      <c r="E854" s="9"/>
      <c r="F854" s="2"/>
      <c r="G854" s="2"/>
      <c r="H854" s="2"/>
      <c r="I854" s="3"/>
      <c r="J854" s="3"/>
      <c r="K854" s="3"/>
    </row>
    <row x14ac:dyDescent="0.25" r="855" customHeight="1" ht="17.25">
      <c r="A855" s="7">
        <v>853</v>
      </c>
      <c r="B855" s="7">
        <v>64</v>
      </c>
      <c r="C855" s="7">
        <v>2048</v>
      </c>
      <c r="D855" s="8">
        <v>4</v>
      </c>
      <c r="E855" s="9"/>
      <c r="F855" s="2"/>
      <c r="G855" s="2"/>
      <c r="H855" s="2"/>
      <c r="I855" s="3"/>
      <c r="J855" s="3"/>
      <c r="K855" s="3"/>
    </row>
    <row x14ac:dyDescent="0.25" r="856" customHeight="1" ht="17.25">
      <c r="A856" s="7">
        <v>854</v>
      </c>
      <c r="B856" s="7">
        <v>128</v>
      </c>
      <c r="C856" s="7">
        <v>2048</v>
      </c>
      <c r="D856" s="8">
        <v>4</v>
      </c>
      <c r="E856" s="9"/>
      <c r="F856" s="2"/>
      <c r="G856" s="2"/>
      <c r="H856" s="2"/>
      <c r="I856" s="3"/>
      <c r="J856" s="3"/>
      <c r="K856" s="3"/>
    </row>
    <row x14ac:dyDescent="0.25" r="857" customHeight="1" ht="17.25">
      <c r="A857" s="7">
        <v>855</v>
      </c>
      <c r="B857" s="7">
        <v>256</v>
      </c>
      <c r="C857" s="7">
        <v>2048</v>
      </c>
      <c r="D857" s="8">
        <v>4</v>
      </c>
      <c r="E857" s="9"/>
      <c r="F857" s="2"/>
      <c r="G857" s="2"/>
      <c r="H857" s="2"/>
      <c r="I857" s="3"/>
      <c r="J857" s="3"/>
      <c r="K857" s="3"/>
    </row>
    <row x14ac:dyDescent="0.25" r="858" customHeight="1" ht="17.25">
      <c r="A858" s="7">
        <v>856</v>
      </c>
      <c r="B858" s="7">
        <v>512</v>
      </c>
      <c r="C858" s="7">
        <v>2048</v>
      </c>
      <c r="D858" s="8">
        <v>4</v>
      </c>
      <c r="E858" s="9"/>
      <c r="F858" s="2"/>
      <c r="G858" s="2"/>
      <c r="H858" s="2"/>
      <c r="I858" s="3"/>
      <c r="J858" s="3"/>
      <c r="K858" s="3"/>
    </row>
    <row x14ac:dyDescent="0.25" r="859" customHeight="1" ht="17.25">
      <c r="A859" s="7">
        <v>857</v>
      </c>
      <c r="B859" s="7">
        <v>1024</v>
      </c>
      <c r="C859" s="7">
        <v>2048</v>
      </c>
      <c r="D859" s="8">
        <v>4</v>
      </c>
      <c r="E859" s="9"/>
      <c r="F859" s="2"/>
      <c r="G859" s="2"/>
      <c r="H859" s="2"/>
      <c r="I859" s="3"/>
      <c r="J859" s="3"/>
      <c r="K859" s="3"/>
    </row>
    <row x14ac:dyDescent="0.25" r="860" customHeight="1" ht="17.25">
      <c r="A860" s="7">
        <v>858</v>
      </c>
      <c r="B860" s="7">
        <v>2048</v>
      </c>
      <c r="C860" s="7">
        <v>2048</v>
      </c>
      <c r="D860" s="8">
        <v>4</v>
      </c>
      <c r="E860" s="9"/>
      <c r="F860" s="2"/>
      <c r="G860" s="2"/>
      <c r="H860" s="2"/>
      <c r="I860" s="3"/>
      <c r="J860" s="3"/>
      <c r="K860" s="3"/>
    </row>
    <row x14ac:dyDescent="0.25" r="861" customHeight="1" ht="17.25">
      <c r="A861" s="7">
        <v>859</v>
      </c>
      <c r="B861" s="7">
        <v>4096</v>
      </c>
      <c r="C861" s="7">
        <v>2048</v>
      </c>
      <c r="D861" s="8">
        <v>4</v>
      </c>
      <c r="E861" s="9"/>
      <c r="F861" s="2"/>
      <c r="G861" s="2"/>
      <c r="H861" s="2"/>
      <c r="I861" s="3"/>
      <c r="J861" s="3"/>
      <c r="K861" s="3"/>
    </row>
    <row x14ac:dyDescent="0.25" r="862" customHeight="1" ht="17.25">
      <c r="A862" s="7">
        <v>860</v>
      </c>
      <c r="B862" s="7">
        <v>8192</v>
      </c>
      <c r="C862" s="7">
        <v>2048</v>
      </c>
      <c r="D862" s="8">
        <v>4</v>
      </c>
      <c r="E862" s="9"/>
      <c r="F862" s="2"/>
      <c r="G862" s="2"/>
      <c r="H862" s="2"/>
      <c r="I862" s="3"/>
      <c r="J862" s="3"/>
      <c r="K862" s="3"/>
    </row>
    <row x14ac:dyDescent="0.25" r="863" customHeight="1" ht="17.25">
      <c r="A863" s="7">
        <v>861</v>
      </c>
      <c r="B863" s="7">
        <v>16384</v>
      </c>
      <c r="C863" s="7">
        <v>2048</v>
      </c>
      <c r="D863" s="8">
        <v>4</v>
      </c>
      <c r="E863" s="9"/>
      <c r="F863" s="2"/>
      <c r="G863" s="2"/>
      <c r="H863" s="2"/>
      <c r="I863" s="3"/>
      <c r="J863" s="3"/>
      <c r="K863" s="3"/>
    </row>
    <row x14ac:dyDescent="0.25" r="864" customHeight="1" ht="17.25">
      <c r="A864" s="7">
        <v>862</v>
      </c>
      <c r="B864" s="7">
        <v>32768</v>
      </c>
      <c r="C864" s="7">
        <v>2048</v>
      </c>
      <c r="D864" s="8">
        <v>4</v>
      </c>
      <c r="E864" s="9"/>
      <c r="F864" s="2"/>
      <c r="G864" s="2"/>
      <c r="H864" s="2"/>
      <c r="I864" s="3"/>
      <c r="J864" s="3"/>
      <c r="K864" s="3"/>
    </row>
    <row x14ac:dyDescent="0.25" r="865" customHeight="1" ht="17.25">
      <c r="A865" s="7">
        <v>863</v>
      </c>
      <c r="B865" s="7">
        <v>65536</v>
      </c>
      <c r="C865" s="7">
        <v>2048</v>
      </c>
      <c r="D865" s="8">
        <v>4</v>
      </c>
      <c r="E865" s="9"/>
      <c r="F865" s="2"/>
      <c r="G865" s="2"/>
      <c r="H865" s="2"/>
      <c r="I865" s="3"/>
      <c r="J865" s="3"/>
      <c r="K865" s="3"/>
    </row>
    <row x14ac:dyDescent="0.25" r="866" customHeight="1" ht="17.25">
      <c r="A866" s="7">
        <v>864</v>
      </c>
      <c r="B866" s="7">
        <v>128000</v>
      </c>
      <c r="C866" s="7">
        <v>2048</v>
      </c>
      <c r="D866" s="8">
        <v>4</v>
      </c>
      <c r="E866" s="9"/>
      <c r="F866" s="2"/>
      <c r="G866" s="2"/>
      <c r="H866" s="2"/>
      <c r="I866" s="3"/>
      <c r="J866" s="3"/>
      <c r="K866" s="3"/>
    </row>
    <row x14ac:dyDescent="0.25" r="867" customHeight="1" ht="17.25">
      <c r="A867" s="7">
        <v>865</v>
      </c>
      <c r="B867" s="7">
        <v>1</v>
      </c>
      <c r="C867" s="7">
        <v>4096</v>
      </c>
      <c r="D867" s="8">
        <v>4</v>
      </c>
      <c r="E867" s="9"/>
      <c r="F867" s="2"/>
      <c r="G867" s="2"/>
      <c r="H867" s="2"/>
      <c r="I867" s="3"/>
      <c r="J867" s="3"/>
      <c r="K867" s="3"/>
    </row>
    <row x14ac:dyDescent="0.25" r="868" customHeight="1" ht="17.25">
      <c r="A868" s="7">
        <v>866</v>
      </c>
      <c r="B868" s="7">
        <v>2</v>
      </c>
      <c r="C868" s="7">
        <v>4096</v>
      </c>
      <c r="D868" s="8">
        <v>4</v>
      </c>
      <c r="E868" s="9"/>
      <c r="F868" s="2"/>
      <c r="G868" s="2"/>
      <c r="H868" s="2"/>
      <c r="I868" s="3"/>
      <c r="J868" s="3"/>
      <c r="K868" s="3"/>
    </row>
    <row x14ac:dyDescent="0.25" r="869" customHeight="1" ht="17.25">
      <c r="A869" s="7">
        <v>867</v>
      </c>
      <c r="B869" s="7">
        <v>4</v>
      </c>
      <c r="C869" s="7">
        <v>4096</v>
      </c>
      <c r="D869" s="8">
        <v>4</v>
      </c>
      <c r="E869" s="9"/>
      <c r="F869" s="2"/>
      <c r="G869" s="2"/>
      <c r="H869" s="2"/>
      <c r="I869" s="3"/>
      <c r="J869" s="3"/>
      <c r="K869" s="3"/>
    </row>
    <row x14ac:dyDescent="0.25" r="870" customHeight="1" ht="17.25">
      <c r="A870" s="7">
        <v>868</v>
      </c>
      <c r="B870" s="7">
        <v>8</v>
      </c>
      <c r="C870" s="7">
        <v>4096</v>
      </c>
      <c r="D870" s="8">
        <v>4</v>
      </c>
      <c r="E870" s="9"/>
      <c r="F870" s="2"/>
      <c r="G870" s="2"/>
      <c r="H870" s="2"/>
      <c r="I870" s="3"/>
      <c r="J870" s="3"/>
      <c r="K870" s="3"/>
    </row>
    <row x14ac:dyDescent="0.25" r="871" customHeight="1" ht="17.25">
      <c r="A871" s="7">
        <v>869</v>
      </c>
      <c r="B871" s="7">
        <v>16</v>
      </c>
      <c r="C871" s="7">
        <v>4096</v>
      </c>
      <c r="D871" s="8">
        <v>4</v>
      </c>
      <c r="E871" s="9"/>
      <c r="F871" s="2"/>
      <c r="G871" s="2"/>
      <c r="H871" s="2"/>
      <c r="I871" s="3"/>
      <c r="J871" s="3"/>
      <c r="K871" s="3"/>
    </row>
    <row x14ac:dyDescent="0.25" r="872" customHeight="1" ht="17.25">
      <c r="A872" s="7">
        <v>870</v>
      </c>
      <c r="B872" s="7">
        <v>32</v>
      </c>
      <c r="C872" s="7">
        <v>4096</v>
      </c>
      <c r="D872" s="8">
        <v>4</v>
      </c>
      <c r="E872" s="9"/>
      <c r="F872" s="2"/>
      <c r="G872" s="2"/>
      <c r="H872" s="2"/>
      <c r="I872" s="3"/>
      <c r="J872" s="3"/>
      <c r="K872" s="3"/>
    </row>
    <row x14ac:dyDescent="0.25" r="873" customHeight="1" ht="17.25">
      <c r="A873" s="7">
        <v>871</v>
      </c>
      <c r="B873" s="7">
        <v>64</v>
      </c>
      <c r="C873" s="7">
        <v>4096</v>
      </c>
      <c r="D873" s="8">
        <v>4</v>
      </c>
      <c r="E873" s="9"/>
      <c r="F873" s="2"/>
      <c r="G873" s="2"/>
      <c r="H873" s="2"/>
      <c r="I873" s="3"/>
      <c r="J873" s="3"/>
      <c r="K873" s="3"/>
    </row>
    <row x14ac:dyDescent="0.25" r="874" customHeight="1" ht="17.25">
      <c r="A874" s="7">
        <v>872</v>
      </c>
      <c r="B874" s="7">
        <v>128</v>
      </c>
      <c r="C874" s="7">
        <v>4096</v>
      </c>
      <c r="D874" s="8">
        <v>4</v>
      </c>
      <c r="E874" s="9"/>
      <c r="F874" s="2"/>
      <c r="G874" s="2"/>
      <c r="H874" s="2"/>
      <c r="I874" s="3"/>
      <c r="J874" s="3"/>
      <c r="K874" s="3"/>
    </row>
    <row x14ac:dyDescent="0.25" r="875" customHeight="1" ht="17.25">
      <c r="A875" s="7">
        <v>873</v>
      </c>
      <c r="B875" s="7">
        <v>256</v>
      </c>
      <c r="C875" s="7">
        <v>4096</v>
      </c>
      <c r="D875" s="8">
        <v>4</v>
      </c>
      <c r="E875" s="9"/>
      <c r="F875" s="2"/>
      <c r="G875" s="2"/>
      <c r="H875" s="2"/>
      <c r="I875" s="3"/>
      <c r="J875" s="3"/>
      <c r="K875" s="3"/>
    </row>
    <row x14ac:dyDescent="0.25" r="876" customHeight="1" ht="17.25">
      <c r="A876" s="7">
        <v>874</v>
      </c>
      <c r="B876" s="7">
        <v>512</v>
      </c>
      <c r="C876" s="7">
        <v>4096</v>
      </c>
      <c r="D876" s="8">
        <v>4</v>
      </c>
      <c r="E876" s="9"/>
      <c r="F876" s="2"/>
      <c r="G876" s="2"/>
      <c r="H876" s="2"/>
      <c r="I876" s="3"/>
      <c r="J876" s="3"/>
      <c r="K876" s="3"/>
    </row>
    <row x14ac:dyDescent="0.25" r="877" customHeight="1" ht="17.25">
      <c r="A877" s="7">
        <v>875</v>
      </c>
      <c r="B877" s="7">
        <v>1024</v>
      </c>
      <c r="C877" s="7">
        <v>4096</v>
      </c>
      <c r="D877" s="8">
        <v>4</v>
      </c>
      <c r="E877" s="9"/>
      <c r="F877" s="2"/>
      <c r="G877" s="2"/>
      <c r="H877" s="2"/>
      <c r="I877" s="3"/>
      <c r="J877" s="3"/>
      <c r="K877" s="3"/>
    </row>
    <row x14ac:dyDescent="0.25" r="878" customHeight="1" ht="17.25">
      <c r="A878" s="7">
        <v>876</v>
      </c>
      <c r="B878" s="7">
        <v>2048</v>
      </c>
      <c r="C878" s="7">
        <v>4096</v>
      </c>
      <c r="D878" s="8">
        <v>4</v>
      </c>
      <c r="E878" s="9"/>
      <c r="F878" s="2"/>
      <c r="G878" s="2"/>
      <c r="H878" s="2"/>
      <c r="I878" s="3"/>
      <c r="J878" s="3"/>
      <c r="K878" s="3"/>
    </row>
    <row x14ac:dyDescent="0.25" r="879" customHeight="1" ht="17.25">
      <c r="A879" s="7">
        <v>877</v>
      </c>
      <c r="B879" s="7">
        <v>4096</v>
      </c>
      <c r="C879" s="7">
        <v>4096</v>
      </c>
      <c r="D879" s="8">
        <v>4</v>
      </c>
      <c r="E879" s="9"/>
      <c r="F879" s="2"/>
      <c r="G879" s="2"/>
      <c r="H879" s="2"/>
      <c r="I879" s="3"/>
      <c r="J879" s="3"/>
      <c r="K879" s="3"/>
    </row>
    <row x14ac:dyDescent="0.25" r="880" customHeight="1" ht="17.25">
      <c r="A880" s="7">
        <v>878</v>
      </c>
      <c r="B880" s="7">
        <v>8192</v>
      </c>
      <c r="C880" s="7">
        <v>4096</v>
      </c>
      <c r="D880" s="8">
        <v>4</v>
      </c>
      <c r="E880" s="9"/>
      <c r="F880" s="2"/>
      <c r="G880" s="2"/>
      <c r="H880" s="2"/>
      <c r="I880" s="3"/>
      <c r="J880" s="3"/>
      <c r="K880" s="3"/>
    </row>
    <row x14ac:dyDescent="0.25" r="881" customHeight="1" ht="17.25">
      <c r="A881" s="7">
        <v>879</v>
      </c>
      <c r="B881" s="7">
        <v>16384</v>
      </c>
      <c r="C881" s="7">
        <v>4096</v>
      </c>
      <c r="D881" s="8">
        <v>4</v>
      </c>
      <c r="E881" s="9"/>
      <c r="F881" s="2"/>
      <c r="G881" s="2"/>
      <c r="H881" s="2"/>
      <c r="I881" s="3"/>
      <c r="J881" s="3"/>
      <c r="K881" s="3"/>
    </row>
    <row x14ac:dyDescent="0.25" r="882" customHeight="1" ht="17.25">
      <c r="A882" s="7">
        <v>880</v>
      </c>
      <c r="B882" s="7">
        <v>32768</v>
      </c>
      <c r="C882" s="7">
        <v>4096</v>
      </c>
      <c r="D882" s="8">
        <v>4</v>
      </c>
      <c r="E882" s="9"/>
      <c r="F882" s="2"/>
      <c r="G882" s="2"/>
      <c r="H882" s="2"/>
      <c r="I882" s="3"/>
      <c r="J882" s="3"/>
      <c r="K882" s="3"/>
    </row>
    <row x14ac:dyDescent="0.25" r="883" customHeight="1" ht="17.25">
      <c r="A883" s="7">
        <v>881</v>
      </c>
      <c r="B883" s="7">
        <v>65536</v>
      </c>
      <c r="C883" s="7">
        <v>4096</v>
      </c>
      <c r="D883" s="8">
        <v>4</v>
      </c>
      <c r="E883" s="9"/>
      <c r="F883" s="2"/>
      <c r="G883" s="2"/>
      <c r="H883" s="2"/>
      <c r="I883" s="3"/>
      <c r="J883" s="3"/>
      <c r="K883" s="3"/>
    </row>
    <row x14ac:dyDescent="0.25" r="884" customHeight="1" ht="17.25">
      <c r="A884" s="7">
        <v>882</v>
      </c>
      <c r="B884" s="7">
        <v>128000</v>
      </c>
      <c r="C884" s="7">
        <v>4096</v>
      </c>
      <c r="D884" s="8">
        <v>4</v>
      </c>
      <c r="E884" s="9"/>
      <c r="F884" s="2"/>
      <c r="G884" s="2"/>
      <c r="H884" s="2"/>
      <c r="I884" s="3"/>
      <c r="J884" s="3"/>
      <c r="K884" s="3"/>
    </row>
    <row x14ac:dyDescent="0.25" r="885" customHeight="1" ht="17.25">
      <c r="A885" s="7">
        <v>883</v>
      </c>
      <c r="B885" s="7">
        <v>1</v>
      </c>
      <c r="C885" s="7">
        <v>8192</v>
      </c>
      <c r="D885" s="8">
        <v>4</v>
      </c>
      <c r="E885" s="9"/>
      <c r="F885" s="2"/>
      <c r="G885" s="2"/>
      <c r="H885" s="2"/>
      <c r="I885" s="3"/>
      <c r="J885" s="3"/>
      <c r="K885" s="3"/>
    </row>
    <row x14ac:dyDescent="0.25" r="886" customHeight="1" ht="17.25">
      <c r="A886" s="7">
        <v>884</v>
      </c>
      <c r="B886" s="7">
        <v>2</v>
      </c>
      <c r="C886" s="7">
        <v>8192</v>
      </c>
      <c r="D886" s="8">
        <v>4</v>
      </c>
      <c r="E886" s="9"/>
      <c r="F886" s="2"/>
      <c r="G886" s="2"/>
      <c r="H886" s="2"/>
      <c r="I886" s="3"/>
      <c r="J886" s="3"/>
      <c r="K886" s="3"/>
    </row>
    <row x14ac:dyDescent="0.25" r="887" customHeight="1" ht="17.25">
      <c r="A887" s="7">
        <v>885</v>
      </c>
      <c r="B887" s="7">
        <v>4</v>
      </c>
      <c r="C887" s="7">
        <v>8192</v>
      </c>
      <c r="D887" s="8">
        <v>4</v>
      </c>
      <c r="E887" s="9"/>
      <c r="F887" s="2"/>
      <c r="G887" s="2"/>
      <c r="H887" s="2"/>
      <c r="I887" s="3"/>
      <c r="J887" s="3"/>
      <c r="K887" s="3"/>
    </row>
    <row x14ac:dyDescent="0.25" r="888" customHeight="1" ht="17.25">
      <c r="A888" s="7">
        <v>886</v>
      </c>
      <c r="B888" s="7">
        <v>8</v>
      </c>
      <c r="C888" s="7">
        <v>8192</v>
      </c>
      <c r="D888" s="8">
        <v>4</v>
      </c>
      <c r="E888" s="9"/>
      <c r="F888" s="2"/>
      <c r="G888" s="2"/>
      <c r="H888" s="2"/>
      <c r="I888" s="3"/>
      <c r="J888" s="3"/>
      <c r="K888" s="3"/>
    </row>
    <row x14ac:dyDescent="0.25" r="889" customHeight="1" ht="17.25">
      <c r="A889" s="7">
        <v>887</v>
      </c>
      <c r="B889" s="7">
        <v>16</v>
      </c>
      <c r="C889" s="7">
        <v>8192</v>
      </c>
      <c r="D889" s="8">
        <v>4</v>
      </c>
      <c r="E889" s="9"/>
      <c r="F889" s="2"/>
      <c r="G889" s="2"/>
      <c r="H889" s="2"/>
      <c r="I889" s="3"/>
      <c r="J889" s="3"/>
      <c r="K889" s="3"/>
    </row>
    <row x14ac:dyDescent="0.25" r="890" customHeight="1" ht="17.25">
      <c r="A890" s="7">
        <v>888</v>
      </c>
      <c r="B890" s="7">
        <v>32</v>
      </c>
      <c r="C890" s="7">
        <v>8192</v>
      </c>
      <c r="D890" s="8">
        <v>4</v>
      </c>
      <c r="E890" s="9"/>
      <c r="F890" s="2"/>
      <c r="G890" s="2"/>
      <c r="H890" s="2"/>
      <c r="I890" s="3"/>
      <c r="J890" s="3"/>
      <c r="K890" s="3"/>
    </row>
    <row x14ac:dyDescent="0.25" r="891" customHeight="1" ht="17.25">
      <c r="A891" s="7">
        <v>889</v>
      </c>
      <c r="B891" s="7">
        <v>64</v>
      </c>
      <c r="C891" s="7">
        <v>8192</v>
      </c>
      <c r="D891" s="8">
        <v>4</v>
      </c>
      <c r="E891" s="9"/>
      <c r="F891" s="2"/>
      <c r="G891" s="2"/>
      <c r="H891" s="2"/>
      <c r="I891" s="3"/>
      <c r="J891" s="3"/>
      <c r="K891" s="3"/>
    </row>
    <row x14ac:dyDescent="0.25" r="892" customHeight="1" ht="17.25">
      <c r="A892" s="7">
        <v>890</v>
      </c>
      <c r="B892" s="7">
        <v>128</v>
      </c>
      <c r="C892" s="7">
        <v>8192</v>
      </c>
      <c r="D892" s="8">
        <v>4</v>
      </c>
      <c r="E892" s="9"/>
      <c r="F892" s="2"/>
      <c r="G892" s="2"/>
      <c r="H892" s="2"/>
      <c r="I892" s="3"/>
      <c r="J892" s="3"/>
      <c r="K892" s="3"/>
    </row>
    <row x14ac:dyDescent="0.25" r="893" customHeight="1" ht="17.25">
      <c r="A893" s="7">
        <v>891</v>
      </c>
      <c r="B893" s="7">
        <v>256</v>
      </c>
      <c r="C893" s="7">
        <v>8192</v>
      </c>
      <c r="D893" s="8">
        <v>4</v>
      </c>
      <c r="E893" s="9"/>
      <c r="F893" s="2"/>
      <c r="G893" s="2"/>
      <c r="H893" s="2"/>
      <c r="I893" s="3"/>
      <c r="J893" s="3"/>
      <c r="K893" s="3"/>
    </row>
    <row x14ac:dyDescent="0.25" r="894" customHeight="1" ht="17.25">
      <c r="A894" s="7">
        <v>892</v>
      </c>
      <c r="B894" s="7">
        <v>512</v>
      </c>
      <c r="C894" s="7">
        <v>8192</v>
      </c>
      <c r="D894" s="8">
        <v>4</v>
      </c>
      <c r="E894" s="9"/>
      <c r="F894" s="2"/>
      <c r="G894" s="2"/>
      <c r="H894" s="2"/>
      <c r="I894" s="3"/>
      <c r="J894" s="3"/>
      <c r="K894" s="3"/>
    </row>
    <row x14ac:dyDescent="0.25" r="895" customHeight="1" ht="17.25">
      <c r="A895" s="7">
        <v>893</v>
      </c>
      <c r="B895" s="7">
        <v>1024</v>
      </c>
      <c r="C895" s="7">
        <v>8192</v>
      </c>
      <c r="D895" s="8">
        <v>4</v>
      </c>
      <c r="E895" s="9"/>
      <c r="F895" s="2"/>
      <c r="G895" s="2"/>
      <c r="H895" s="2"/>
      <c r="I895" s="3"/>
      <c r="J895" s="3"/>
      <c r="K895" s="3"/>
    </row>
    <row x14ac:dyDescent="0.25" r="896" customHeight="1" ht="17.25">
      <c r="A896" s="7">
        <v>894</v>
      </c>
      <c r="B896" s="7">
        <v>2048</v>
      </c>
      <c r="C896" s="7">
        <v>8192</v>
      </c>
      <c r="D896" s="8">
        <v>4</v>
      </c>
      <c r="E896" s="9"/>
      <c r="F896" s="2"/>
      <c r="G896" s="2"/>
      <c r="H896" s="2"/>
      <c r="I896" s="3"/>
      <c r="J896" s="3"/>
      <c r="K896" s="3"/>
    </row>
    <row x14ac:dyDescent="0.25" r="897" customHeight="1" ht="17.25">
      <c r="A897" s="7">
        <v>895</v>
      </c>
      <c r="B897" s="7">
        <v>4096</v>
      </c>
      <c r="C897" s="7">
        <v>8192</v>
      </c>
      <c r="D897" s="8">
        <v>4</v>
      </c>
      <c r="E897" s="9"/>
      <c r="F897" s="2"/>
      <c r="G897" s="2"/>
      <c r="H897" s="2"/>
      <c r="I897" s="3"/>
      <c r="J897" s="3"/>
      <c r="K897" s="3"/>
    </row>
    <row x14ac:dyDescent="0.25" r="898" customHeight="1" ht="17.25">
      <c r="A898" s="7">
        <v>896</v>
      </c>
      <c r="B898" s="7">
        <v>8192</v>
      </c>
      <c r="C898" s="7">
        <v>8192</v>
      </c>
      <c r="D898" s="8">
        <v>4</v>
      </c>
      <c r="E898" s="9"/>
      <c r="F898" s="2"/>
      <c r="G898" s="2"/>
      <c r="H898" s="2"/>
      <c r="I898" s="3"/>
      <c r="J898" s="3"/>
      <c r="K898" s="3"/>
    </row>
    <row x14ac:dyDescent="0.25" r="899" customHeight="1" ht="17.25">
      <c r="A899" s="7">
        <v>897</v>
      </c>
      <c r="B899" s="7">
        <v>16384</v>
      </c>
      <c r="C899" s="7">
        <v>8192</v>
      </c>
      <c r="D899" s="8">
        <v>4</v>
      </c>
      <c r="E899" s="9"/>
      <c r="F899" s="2"/>
      <c r="G899" s="2"/>
      <c r="H899" s="2"/>
      <c r="I899" s="3"/>
      <c r="J899" s="3"/>
      <c r="K899" s="3"/>
    </row>
    <row x14ac:dyDescent="0.25" r="900" customHeight="1" ht="17.25">
      <c r="A900" s="7">
        <v>898</v>
      </c>
      <c r="B900" s="7">
        <v>32768</v>
      </c>
      <c r="C900" s="7">
        <v>8192</v>
      </c>
      <c r="D900" s="8">
        <v>4</v>
      </c>
      <c r="E900" s="9"/>
      <c r="F900" s="2"/>
      <c r="G900" s="2"/>
      <c r="H900" s="2"/>
      <c r="I900" s="3"/>
      <c r="J900" s="3"/>
      <c r="K900" s="3"/>
    </row>
    <row x14ac:dyDescent="0.25" r="901" customHeight="1" ht="17.25">
      <c r="A901" s="7">
        <v>899</v>
      </c>
      <c r="B901" s="7">
        <v>65536</v>
      </c>
      <c r="C901" s="7">
        <v>8192</v>
      </c>
      <c r="D901" s="8">
        <v>4</v>
      </c>
      <c r="E901" s="9"/>
      <c r="F901" s="2"/>
      <c r="G901" s="2"/>
      <c r="H901" s="2"/>
      <c r="I901" s="3"/>
      <c r="J901" s="3"/>
      <c r="K901" s="3"/>
    </row>
    <row x14ac:dyDescent="0.25" r="902" customHeight="1" ht="17.25">
      <c r="A902" s="7">
        <v>900</v>
      </c>
      <c r="B902" s="7">
        <v>128000</v>
      </c>
      <c r="C902" s="7">
        <v>8192</v>
      </c>
      <c r="D902" s="8">
        <v>4</v>
      </c>
      <c r="E902" s="9"/>
      <c r="F902" s="2"/>
      <c r="G902" s="2"/>
      <c r="H902" s="2"/>
      <c r="I902" s="3"/>
      <c r="J902" s="3"/>
      <c r="K902" s="3"/>
    </row>
    <row x14ac:dyDescent="0.25" r="903" customHeight="1" ht="17.25">
      <c r="A903" s="7">
        <v>901</v>
      </c>
      <c r="B903" s="7">
        <v>1</v>
      </c>
      <c r="C903" s="7">
        <v>16384</v>
      </c>
      <c r="D903" s="8">
        <v>4</v>
      </c>
      <c r="E903" s="9"/>
      <c r="F903" s="2"/>
      <c r="G903" s="2"/>
      <c r="H903" s="2"/>
      <c r="I903" s="3"/>
      <c r="J903" s="3"/>
      <c r="K903" s="3"/>
    </row>
    <row x14ac:dyDescent="0.25" r="904" customHeight="1" ht="17.25">
      <c r="A904" s="7">
        <v>902</v>
      </c>
      <c r="B904" s="7">
        <v>2</v>
      </c>
      <c r="C904" s="7">
        <v>16384</v>
      </c>
      <c r="D904" s="8">
        <v>4</v>
      </c>
      <c r="E904" s="9"/>
      <c r="F904" s="2"/>
      <c r="G904" s="2"/>
      <c r="H904" s="2"/>
      <c r="I904" s="3"/>
      <c r="J904" s="3"/>
      <c r="K904" s="3"/>
    </row>
    <row x14ac:dyDescent="0.25" r="905" customHeight="1" ht="17.25">
      <c r="A905" s="7">
        <v>903</v>
      </c>
      <c r="B905" s="7">
        <v>4</v>
      </c>
      <c r="C905" s="7">
        <v>16384</v>
      </c>
      <c r="D905" s="8">
        <v>4</v>
      </c>
      <c r="E905" s="9"/>
      <c r="F905" s="2"/>
      <c r="G905" s="2"/>
      <c r="H905" s="2"/>
      <c r="I905" s="3"/>
      <c r="J905" s="3"/>
      <c r="K905" s="3"/>
    </row>
    <row x14ac:dyDescent="0.25" r="906" customHeight="1" ht="17.25">
      <c r="A906" s="7">
        <v>904</v>
      </c>
      <c r="B906" s="7">
        <v>8</v>
      </c>
      <c r="C906" s="7">
        <v>16384</v>
      </c>
      <c r="D906" s="8">
        <v>4</v>
      </c>
      <c r="E906" s="9"/>
      <c r="F906" s="2"/>
      <c r="G906" s="2"/>
      <c r="H906" s="2"/>
      <c r="I906" s="3"/>
      <c r="J906" s="3"/>
      <c r="K906" s="3"/>
    </row>
    <row x14ac:dyDescent="0.25" r="907" customHeight="1" ht="17.25">
      <c r="A907" s="7">
        <v>905</v>
      </c>
      <c r="B907" s="7">
        <v>16</v>
      </c>
      <c r="C907" s="7">
        <v>16384</v>
      </c>
      <c r="D907" s="8">
        <v>4</v>
      </c>
      <c r="E907" s="9"/>
      <c r="F907" s="2"/>
      <c r="G907" s="2"/>
      <c r="H907" s="2"/>
      <c r="I907" s="3"/>
      <c r="J907" s="3"/>
      <c r="K907" s="3"/>
    </row>
    <row x14ac:dyDescent="0.25" r="908" customHeight="1" ht="17.25">
      <c r="A908" s="7">
        <v>906</v>
      </c>
      <c r="B908" s="7">
        <v>32</v>
      </c>
      <c r="C908" s="7">
        <v>16384</v>
      </c>
      <c r="D908" s="8">
        <v>4</v>
      </c>
      <c r="E908" s="9"/>
      <c r="F908" s="2"/>
      <c r="G908" s="2"/>
      <c r="H908" s="2"/>
      <c r="I908" s="3"/>
      <c r="J908" s="3"/>
      <c r="K908" s="3"/>
    </row>
    <row x14ac:dyDescent="0.25" r="909" customHeight="1" ht="17.25">
      <c r="A909" s="7">
        <v>907</v>
      </c>
      <c r="B909" s="7">
        <v>64</v>
      </c>
      <c r="C909" s="7">
        <v>16384</v>
      </c>
      <c r="D909" s="8">
        <v>4</v>
      </c>
      <c r="E909" s="9"/>
      <c r="F909" s="2"/>
      <c r="G909" s="2"/>
      <c r="H909" s="2"/>
      <c r="I909" s="3"/>
      <c r="J909" s="3"/>
      <c r="K909" s="3"/>
    </row>
    <row x14ac:dyDescent="0.25" r="910" customHeight="1" ht="17.25">
      <c r="A910" s="7">
        <v>908</v>
      </c>
      <c r="B910" s="7">
        <v>128</v>
      </c>
      <c r="C910" s="7">
        <v>16384</v>
      </c>
      <c r="D910" s="8">
        <v>4</v>
      </c>
      <c r="E910" s="9"/>
      <c r="F910" s="2"/>
      <c r="G910" s="2"/>
      <c r="H910" s="2"/>
      <c r="I910" s="3"/>
      <c r="J910" s="3"/>
      <c r="K910" s="3"/>
    </row>
    <row x14ac:dyDescent="0.25" r="911" customHeight="1" ht="17.25">
      <c r="A911" s="7">
        <v>909</v>
      </c>
      <c r="B911" s="7">
        <v>256</v>
      </c>
      <c r="C911" s="7">
        <v>16384</v>
      </c>
      <c r="D911" s="8">
        <v>4</v>
      </c>
      <c r="E911" s="9"/>
      <c r="F911" s="2"/>
      <c r="G911" s="2"/>
      <c r="H911" s="2"/>
      <c r="I911" s="3"/>
      <c r="J911" s="3"/>
      <c r="K911" s="3"/>
    </row>
    <row x14ac:dyDescent="0.25" r="912" customHeight="1" ht="17.25">
      <c r="A912" s="7">
        <v>910</v>
      </c>
      <c r="B912" s="7">
        <v>512</v>
      </c>
      <c r="C912" s="7">
        <v>16384</v>
      </c>
      <c r="D912" s="8">
        <v>4</v>
      </c>
      <c r="E912" s="9"/>
      <c r="F912" s="2"/>
      <c r="G912" s="2"/>
      <c r="H912" s="2"/>
      <c r="I912" s="3"/>
      <c r="J912" s="3"/>
      <c r="K912" s="3"/>
    </row>
    <row x14ac:dyDescent="0.25" r="913" customHeight="1" ht="17.25">
      <c r="A913" s="7">
        <v>911</v>
      </c>
      <c r="B913" s="7">
        <v>1024</v>
      </c>
      <c r="C913" s="7">
        <v>16384</v>
      </c>
      <c r="D913" s="8">
        <v>4</v>
      </c>
      <c r="E913" s="9"/>
      <c r="F913" s="2"/>
      <c r="G913" s="2"/>
      <c r="H913" s="2"/>
      <c r="I913" s="3"/>
      <c r="J913" s="3"/>
      <c r="K913" s="3"/>
    </row>
    <row x14ac:dyDescent="0.25" r="914" customHeight="1" ht="17.25">
      <c r="A914" s="7">
        <v>912</v>
      </c>
      <c r="B914" s="7">
        <v>2048</v>
      </c>
      <c r="C914" s="7">
        <v>16384</v>
      </c>
      <c r="D914" s="8">
        <v>4</v>
      </c>
      <c r="E914" s="9"/>
      <c r="F914" s="2"/>
      <c r="G914" s="2"/>
      <c r="H914" s="2"/>
      <c r="I914" s="3"/>
      <c r="J914" s="3"/>
      <c r="K914" s="3"/>
    </row>
    <row x14ac:dyDescent="0.25" r="915" customHeight="1" ht="17.25">
      <c r="A915" s="7">
        <v>913</v>
      </c>
      <c r="B915" s="7">
        <v>4096</v>
      </c>
      <c r="C915" s="7">
        <v>16384</v>
      </c>
      <c r="D915" s="8">
        <v>4</v>
      </c>
      <c r="E915" s="9"/>
      <c r="F915" s="2"/>
      <c r="G915" s="2"/>
      <c r="H915" s="2"/>
      <c r="I915" s="3"/>
      <c r="J915" s="3"/>
      <c r="K915" s="3"/>
    </row>
    <row x14ac:dyDescent="0.25" r="916" customHeight="1" ht="17.25">
      <c r="A916" s="7">
        <v>914</v>
      </c>
      <c r="B916" s="7">
        <v>8192</v>
      </c>
      <c r="C916" s="7">
        <v>16384</v>
      </c>
      <c r="D916" s="8">
        <v>4</v>
      </c>
      <c r="E916" s="9"/>
      <c r="F916" s="2"/>
      <c r="G916" s="2"/>
      <c r="H916" s="2"/>
      <c r="I916" s="3"/>
      <c r="J916" s="3"/>
      <c r="K916" s="3"/>
    </row>
    <row x14ac:dyDescent="0.25" r="917" customHeight="1" ht="17.25">
      <c r="A917" s="7">
        <v>915</v>
      </c>
      <c r="B917" s="7">
        <v>16384</v>
      </c>
      <c r="C917" s="7">
        <v>16384</v>
      </c>
      <c r="D917" s="8">
        <v>4</v>
      </c>
      <c r="E917" s="9"/>
      <c r="F917" s="2"/>
      <c r="G917" s="2"/>
      <c r="H917" s="2"/>
      <c r="I917" s="3"/>
      <c r="J917" s="3"/>
      <c r="K917" s="3"/>
    </row>
    <row x14ac:dyDescent="0.25" r="918" customHeight="1" ht="17.25">
      <c r="A918" s="7">
        <v>916</v>
      </c>
      <c r="B918" s="7">
        <v>32768</v>
      </c>
      <c r="C918" s="7">
        <v>16384</v>
      </c>
      <c r="D918" s="8">
        <v>4</v>
      </c>
      <c r="E918" s="9"/>
      <c r="F918" s="2"/>
      <c r="G918" s="2"/>
      <c r="H918" s="2"/>
      <c r="I918" s="3"/>
      <c r="J918" s="3"/>
      <c r="K918" s="3"/>
    </row>
    <row x14ac:dyDescent="0.25" r="919" customHeight="1" ht="17.25">
      <c r="A919" s="7">
        <v>917</v>
      </c>
      <c r="B919" s="7">
        <v>65536</v>
      </c>
      <c r="C919" s="7">
        <v>16384</v>
      </c>
      <c r="D919" s="8">
        <v>4</v>
      </c>
      <c r="E919" s="9"/>
      <c r="F919" s="2"/>
      <c r="G919" s="2"/>
      <c r="H919" s="2"/>
      <c r="I919" s="3"/>
      <c r="J919" s="3"/>
      <c r="K919" s="3"/>
    </row>
    <row x14ac:dyDescent="0.25" r="920" customHeight="1" ht="17.25">
      <c r="A920" s="7">
        <v>918</v>
      </c>
      <c r="B920" s="7">
        <v>128000</v>
      </c>
      <c r="C920" s="7">
        <v>16384</v>
      </c>
      <c r="D920" s="8">
        <v>4</v>
      </c>
      <c r="E920" s="9"/>
      <c r="F920" s="2"/>
      <c r="G920" s="2"/>
      <c r="H920" s="2"/>
      <c r="I920" s="3"/>
      <c r="J920" s="3"/>
      <c r="K920" s="3"/>
    </row>
    <row x14ac:dyDescent="0.25" r="921" customHeight="1" ht="17.25">
      <c r="A921" s="7">
        <v>919</v>
      </c>
      <c r="B921" s="7">
        <v>1</v>
      </c>
      <c r="C921" s="7">
        <v>32768</v>
      </c>
      <c r="D921" s="8">
        <v>4</v>
      </c>
      <c r="E921" s="9"/>
      <c r="F921" s="2"/>
      <c r="G921" s="2"/>
      <c r="H921" s="2"/>
      <c r="I921" s="3"/>
      <c r="J921" s="3"/>
      <c r="K921" s="3"/>
    </row>
    <row x14ac:dyDescent="0.25" r="922" customHeight="1" ht="17.25">
      <c r="A922" s="7">
        <v>920</v>
      </c>
      <c r="B922" s="7">
        <v>2</v>
      </c>
      <c r="C922" s="7">
        <v>32768</v>
      </c>
      <c r="D922" s="8">
        <v>4</v>
      </c>
      <c r="E922" s="9"/>
      <c r="F922" s="2"/>
      <c r="G922" s="2"/>
      <c r="H922" s="2"/>
      <c r="I922" s="3"/>
      <c r="J922" s="3"/>
      <c r="K922" s="3"/>
    </row>
    <row x14ac:dyDescent="0.25" r="923" customHeight="1" ht="17.25">
      <c r="A923" s="7">
        <v>921</v>
      </c>
      <c r="B923" s="7">
        <v>4</v>
      </c>
      <c r="C923" s="7">
        <v>32768</v>
      </c>
      <c r="D923" s="8">
        <v>4</v>
      </c>
      <c r="E923" s="9"/>
      <c r="F923" s="2"/>
      <c r="G923" s="2"/>
      <c r="H923" s="2"/>
      <c r="I923" s="3"/>
      <c r="J923" s="3"/>
      <c r="K923" s="3"/>
    </row>
    <row x14ac:dyDescent="0.25" r="924" customHeight="1" ht="17.25">
      <c r="A924" s="7">
        <v>922</v>
      </c>
      <c r="B924" s="7">
        <v>8</v>
      </c>
      <c r="C924" s="7">
        <v>32768</v>
      </c>
      <c r="D924" s="8">
        <v>4</v>
      </c>
      <c r="E924" s="9"/>
      <c r="F924" s="2"/>
      <c r="G924" s="2"/>
      <c r="H924" s="2"/>
      <c r="I924" s="3"/>
      <c r="J924" s="3"/>
      <c r="K924" s="3"/>
    </row>
    <row x14ac:dyDescent="0.25" r="925" customHeight="1" ht="17.25">
      <c r="A925" s="7">
        <v>923</v>
      </c>
      <c r="B925" s="7">
        <v>16</v>
      </c>
      <c r="C925" s="7">
        <v>32768</v>
      </c>
      <c r="D925" s="8">
        <v>4</v>
      </c>
      <c r="E925" s="9"/>
      <c r="F925" s="2"/>
      <c r="G925" s="2"/>
      <c r="H925" s="2"/>
      <c r="I925" s="3"/>
      <c r="J925" s="3"/>
      <c r="K925" s="3"/>
    </row>
    <row x14ac:dyDescent="0.25" r="926" customHeight="1" ht="17.25">
      <c r="A926" s="7">
        <v>924</v>
      </c>
      <c r="B926" s="7">
        <v>32</v>
      </c>
      <c r="C926" s="7">
        <v>32768</v>
      </c>
      <c r="D926" s="8">
        <v>4</v>
      </c>
      <c r="E926" s="9"/>
      <c r="F926" s="2"/>
      <c r="G926" s="2"/>
      <c r="H926" s="2"/>
      <c r="I926" s="3"/>
      <c r="J926" s="3"/>
      <c r="K926" s="3"/>
    </row>
    <row x14ac:dyDescent="0.25" r="927" customHeight="1" ht="17.25">
      <c r="A927" s="7">
        <v>925</v>
      </c>
      <c r="B927" s="7">
        <v>64</v>
      </c>
      <c r="C927" s="7">
        <v>32768</v>
      </c>
      <c r="D927" s="8">
        <v>4</v>
      </c>
      <c r="E927" s="9"/>
      <c r="F927" s="2"/>
      <c r="G927" s="2"/>
      <c r="H927" s="2"/>
      <c r="I927" s="3"/>
      <c r="J927" s="3"/>
      <c r="K927" s="3"/>
    </row>
    <row x14ac:dyDescent="0.25" r="928" customHeight="1" ht="17.25">
      <c r="A928" s="7">
        <v>926</v>
      </c>
      <c r="B928" s="7">
        <v>128</v>
      </c>
      <c r="C928" s="7">
        <v>32768</v>
      </c>
      <c r="D928" s="8">
        <v>4</v>
      </c>
      <c r="E928" s="9"/>
      <c r="F928" s="2"/>
      <c r="G928" s="2"/>
      <c r="H928" s="2"/>
      <c r="I928" s="3"/>
      <c r="J928" s="3"/>
      <c r="K928" s="3"/>
    </row>
    <row x14ac:dyDescent="0.25" r="929" customHeight="1" ht="17.25">
      <c r="A929" s="7">
        <v>927</v>
      </c>
      <c r="B929" s="7">
        <v>256</v>
      </c>
      <c r="C929" s="7">
        <v>32768</v>
      </c>
      <c r="D929" s="8">
        <v>4</v>
      </c>
      <c r="E929" s="9"/>
      <c r="F929" s="2"/>
      <c r="G929" s="2"/>
      <c r="H929" s="2"/>
      <c r="I929" s="3"/>
      <c r="J929" s="3"/>
      <c r="K929" s="3"/>
    </row>
    <row x14ac:dyDescent="0.25" r="930" customHeight="1" ht="17.25">
      <c r="A930" s="7">
        <v>928</v>
      </c>
      <c r="B930" s="7">
        <v>512</v>
      </c>
      <c r="C930" s="7">
        <v>32768</v>
      </c>
      <c r="D930" s="8">
        <v>4</v>
      </c>
      <c r="E930" s="9"/>
      <c r="F930" s="2"/>
      <c r="G930" s="2"/>
      <c r="H930" s="2"/>
      <c r="I930" s="3"/>
      <c r="J930" s="3"/>
      <c r="K930" s="3"/>
    </row>
    <row x14ac:dyDescent="0.25" r="931" customHeight="1" ht="17.25">
      <c r="A931" s="7">
        <v>929</v>
      </c>
      <c r="B931" s="7">
        <v>1024</v>
      </c>
      <c r="C931" s="7">
        <v>32768</v>
      </c>
      <c r="D931" s="8">
        <v>4</v>
      </c>
      <c r="E931" s="9"/>
      <c r="F931" s="2"/>
      <c r="G931" s="2"/>
      <c r="H931" s="2"/>
      <c r="I931" s="3"/>
      <c r="J931" s="3"/>
      <c r="K931" s="3"/>
    </row>
    <row x14ac:dyDescent="0.25" r="932" customHeight="1" ht="17.25">
      <c r="A932" s="7">
        <v>930</v>
      </c>
      <c r="B932" s="7">
        <v>2048</v>
      </c>
      <c r="C932" s="7">
        <v>32768</v>
      </c>
      <c r="D932" s="8">
        <v>4</v>
      </c>
      <c r="E932" s="9"/>
      <c r="F932" s="2"/>
      <c r="G932" s="2"/>
      <c r="H932" s="2"/>
      <c r="I932" s="3"/>
      <c r="J932" s="3"/>
      <c r="K932" s="3"/>
    </row>
    <row x14ac:dyDescent="0.25" r="933" customHeight="1" ht="17.25">
      <c r="A933" s="7">
        <v>931</v>
      </c>
      <c r="B933" s="7">
        <v>4096</v>
      </c>
      <c r="C933" s="7">
        <v>32768</v>
      </c>
      <c r="D933" s="8">
        <v>4</v>
      </c>
      <c r="E933" s="9"/>
      <c r="F933" s="2"/>
      <c r="G933" s="2"/>
      <c r="H933" s="2"/>
      <c r="I933" s="3"/>
      <c r="J933" s="3"/>
      <c r="K933" s="3"/>
    </row>
    <row x14ac:dyDescent="0.25" r="934" customHeight="1" ht="17.25">
      <c r="A934" s="7">
        <v>932</v>
      </c>
      <c r="B934" s="7">
        <v>8192</v>
      </c>
      <c r="C934" s="7">
        <v>32768</v>
      </c>
      <c r="D934" s="8">
        <v>4</v>
      </c>
      <c r="E934" s="9"/>
      <c r="F934" s="2"/>
      <c r="G934" s="2"/>
      <c r="H934" s="2"/>
      <c r="I934" s="3"/>
      <c r="J934" s="3"/>
      <c r="K934" s="3"/>
    </row>
    <row x14ac:dyDescent="0.25" r="935" customHeight="1" ht="17.25">
      <c r="A935" s="7">
        <v>933</v>
      </c>
      <c r="B935" s="7">
        <v>16384</v>
      </c>
      <c r="C935" s="7">
        <v>32768</v>
      </c>
      <c r="D935" s="8">
        <v>4</v>
      </c>
      <c r="E935" s="9"/>
      <c r="F935" s="2"/>
      <c r="G935" s="2"/>
      <c r="H935" s="2"/>
      <c r="I935" s="3"/>
      <c r="J935" s="3"/>
      <c r="K935" s="3"/>
    </row>
    <row x14ac:dyDescent="0.25" r="936" customHeight="1" ht="17.25">
      <c r="A936" s="7">
        <v>934</v>
      </c>
      <c r="B936" s="7">
        <v>32768</v>
      </c>
      <c r="C936" s="7">
        <v>32768</v>
      </c>
      <c r="D936" s="8">
        <v>4</v>
      </c>
      <c r="E936" s="9"/>
      <c r="F936" s="2"/>
      <c r="G936" s="2"/>
      <c r="H936" s="2"/>
      <c r="I936" s="3"/>
      <c r="J936" s="3"/>
      <c r="K936" s="3"/>
    </row>
    <row x14ac:dyDescent="0.25" r="937" customHeight="1" ht="17.25">
      <c r="A937" s="7">
        <v>935</v>
      </c>
      <c r="B937" s="7">
        <v>65536</v>
      </c>
      <c r="C937" s="7">
        <v>32768</v>
      </c>
      <c r="D937" s="8">
        <v>4</v>
      </c>
      <c r="E937" s="9"/>
      <c r="F937" s="2"/>
      <c r="G937" s="2"/>
      <c r="H937" s="2"/>
      <c r="I937" s="3"/>
      <c r="J937" s="3"/>
      <c r="K937" s="3"/>
    </row>
    <row x14ac:dyDescent="0.25" r="938" customHeight="1" ht="17.25">
      <c r="A938" s="7">
        <v>936</v>
      </c>
      <c r="B938" s="7">
        <v>128000</v>
      </c>
      <c r="C938" s="7">
        <v>32768</v>
      </c>
      <c r="D938" s="8">
        <v>4</v>
      </c>
      <c r="E938" s="9"/>
      <c r="F938" s="2"/>
      <c r="G938" s="2"/>
      <c r="H938" s="2"/>
      <c r="I938" s="3"/>
      <c r="J938" s="3"/>
      <c r="K938" s="3"/>
    </row>
    <row x14ac:dyDescent="0.25" r="939" customHeight="1" ht="17.25">
      <c r="A939" s="7">
        <v>937</v>
      </c>
      <c r="B939" s="7">
        <v>1</v>
      </c>
      <c r="C939" s="7">
        <v>65536</v>
      </c>
      <c r="D939" s="8">
        <v>4</v>
      </c>
      <c r="E939" s="9"/>
      <c r="F939" s="2"/>
      <c r="G939" s="2"/>
      <c r="H939" s="2"/>
      <c r="I939" s="3"/>
      <c r="J939" s="3"/>
      <c r="K939" s="3"/>
    </row>
    <row x14ac:dyDescent="0.25" r="940" customHeight="1" ht="17.25">
      <c r="A940" s="7">
        <v>938</v>
      </c>
      <c r="B940" s="7">
        <v>2</v>
      </c>
      <c r="C940" s="7">
        <v>65536</v>
      </c>
      <c r="D940" s="8">
        <v>4</v>
      </c>
      <c r="E940" s="9"/>
      <c r="F940" s="2"/>
      <c r="G940" s="2"/>
      <c r="H940" s="2"/>
      <c r="I940" s="3"/>
      <c r="J940" s="3"/>
      <c r="K940" s="3"/>
    </row>
    <row x14ac:dyDescent="0.25" r="941" customHeight="1" ht="17.25">
      <c r="A941" s="7">
        <v>939</v>
      </c>
      <c r="B941" s="7">
        <v>4</v>
      </c>
      <c r="C941" s="7">
        <v>65536</v>
      </c>
      <c r="D941" s="8">
        <v>4</v>
      </c>
      <c r="E941" s="9"/>
      <c r="F941" s="2"/>
      <c r="G941" s="2"/>
      <c r="H941" s="2"/>
      <c r="I941" s="3"/>
      <c r="J941" s="3"/>
      <c r="K941" s="3"/>
    </row>
    <row x14ac:dyDescent="0.25" r="942" customHeight="1" ht="17.25">
      <c r="A942" s="7">
        <v>940</v>
      </c>
      <c r="B942" s="7">
        <v>8</v>
      </c>
      <c r="C942" s="7">
        <v>65536</v>
      </c>
      <c r="D942" s="8">
        <v>4</v>
      </c>
      <c r="E942" s="9"/>
      <c r="F942" s="2"/>
      <c r="G942" s="2"/>
      <c r="H942" s="2"/>
      <c r="I942" s="3"/>
      <c r="J942" s="3"/>
      <c r="K942" s="3"/>
    </row>
    <row x14ac:dyDescent="0.25" r="943" customHeight="1" ht="17.25">
      <c r="A943" s="7">
        <v>941</v>
      </c>
      <c r="B943" s="7">
        <v>16</v>
      </c>
      <c r="C943" s="7">
        <v>65536</v>
      </c>
      <c r="D943" s="8">
        <v>4</v>
      </c>
      <c r="E943" s="9"/>
      <c r="F943" s="2"/>
      <c r="G943" s="2"/>
      <c r="H943" s="2"/>
      <c r="I943" s="3"/>
      <c r="J943" s="3"/>
      <c r="K943" s="3"/>
    </row>
    <row x14ac:dyDescent="0.25" r="944" customHeight="1" ht="17.25">
      <c r="A944" s="7">
        <v>942</v>
      </c>
      <c r="B944" s="7">
        <v>32</v>
      </c>
      <c r="C944" s="7">
        <v>65536</v>
      </c>
      <c r="D944" s="8">
        <v>4</v>
      </c>
      <c r="E944" s="9"/>
      <c r="F944" s="2"/>
      <c r="G944" s="2"/>
      <c r="H944" s="2"/>
      <c r="I944" s="3"/>
      <c r="J944" s="3"/>
      <c r="K944" s="3"/>
    </row>
    <row x14ac:dyDescent="0.25" r="945" customHeight="1" ht="17.25">
      <c r="A945" s="7">
        <v>943</v>
      </c>
      <c r="B945" s="7">
        <v>64</v>
      </c>
      <c r="C945" s="7">
        <v>65536</v>
      </c>
      <c r="D945" s="8">
        <v>4</v>
      </c>
      <c r="E945" s="9"/>
      <c r="F945" s="2"/>
      <c r="G945" s="2"/>
      <c r="H945" s="2"/>
      <c r="I945" s="3"/>
      <c r="J945" s="3"/>
      <c r="K945" s="3"/>
    </row>
    <row x14ac:dyDescent="0.25" r="946" customHeight="1" ht="17.25">
      <c r="A946" s="7">
        <v>944</v>
      </c>
      <c r="B946" s="7">
        <v>128</v>
      </c>
      <c r="C946" s="7">
        <v>65536</v>
      </c>
      <c r="D946" s="8">
        <v>4</v>
      </c>
      <c r="E946" s="9"/>
      <c r="F946" s="2"/>
      <c r="G946" s="2"/>
      <c r="H946" s="2"/>
      <c r="I946" s="3"/>
      <c r="J946" s="3"/>
      <c r="K946" s="3"/>
    </row>
    <row x14ac:dyDescent="0.25" r="947" customHeight="1" ht="17.25">
      <c r="A947" s="7">
        <v>945</v>
      </c>
      <c r="B947" s="7">
        <v>256</v>
      </c>
      <c r="C947" s="7">
        <v>65536</v>
      </c>
      <c r="D947" s="8">
        <v>4</v>
      </c>
      <c r="E947" s="9"/>
      <c r="F947" s="2"/>
      <c r="G947" s="2"/>
      <c r="H947" s="2"/>
      <c r="I947" s="3"/>
      <c r="J947" s="3"/>
      <c r="K947" s="3"/>
    </row>
    <row x14ac:dyDescent="0.25" r="948" customHeight="1" ht="17.25">
      <c r="A948" s="7">
        <v>946</v>
      </c>
      <c r="B948" s="7">
        <v>512</v>
      </c>
      <c r="C948" s="7">
        <v>65536</v>
      </c>
      <c r="D948" s="8">
        <v>4</v>
      </c>
      <c r="E948" s="9"/>
      <c r="F948" s="2"/>
      <c r="G948" s="2"/>
      <c r="H948" s="2"/>
      <c r="I948" s="3"/>
      <c r="J948" s="3"/>
      <c r="K948" s="3"/>
    </row>
    <row x14ac:dyDescent="0.25" r="949" customHeight="1" ht="17.25">
      <c r="A949" s="7">
        <v>947</v>
      </c>
      <c r="B949" s="7">
        <v>1024</v>
      </c>
      <c r="C949" s="7">
        <v>65536</v>
      </c>
      <c r="D949" s="8">
        <v>4</v>
      </c>
      <c r="E949" s="9"/>
      <c r="F949" s="2"/>
      <c r="G949" s="2"/>
      <c r="H949" s="2"/>
      <c r="I949" s="3"/>
      <c r="J949" s="3"/>
      <c r="K949" s="3"/>
    </row>
    <row x14ac:dyDescent="0.25" r="950" customHeight="1" ht="17.25">
      <c r="A950" s="7">
        <v>948</v>
      </c>
      <c r="B950" s="7">
        <v>2048</v>
      </c>
      <c r="C950" s="7">
        <v>65536</v>
      </c>
      <c r="D950" s="8">
        <v>4</v>
      </c>
      <c r="E950" s="9"/>
      <c r="F950" s="2"/>
      <c r="G950" s="2"/>
      <c r="H950" s="2"/>
      <c r="I950" s="3"/>
      <c r="J950" s="3"/>
      <c r="K950" s="3"/>
    </row>
    <row x14ac:dyDescent="0.25" r="951" customHeight="1" ht="17.25">
      <c r="A951" s="7">
        <v>949</v>
      </c>
      <c r="B951" s="7">
        <v>4096</v>
      </c>
      <c r="C951" s="7">
        <v>65536</v>
      </c>
      <c r="D951" s="8">
        <v>4</v>
      </c>
      <c r="E951" s="9"/>
      <c r="F951" s="2"/>
      <c r="G951" s="2"/>
      <c r="H951" s="2"/>
      <c r="I951" s="3"/>
      <c r="J951" s="3"/>
      <c r="K951" s="3"/>
    </row>
    <row x14ac:dyDescent="0.25" r="952" customHeight="1" ht="17.25">
      <c r="A952" s="7">
        <v>950</v>
      </c>
      <c r="B952" s="7">
        <v>8192</v>
      </c>
      <c r="C952" s="7">
        <v>65536</v>
      </c>
      <c r="D952" s="8">
        <v>4</v>
      </c>
      <c r="E952" s="9"/>
      <c r="F952" s="2"/>
      <c r="G952" s="2"/>
      <c r="H952" s="2"/>
      <c r="I952" s="3"/>
      <c r="J952" s="3"/>
      <c r="K952" s="3"/>
    </row>
    <row x14ac:dyDescent="0.25" r="953" customHeight="1" ht="17.25">
      <c r="A953" s="7">
        <v>951</v>
      </c>
      <c r="B953" s="7">
        <v>16384</v>
      </c>
      <c r="C953" s="7">
        <v>65536</v>
      </c>
      <c r="D953" s="8">
        <v>4</v>
      </c>
      <c r="E953" s="9"/>
      <c r="F953" s="2"/>
      <c r="G953" s="2"/>
      <c r="H953" s="2"/>
      <c r="I953" s="3"/>
      <c r="J953" s="3"/>
      <c r="K953" s="3"/>
    </row>
    <row x14ac:dyDescent="0.25" r="954" customHeight="1" ht="17.25">
      <c r="A954" s="7">
        <v>952</v>
      </c>
      <c r="B954" s="7">
        <v>32768</v>
      </c>
      <c r="C954" s="7">
        <v>65536</v>
      </c>
      <c r="D954" s="8">
        <v>4</v>
      </c>
      <c r="E954" s="9"/>
      <c r="F954" s="2"/>
      <c r="G954" s="2"/>
      <c r="H954" s="2"/>
      <c r="I954" s="3"/>
      <c r="J954" s="3"/>
      <c r="K954" s="3"/>
    </row>
    <row x14ac:dyDescent="0.25" r="955" customHeight="1" ht="17.25">
      <c r="A955" s="7">
        <v>953</v>
      </c>
      <c r="B955" s="7">
        <v>65536</v>
      </c>
      <c r="C955" s="7">
        <v>65536</v>
      </c>
      <c r="D955" s="8">
        <v>4</v>
      </c>
      <c r="E955" s="9"/>
      <c r="F955" s="2"/>
      <c r="G955" s="2"/>
      <c r="H955" s="2"/>
      <c r="I955" s="3"/>
      <c r="J955" s="3"/>
      <c r="K955" s="3"/>
    </row>
    <row x14ac:dyDescent="0.25" r="956" customHeight="1" ht="17.25">
      <c r="A956" s="7">
        <v>954</v>
      </c>
      <c r="B956" s="7">
        <v>128000</v>
      </c>
      <c r="C956" s="7">
        <v>65536</v>
      </c>
      <c r="D956" s="8">
        <v>4</v>
      </c>
      <c r="E956" s="9"/>
      <c r="F956" s="2"/>
      <c r="G956" s="2"/>
      <c r="H956" s="2"/>
      <c r="I956" s="3"/>
      <c r="J956" s="3"/>
      <c r="K956" s="3"/>
    </row>
    <row x14ac:dyDescent="0.25" r="957" customHeight="1" ht="17.25">
      <c r="A957" s="7">
        <v>955</v>
      </c>
      <c r="B957" s="7">
        <v>1</v>
      </c>
      <c r="C957" s="7">
        <v>128000</v>
      </c>
      <c r="D957" s="8">
        <v>4</v>
      </c>
      <c r="E957" s="9"/>
      <c r="F957" s="2"/>
      <c r="G957" s="2"/>
      <c r="H957" s="2"/>
      <c r="I957" s="3"/>
      <c r="J957" s="3"/>
      <c r="K957" s="3"/>
    </row>
    <row x14ac:dyDescent="0.25" r="958" customHeight="1" ht="17.25">
      <c r="A958" s="7">
        <v>956</v>
      </c>
      <c r="B958" s="7">
        <v>2</v>
      </c>
      <c r="C958" s="7">
        <v>128000</v>
      </c>
      <c r="D958" s="8">
        <v>4</v>
      </c>
      <c r="E958" s="9"/>
      <c r="F958" s="2"/>
      <c r="G958" s="2"/>
      <c r="H958" s="2"/>
      <c r="I958" s="3"/>
      <c r="J958" s="3"/>
      <c r="K958" s="3"/>
    </row>
    <row x14ac:dyDescent="0.25" r="959" customHeight="1" ht="17.25">
      <c r="A959" s="7">
        <v>957</v>
      </c>
      <c r="B959" s="7">
        <v>4</v>
      </c>
      <c r="C959" s="7">
        <v>128000</v>
      </c>
      <c r="D959" s="8">
        <v>4</v>
      </c>
      <c r="E959" s="9"/>
      <c r="F959" s="2"/>
      <c r="G959" s="2"/>
      <c r="H959" s="2"/>
      <c r="I959" s="3"/>
      <c r="J959" s="3"/>
      <c r="K959" s="3"/>
    </row>
    <row x14ac:dyDescent="0.25" r="960" customHeight="1" ht="17.25">
      <c r="A960" s="7">
        <v>958</v>
      </c>
      <c r="B960" s="7">
        <v>8</v>
      </c>
      <c r="C960" s="7">
        <v>128000</v>
      </c>
      <c r="D960" s="8">
        <v>4</v>
      </c>
      <c r="E960" s="9"/>
      <c r="F960" s="2"/>
      <c r="G960" s="2"/>
      <c r="H960" s="2"/>
      <c r="I960" s="3"/>
      <c r="J960" s="3"/>
      <c r="K960" s="3"/>
    </row>
    <row x14ac:dyDescent="0.25" r="961" customHeight="1" ht="17.25">
      <c r="A961" s="7">
        <v>959</v>
      </c>
      <c r="B961" s="7">
        <v>16</v>
      </c>
      <c r="C961" s="7">
        <v>128000</v>
      </c>
      <c r="D961" s="8">
        <v>4</v>
      </c>
      <c r="E961" s="9"/>
      <c r="F961" s="2"/>
      <c r="G961" s="2"/>
      <c r="H961" s="2"/>
      <c r="I961" s="3"/>
      <c r="J961" s="3"/>
      <c r="K961" s="3"/>
    </row>
    <row x14ac:dyDescent="0.25" r="962" customHeight="1" ht="17.25">
      <c r="A962" s="7">
        <v>960</v>
      </c>
      <c r="B962" s="7">
        <v>32</v>
      </c>
      <c r="C962" s="7">
        <v>128000</v>
      </c>
      <c r="D962" s="8">
        <v>4</v>
      </c>
      <c r="E962" s="9"/>
      <c r="F962" s="2"/>
      <c r="G962" s="2"/>
      <c r="H962" s="2"/>
      <c r="I962" s="3"/>
      <c r="J962" s="3"/>
      <c r="K962" s="3"/>
    </row>
    <row x14ac:dyDescent="0.25" r="963" customHeight="1" ht="17.25">
      <c r="A963" s="7">
        <v>961</v>
      </c>
      <c r="B963" s="7">
        <v>64</v>
      </c>
      <c r="C963" s="7">
        <v>128000</v>
      </c>
      <c r="D963" s="8">
        <v>4</v>
      </c>
      <c r="E963" s="9"/>
      <c r="F963" s="2"/>
      <c r="G963" s="2"/>
      <c r="H963" s="2"/>
      <c r="I963" s="3"/>
      <c r="J963" s="3"/>
      <c r="K963" s="3"/>
    </row>
    <row x14ac:dyDescent="0.25" r="964" customHeight="1" ht="17.25">
      <c r="A964" s="7">
        <v>962</v>
      </c>
      <c r="B964" s="7">
        <v>128</v>
      </c>
      <c r="C964" s="7">
        <v>128000</v>
      </c>
      <c r="D964" s="8">
        <v>4</v>
      </c>
      <c r="E964" s="9"/>
      <c r="F964" s="2"/>
      <c r="G964" s="2"/>
      <c r="H964" s="2"/>
      <c r="I964" s="3"/>
      <c r="J964" s="3"/>
      <c r="K964" s="3"/>
    </row>
    <row x14ac:dyDescent="0.25" r="965" customHeight="1" ht="17.25">
      <c r="A965" s="7">
        <v>963</v>
      </c>
      <c r="B965" s="7">
        <v>256</v>
      </c>
      <c r="C965" s="7">
        <v>128000</v>
      </c>
      <c r="D965" s="8">
        <v>4</v>
      </c>
      <c r="E965" s="9"/>
      <c r="F965" s="2"/>
      <c r="G965" s="2"/>
      <c r="H965" s="2"/>
      <c r="I965" s="3"/>
      <c r="J965" s="3"/>
      <c r="K965" s="3"/>
    </row>
    <row x14ac:dyDescent="0.25" r="966" customHeight="1" ht="17.25">
      <c r="A966" s="7">
        <v>964</v>
      </c>
      <c r="B966" s="7">
        <v>512</v>
      </c>
      <c r="C966" s="7">
        <v>128000</v>
      </c>
      <c r="D966" s="8">
        <v>4</v>
      </c>
      <c r="E966" s="9"/>
      <c r="F966" s="2"/>
      <c r="G966" s="2"/>
      <c r="H966" s="2"/>
      <c r="I966" s="3"/>
      <c r="J966" s="3"/>
      <c r="K966" s="3"/>
    </row>
    <row x14ac:dyDescent="0.25" r="967" customHeight="1" ht="17.25">
      <c r="A967" s="7">
        <v>965</v>
      </c>
      <c r="B967" s="7">
        <v>1024</v>
      </c>
      <c r="C967" s="7">
        <v>128000</v>
      </c>
      <c r="D967" s="8">
        <v>4</v>
      </c>
      <c r="E967" s="9"/>
      <c r="F967" s="2"/>
      <c r="G967" s="2"/>
      <c r="H967" s="2"/>
      <c r="I967" s="3"/>
      <c r="J967" s="3"/>
      <c r="K967" s="3"/>
    </row>
    <row x14ac:dyDescent="0.25" r="968" customHeight="1" ht="17.25">
      <c r="A968" s="7">
        <v>966</v>
      </c>
      <c r="B968" s="7">
        <v>2048</v>
      </c>
      <c r="C968" s="7">
        <v>128000</v>
      </c>
      <c r="D968" s="8">
        <v>4</v>
      </c>
      <c r="E968" s="9"/>
      <c r="F968" s="2"/>
      <c r="G968" s="2"/>
      <c r="H968" s="2"/>
      <c r="I968" s="3"/>
      <c r="J968" s="3"/>
      <c r="K968" s="3"/>
    </row>
    <row x14ac:dyDescent="0.25" r="969" customHeight="1" ht="17.25">
      <c r="A969" s="7">
        <v>967</v>
      </c>
      <c r="B969" s="7">
        <v>4096</v>
      </c>
      <c r="C969" s="7">
        <v>128000</v>
      </c>
      <c r="D969" s="8">
        <v>4</v>
      </c>
      <c r="E969" s="9"/>
      <c r="F969" s="2"/>
      <c r="G969" s="2"/>
      <c r="H969" s="2"/>
      <c r="I969" s="3"/>
      <c r="J969" s="3"/>
      <c r="K969" s="3"/>
    </row>
    <row x14ac:dyDescent="0.25" r="970" customHeight="1" ht="17.25">
      <c r="A970" s="7">
        <v>968</v>
      </c>
      <c r="B970" s="7">
        <v>8192</v>
      </c>
      <c r="C970" s="7">
        <v>128000</v>
      </c>
      <c r="D970" s="8">
        <v>4</v>
      </c>
      <c r="E970" s="9"/>
      <c r="F970" s="2"/>
      <c r="G970" s="2"/>
      <c r="H970" s="2"/>
      <c r="I970" s="3"/>
      <c r="J970" s="3"/>
      <c r="K970" s="3"/>
    </row>
    <row x14ac:dyDescent="0.25" r="971" customHeight="1" ht="17.25">
      <c r="A971" s="7">
        <v>969</v>
      </c>
      <c r="B971" s="7">
        <v>16384</v>
      </c>
      <c r="C971" s="7">
        <v>128000</v>
      </c>
      <c r="D971" s="8">
        <v>4</v>
      </c>
      <c r="E971" s="9"/>
      <c r="F971" s="2"/>
      <c r="G971" s="2"/>
      <c r="H971" s="2"/>
      <c r="I971" s="3"/>
      <c r="J971" s="3"/>
      <c r="K971" s="3"/>
    </row>
    <row x14ac:dyDescent="0.25" r="972" customHeight="1" ht="17.25">
      <c r="A972" s="7">
        <v>970</v>
      </c>
      <c r="B972" s="7">
        <v>32768</v>
      </c>
      <c r="C972" s="7">
        <v>128000</v>
      </c>
      <c r="D972" s="8">
        <v>4</v>
      </c>
      <c r="E972" s="9"/>
      <c r="F972" s="2"/>
      <c r="G972" s="2"/>
      <c r="H972" s="2"/>
      <c r="I972" s="3"/>
      <c r="J972" s="3"/>
      <c r="K972" s="3"/>
    </row>
    <row x14ac:dyDescent="0.25" r="973" customHeight="1" ht="17.25">
      <c r="A973" s="7">
        <v>971</v>
      </c>
      <c r="B973" s="7">
        <v>65536</v>
      </c>
      <c r="C973" s="7">
        <v>128000</v>
      </c>
      <c r="D973" s="8">
        <v>4</v>
      </c>
      <c r="E973" s="9"/>
      <c r="F973" s="2"/>
      <c r="G973" s="2"/>
      <c r="H973" s="2"/>
      <c r="I973" s="3"/>
      <c r="J973" s="3"/>
      <c r="K973" s="3"/>
    </row>
    <row x14ac:dyDescent="0.25" r="974" customHeight="1" ht="17.25">
      <c r="A974" s="7">
        <v>972</v>
      </c>
      <c r="B974" s="7">
        <v>128000</v>
      </c>
      <c r="C974" s="7">
        <v>128000</v>
      </c>
      <c r="D974" s="8">
        <v>4</v>
      </c>
      <c r="E974" s="9"/>
      <c r="F974" s="2"/>
      <c r="G974" s="2"/>
      <c r="H974" s="2"/>
      <c r="I974" s="3"/>
      <c r="J974" s="3"/>
      <c r="K974" s="3"/>
    </row>
    <row x14ac:dyDescent="0.25" r="975" customHeight="1" ht="17.25">
      <c r="A975" s="7">
        <v>973</v>
      </c>
      <c r="B975" s="7">
        <v>1</v>
      </c>
      <c r="C975" s="7">
        <v>1</v>
      </c>
      <c r="D975" s="8">
        <v>8</v>
      </c>
      <c r="E975" s="9"/>
      <c r="F975" s="2"/>
      <c r="G975" s="2"/>
      <c r="H975" s="2"/>
      <c r="I975" s="3"/>
      <c r="J975" s="3"/>
      <c r="K975" s="3"/>
    </row>
    <row x14ac:dyDescent="0.25" r="976" customHeight="1" ht="17.25">
      <c r="A976" s="7">
        <v>974</v>
      </c>
      <c r="B976" s="7">
        <v>2</v>
      </c>
      <c r="C976" s="7">
        <v>1</v>
      </c>
      <c r="D976" s="8">
        <v>8</v>
      </c>
      <c r="E976" s="9"/>
      <c r="F976" s="2"/>
      <c r="G976" s="2"/>
      <c r="H976" s="2"/>
      <c r="I976" s="3"/>
      <c r="J976" s="3"/>
      <c r="K976" s="3"/>
    </row>
    <row x14ac:dyDescent="0.25" r="977" customHeight="1" ht="17.25">
      <c r="A977" s="7">
        <v>975</v>
      </c>
      <c r="B977" s="7">
        <v>4</v>
      </c>
      <c r="C977" s="7">
        <v>1</v>
      </c>
      <c r="D977" s="8">
        <v>8</v>
      </c>
      <c r="E977" s="9"/>
      <c r="F977" s="2"/>
      <c r="G977" s="2"/>
      <c r="H977" s="2"/>
      <c r="I977" s="3"/>
      <c r="J977" s="3"/>
      <c r="K977" s="3"/>
    </row>
    <row x14ac:dyDescent="0.25" r="978" customHeight="1" ht="17.25">
      <c r="A978" s="7">
        <v>976</v>
      </c>
      <c r="B978" s="7">
        <v>8</v>
      </c>
      <c r="C978" s="7">
        <v>1</v>
      </c>
      <c r="D978" s="8">
        <v>8</v>
      </c>
      <c r="E978" s="9"/>
      <c r="F978" s="2"/>
      <c r="G978" s="2"/>
      <c r="H978" s="2"/>
      <c r="I978" s="3"/>
      <c r="J978" s="3"/>
      <c r="K978" s="3"/>
    </row>
    <row x14ac:dyDescent="0.25" r="979" customHeight="1" ht="17.25">
      <c r="A979" s="7">
        <v>977</v>
      </c>
      <c r="B979" s="7">
        <v>16</v>
      </c>
      <c r="C979" s="7">
        <v>1</v>
      </c>
      <c r="D979" s="8">
        <v>8</v>
      </c>
      <c r="E979" s="9"/>
      <c r="F979" s="2"/>
      <c r="G979" s="2"/>
      <c r="H979" s="2"/>
      <c r="I979" s="3"/>
      <c r="J979" s="3"/>
      <c r="K979" s="3"/>
    </row>
    <row x14ac:dyDescent="0.25" r="980" customHeight="1" ht="17.25">
      <c r="A980" s="7">
        <v>978</v>
      </c>
      <c r="B980" s="7">
        <v>32</v>
      </c>
      <c r="C980" s="7">
        <v>1</v>
      </c>
      <c r="D980" s="8">
        <v>8</v>
      </c>
      <c r="E980" s="9"/>
      <c r="F980" s="2"/>
      <c r="G980" s="2"/>
      <c r="H980" s="2"/>
      <c r="I980" s="3"/>
      <c r="J980" s="3"/>
      <c r="K980" s="3"/>
    </row>
    <row x14ac:dyDescent="0.25" r="981" customHeight="1" ht="17.25">
      <c r="A981" s="7">
        <v>979</v>
      </c>
      <c r="B981" s="7">
        <v>64</v>
      </c>
      <c r="C981" s="7">
        <v>1</v>
      </c>
      <c r="D981" s="8">
        <v>8</v>
      </c>
      <c r="E981" s="9"/>
      <c r="F981" s="2"/>
      <c r="G981" s="2"/>
      <c r="H981" s="2"/>
      <c r="I981" s="3"/>
      <c r="J981" s="3"/>
      <c r="K981" s="3"/>
    </row>
    <row x14ac:dyDescent="0.25" r="982" customHeight="1" ht="17.25">
      <c r="A982" s="7">
        <v>980</v>
      </c>
      <c r="B982" s="7">
        <v>128</v>
      </c>
      <c r="C982" s="7">
        <v>1</v>
      </c>
      <c r="D982" s="8">
        <v>8</v>
      </c>
      <c r="E982" s="9"/>
      <c r="F982" s="2"/>
      <c r="G982" s="2"/>
      <c r="H982" s="2"/>
      <c r="I982" s="3"/>
      <c r="J982" s="3"/>
      <c r="K982" s="3"/>
    </row>
    <row x14ac:dyDescent="0.25" r="983" customHeight="1" ht="17.25">
      <c r="A983" s="7">
        <v>981</v>
      </c>
      <c r="B983" s="7">
        <v>256</v>
      </c>
      <c r="C983" s="7">
        <v>1</v>
      </c>
      <c r="D983" s="8">
        <v>8</v>
      </c>
      <c r="E983" s="9"/>
      <c r="F983" s="2"/>
      <c r="G983" s="2"/>
      <c r="H983" s="2"/>
      <c r="I983" s="3"/>
      <c r="J983" s="3"/>
      <c r="K983" s="3"/>
    </row>
    <row x14ac:dyDescent="0.25" r="984" customHeight="1" ht="17.25">
      <c r="A984" s="7">
        <v>982</v>
      </c>
      <c r="B984" s="7">
        <v>512</v>
      </c>
      <c r="C984" s="7">
        <v>1</v>
      </c>
      <c r="D984" s="8">
        <v>8</v>
      </c>
      <c r="E984" s="9"/>
      <c r="F984" s="2"/>
      <c r="G984" s="2"/>
      <c r="H984" s="2"/>
      <c r="I984" s="3"/>
      <c r="J984" s="3"/>
      <c r="K984" s="3"/>
    </row>
    <row x14ac:dyDescent="0.25" r="985" customHeight="1" ht="17.25">
      <c r="A985" s="7">
        <v>983</v>
      </c>
      <c r="B985" s="7">
        <v>1024</v>
      </c>
      <c r="C985" s="7">
        <v>1</v>
      </c>
      <c r="D985" s="8">
        <v>8</v>
      </c>
      <c r="E985" s="9"/>
      <c r="F985" s="2"/>
      <c r="G985" s="2"/>
      <c r="H985" s="2"/>
      <c r="I985" s="3"/>
      <c r="J985" s="3"/>
      <c r="K985" s="3"/>
    </row>
    <row x14ac:dyDescent="0.25" r="986" customHeight="1" ht="17.25">
      <c r="A986" s="7">
        <v>984</v>
      </c>
      <c r="B986" s="7">
        <v>2048</v>
      </c>
      <c r="C986" s="7">
        <v>1</v>
      </c>
      <c r="D986" s="8">
        <v>8</v>
      </c>
      <c r="E986" s="9"/>
      <c r="F986" s="2"/>
      <c r="G986" s="2"/>
      <c r="H986" s="2"/>
      <c r="I986" s="3"/>
      <c r="J986" s="3"/>
      <c r="K986" s="3"/>
    </row>
    <row x14ac:dyDescent="0.25" r="987" customHeight="1" ht="17.25">
      <c r="A987" s="7">
        <v>985</v>
      </c>
      <c r="B987" s="7">
        <v>4096</v>
      </c>
      <c r="C987" s="7">
        <v>1</v>
      </c>
      <c r="D987" s="8">
        <v>8</v>
      </c>
      <c r="E987" s="9"/>
      <c r="F987" s="2"/>
      <c r="G987" s="2"/>
      <c r="H987" s="2"/>
      <c r="I987" s="3"/>
      <c r="J987" s="3"/>
      <c r="K987" s="3"/>
    </row>
    <row x14ac:dyDescent="0.25" r="988" customHeight="1" ht="17.25">
      <c r="A988" s="7">
        <v>986</v>
      </c>
      <c r="B988" s="7">
        <v>8192</v>
      </c>
      <c r="C988" s="7">
        <v>1</v>
      </c>
      <c r="D988" s="8">
        <v>8</v>
      </c>
      <c r="E988" s="9"/>
      <c r="F988" s="2"/>
      <c r="G988" s="2"/>
      <c r="H988" s="2"/>
      <c r="I988" s="3"/>
      <c r="J988" s="3"/>
      <c r="K988" s="3"/>
    </row>
    <row x14ac:dyDescent="0.25" r="989" customHeight="1" ht="17.25">
      <c r="A989" s="7">
        <v>987</v>
      </c>
      <c r="B989" s="7">
        <v>16384</v>
      </c>
      <c r="C989" s="7">
        <v>1</v>
      </c>
      <c r="D989" s="8">
        <v>8</v>
      </c>
      <c r="E989" s="9"/>
      <c r="F989" s="2"/>
      <c r="G989" s="2"/>
      <c r="H989" s="2"/>
      <c r="I989" s="3"/>
      <c r="J989" s="3"/>
      <c r="K989" s="3"/>
    </row>
    <row x14ac:dyDescent="0.25" r="990" customHeight="1" ht="17.25">
      <c r="A990" s="7">
        <v>988</v>
      </c>
      <c r="B990" s="7">
        <v>32768</v>
      </c>
      <c r="C990" s="7">
        <v>1</v>
      </c>
      <c r="D990" s="8">
        <v>8</v>
      </c>
      <c r="E990" s="9"/>
      <c r="F990" s="2"/>
      <c r="G990" s="2"/>
      <c r="H990" s="2"/>
      <c r="I990" s="3"/>
      <c r="J990" s="3"/>
      <c r="K990" s="3"/>
    </row>
    <row x14ac:dyDescent="0.25" r="991" customHeight="1" ht="17.25">
      <c r="A991" s="7">
        <v>989</v>
      </c>
      <c r="B991" s="7">
        <v>65536</v>
      </c>
      <c r="C991" s="7">
        <v>1</v>
      </c>
      <c r="D991" s="8">
        <v>8</v>
      </c>
      <c r="E991" s="9"/>
      <c r="F991" s="2"/>
      <c r="G991" s="2"/>
      <c r="H991" s="2"/>
      <c r="I991" s="3"/>
      <c r="J991" s="3"/>
      <c r="K991" s="3"/>
    </row>
    <row x14ac:dyDescent="0.25" r="992" customHeight="1" ht="17.25">
      <c r="A992" s="7">
        <v>990</v>
      </c>
      <c r="B992" s="7">
        <v>128000</v>
      </c>
      <c r="C992" s="7">
        <v>1</v>
      </c>
      <c r="D992" s="8">
        <v>8</v>
      </c>
      <c r="E992" s="9"/>
      <c r="F992" s="2"/>
      <c r="G992" s="2"/>
      <c r="H992" s="2"/>
      <c r="I992" s="3"/>
      <c r="J992" s="3"/>
      <c r="K992" s="3"/>
    </row>
    <row x14ac:dyDescent="0.25" r="993" customHeight="1" ht="17.25">
      <c r="A993" s="7">
        <v>991</v>
      </c>
      <c r="B993" s="7">
        <v>1</v>
      </c>
      <c r="C993" s="7">
        <v>2</v>
      </c>
      <c r="D993" s="8">
        <v>8</v>
      </c>
      <c r="E993" s="9"/>
      <c r="F993" s="2"/>
      <c r="G993" s="2"/>
      <c r="H993" s="2"/>
      <c r="I993" s="3"/>
      <c r="J993" s="3"/>
      <c r="K993" s="3"/>
    </row>
    <row x14ac:dyDescent="0.25" r="994" customHeight="1" ht="17.25">
      <c r="A994" s="7">
        <v>992</v>
      </c>
      <c r="B994" s="7">
        <v>2</v>
      </c>
      <c r="C994" s="7">
        <v>2</v>
      </c>
      <c r="D994" s="8">
        <v>8</v>
      </c>
      <c r="E994" s="9"/>
      <c r="F994" s="2"/>
      <c r="G994" s="2"/>
      <c r="H994" s="2"/>
      <c r="I994" s="3"/>
      <c r="J994" s="3"/>
      <c r="K994" s="3"/>
    </row>
    <row x14ac:dyDescent="0.25" r="995" customHeight="1" ht="17.25">
      <c r="A995" s="7">
        <v>993</v>
      </c>
      <c r="B995" s="7">
        <v>4</v>
      </c>
      <c r="C995" s="7">
        <v>2</v>
      </c>
      <c r="D995" s="8">
        <v>8</v>
      </c>
      <c r="E995" s="9"/>
      <c r="F995" s="2"/>
      <c r="G995" s="2"/>
      <c r="H995" s="2"/>
      <c r="I995" s="3"/>
      <c r="J995" s="3"/>
      <c r="K995" s="3"/>
    </row>
    <row x14ac:dyDescent="0.25" r="996" customHeight="1" ht="17.25">
      <c r="A996" s="7">
        <v>994</v>
      </c>
      <c r="B996" s="7">
        <v>8</v>
      </c>
      <c r="C996" s="7">
        <v>2</v>
      </c>
      <c r="D996" s="8">
        <v>8</v>
      </c>
      <c r="E996" s="9"/>
      <c r="F996" s="2"/>
      <c r="G996" s="2"/>
      <c r="H996" s="2"/>
      <c r="I996" s="3"/>
      <c r="J996" s="3"/>
      <c r="K996" s="3"/>
    </row>
    <row x14ac:dyDescent="0.25" r="997" customHeight="1" ht="17.25">
      <c r="A997" s="7">
        <v>995</v>
      </c>
      <c r="B997" s="7">
        <v>16</v>
      </c>
      <c r="C997" s="7">
        <v>2</v>
      </c>
      <c r="D997" s="8">
        <v>8</v>
      </c>
      <c r="E997" s="9"/>
      <c r="F997" s="2"/>
      <c r="G997" s="2"/>
      <c r="H997" s="2"/>
      <c r="I997" s="3"/>
      <c r="J997" s="3"/>
      <c r="K997" s="3"/>
    </row>
    <row x14ac:dyDescent="0.25" r="998" customHeight="1" ht="17.25">
      <c r="A998" s="7">
        <v>996</v>
      </c>
      <c r="B998" s="7">
        <v>32</v>
      </c>
      <c r="C998" s="7">
        <v>2</v>
      </c>
      <c r="D998" s="8">
        <v>8</v>
      </c>
      <c r="E998" s="9"/>
      <c r="F998" s="2"/>
      <c r="G998" s="2"/>
      <c r="H998" s="2"/>
      <c r="I998" s="3"/>
      <c r="J998" s="3"/>
      <c r="K998" s="3"/>
    </row>
    <row x14ac:dyDescent="0.25" r="999" customHeight="1" ht="17.25">
      <c r="A999" s="7">
        <v>997</v>
      </c>
      <c r="B999" s="7">
        <v>64</v>
      </c>
      <c r="C999" s="7">
        <v>2</v>
      </c>
      <c r="D999" s="8">
        <v>8</v>
      </c>
      <c r="E999" s="9"/>
      <c r="F999" s="2"/>
      <c r="G999" s="2"/>
      <c r="H999" s="2"/>
      <c r="I999" s="3"/>
      <c r="J999" s="3"/>
      <c r="K999" s="3"/>
    </row>
    <row x14ac:dyDescent="0.25" r="1000" customHeight="1" ht="17.25">
      <c r="A1000" s="7">
        <v>998</v>
      </c>
      <c r="B1000" s="7">
        <v>128</v>
      </c>
      <c r="C1000" s="7">
        <v>2</v>
      </c>
      <c r="D1000" s="8">
        <v>8</v>
      </c>
      <c r="E1000" s="9"/>
      <c r="F1000" s="2"/>
      <c r="G1000" s="2"/>
      <c r="H1000" s="2"/>
      <c r="I1000" s="3"/>
      <c r="J1000" s="3"/>
      <c r="K1000" s="3"/>
    </row>
    <row x14ac:dyDescent="0.25" r="1001" customHeight="1" ht="17.25">
      <c r="A1001" s="7">
        <v>999</v>
      </c>
      <c r="B1001" s="7">
        <v>256</v>
      </c>
      <c r="C1001" s="7">
        <v>2</v>
      </c>
      <c r="D1001" s="8">
        <v>8</v>
      </c>
      <c r="E1001" s="9"/>
      <c r="F1001" s="2"/>
      <c r="G1001" s="2"/>
      <c r="H1001" s="2"/>
      <c r="I1001" s="3"/>
      <c r="J1001" s="3"/>
      <c r="K1001" s="3"/>
    </row>
    <row x14ac:dyDescent="0.25" r="1002" customHeight="1" ht="17.25">
      <c r="A1002" s="7">
        <v>1000</v>
      </c>
      <c r="B1002" s="7">
        <v>512</v>
      </c>
      <c r="C1002" s="7">
        <v>2</v>
      </c>
      <c r="D1002" s="8">
        <v>8</v>
      </c>
      <c r="E1002" s="9"/>
      <c r="F1002" s="2"/>
      <c r="G1002" s="2"/>
      <c r="H1002" s="2"/>
      <c r="I1002" s="3"/>
      <c r="J1002" s="3"/>
      <c r="K1002" s="3"/>
    </row>
    <row x14ac:dyDescent="0.25" r="1003" customHeight="1" ht="17.25">
      <c r="A1003" s="7">
        <v>1001</v>
      </c>
      <c r="B1003" s="7">
        <v>1024</v>
      </c>
      <c r="C1003" s="7">
        <v>2</v>
      </c>
      <c r="D1003" s="8">
        <v>8</v>
      </c>
      <c r="E1003" s="9"/>
      <c r="F1003" s="2"/>
      <c r="G1003" s="2"/>
      <c r="H1003" s="2"/>
      <c r="I1003" s="3"/>
      <c r="J1003" s="3"/>
      <c r="K1003" s="3"/>
    </row>
    <row x14ac:dyDescent="0.25" r="1004" customHeight="1" ht="17.25">
      <c r="A1004" s="7">
        <v>1002</v>
      </c>
      <c r="B1004" s="7">
        <v>2048</v>
      </c>
      <c r="C1004" s="7">
        <v>2</v>
      </c>
      <c r="D1004" s="8">
        <v>8</v>
      </c>
      <c r="E1004" s="9"/>
      <c r="F1004" s="2"/>
      <c r="G1004" s="2"/>
      <c r="H1004" s="2"/>
      <c r="I1004" s="3"/>
      <c r="J1004" s="3"/>
      <c r="K1004" s="3"/>
    </row>
    <row x14ac:dyDescent="0.25" r="1005" customHeight="1" ht="17.25">
      <c r="A1005" s="7">
        <v>1003</v>
      </c>
      <c r="B1005" s="7">
        <v>4096</v>
      </c>
      <c r="C1005" s="7">
        <v>2</v>
      </c>
      <c r="D1005" s="8">
        <v>8</v>
      </c>
      <c r="E1005" s="9"/>
      <c r="F1005" s="2"/>
      <c r="G1005" s="2"/>
      <c r="H1005" s="2"/>
      <c r="I1005" s="3"/>
      <c r="J1005" s="3"/>
      <c r="K1005" s="3"/>
    </row>
    <row x14ac:dyDescent="0.25" r="1006" customHeight="1" ht="17.25">
      <c r="A1006" s="7">
        <v>1004</v>
      </c>
      <c r="B1006" s="7">
        <v>8192</v>
      </c>
      <c r="C1006" s="7">
        <v>2</v>
      </c>
      <c r="D1006" s="8">
        <v>8</v>
      </c>
      <c r="E1006" s="9"/>
      <c r="F1006" s="2"/>
      <c r="G1006" s="2"/>
      <c r="H1006" s="2"/>
      <c r="I1006" s="3"/>
      <c r="J1006" s="3"/>
      <c r="K1006" s="3"/>
    </row>
    <row x14ac:dyDescent="0.25" r="1007" customHeight="1" ht="17.25">
      <c r="A1007" s="7">
        <v>1005</v>
      </c>
      <c r="B1007" s="7">
        <v>16384</v>
      </c>
      <c r="C1007" s="7">
        <v>2</v>
      </c>
      <c r="D1007" s="8">
        <v>8</v>
      </c>
      <c r="E1007" s="9"/>
      <c r="F1007" s="2"/>
      <c r="G1007" s="2"/>
      <c r="H1007" s="2"/>
      <c r="I1007" s="3"/>
      <c r="J1007" s="3"/>
      <c r="K1007" s="3"/>
    </row>
    <row x14ac:dyDescent="0.25" r="1008" customHeight="1" ht="17.25">
      <c r="A1008" s="7">
        <v>1006</v>
      </c>
      <c r="B1008" s="7">
        <v>32768</v>
      </c>
      <c r="C1008" s="7">
        <v>2</v>
      </c>
      <c r="D1008" s="8">
        <v>8</v>
      </c>
      <c r="E1008" s="9"/>
      <c r="F1008" s="2"/>
      <c r="G1008" s="2"/>
      <c r="H1008" s="2"/>
      <c r="I1008" s="3"/>
      <c r="J1008" s="3"/>
      <c r="K1008" s="3"/>
    </row>
    <row x14ac:dyDescent="0.25" r="1009" customHeight="1" ht="17.25">
      <c r="A1009" s="7">
        <v>1007</v>
      </c>
      <c r="B1009" s="7">
        <v>65536</v>
      </c>
      <c r="C1009" s="7">
        <v>2</v>
      </c>
      <c r="D1009" s="8">
        <v>8</v>
      </c>
      <c r="E1009" s="9"/>
      <c r="F1009" s="2"/>
      <c r="G1009" s="2"/>
      <c r="H1009" s="2"/>
      <c r="I1009" s="3"/>
      <c r="J1009" s="3"/>
      <c r="K1009" s="3"/>
    </row>
    <row x14ac:dyDescent="0.25" r="1010" customHeight="1" ht="17.25">
      <c r="A1010" s="7">
        <v>1008</v>
      </c>
      <c r="B1010" s="7">
        <v>128000</v>
      </c>
      <c r="C1010" s="7">
        <v>2</v>
      </c>
      <c r="D1010" s="8">
        <v>8</v>
      </c>
      <c r="E1010" s="9"/>
      <c r="F1010" s="2"/>
      <c r="G1010" s="2"/>
      <c r="H1010" s="2"/>
      <c r="I1010" s="3"/>
      <c r="J1010" s="3"/>
      <c r="K1010" s="3"/>
    </row>
    <row x14ac:dyDescent="0.25" r="1011" customHeight="1" ht="17.25">
      <c r="A1011" s="7">
        <v>1009</v>
      </c>
      <c r="B1011" s="7">
        <v>1</v>
      </c>
      <c r="C1011" s="7">
        <v>4</v>
      </c>
      <c r="D1011" s="8">
        <v>8</v>
      </c>
      <c r="E1011" s="9"/>
      <c r="F1011" s="2"/>
      <c r="G1011" s="2"/>
      <c r="H1011" s="2"/>
      <c r="I1011" s="3"/>
      <c r="J1011" s="3"/>
      <c r="K1011" s="3"/>
    </row>
    <row x14ac:dyDescent="0.25" r="1012" customHeight="1" ht="17.25">
      <c r="A1012" s="7">
        <v>1010</v>
      </c>
      <c r="B1012" s="7">
        <v>2</v>
      </c>
      <c r="C1012" s="7">
        <v>4</v>
      </c>
      <c r="D1012" s="8">
        <v>8</v>
      </c>
      <c r="E1012" s="9"/>
      <c r="F1012" s="2"/>
      <c r="G1012" s="2"/>
      <c r="H1012" s="2"/>
      <c r="I1012" s="3"/>
      <c r="J1012" s="3"/>
      <c r="K1012" s="3"/>
    </row>
    <row x14ac:dyDescent="0.25" r="1013" customHeight="1" ht="17.25">
      <c r="A1013" s="7">
        <v>1011</v>
      </c>
      <c r="B1013" s="7">
        <v>4</v>
      </c>
      <c r="C1013" s="7">
        <v>4</v>
      </c>
      <c r="D1013" s="8">
        <v>8</v>
      </c>
      <c r="E1013" s="9"/>
      <c r="F1013" s="2"/>
      <c r="G1013" s="2"/>
      <c r="H1013" s="2"/>
      <c r="I1013" s="3"/>
      <c r="J1013" s="3"/>
      <c r="K1013" s="3"/>
    </row>
    <row x14ac:dyDescent="0.25" r="1014" customHeight="1" ht="17.25">
      <c r="A1014" s="7">
        <v>1012</v>
      </c>
      <c r="B1014" s="7">
        <v>8</v>
      </c>
      <c r="C1014" s="7">
        <v>4</v>
      </c>
      <c r="D1014" s="8">
        <v>8</v>
      </c>
      <c r="E1014" s="9"/>
      <c r="F1014" s="2"/>
      <c r="G1014" s="2"/>
      <c r="H1014" s="2"/>
      <c r="I1014" s="3"/>
      <c r="J1014" s="3"/>
      <c r="K1014" s="3"/>
    </row>
    <row x14ac:dyDescent="0.25" r="1015" customHeight="1" ht="17.25">
      <c r="A1015" s="7">
        <v>1013</v>
      </c>
      <c r="B1015" s="7">
        <v>16</v>
      </c>
      <c r="C1015" s="7">
        <v>4</v>
      </c>
      <c r="D1015" s="8">
        <v>8</v>
      </c>
      <c r="E1015" s="9"/>
      <c r="F1015" s="2"/>
      <c r="G1015" s="2"/>
      <c r="H1015" s="2"/>
      <c r="I1015" s="3"/>
      <c r="J1015" s="3"/>
      <c r="K1015" s="3"/>
    </row>
    <row x14ac:dyDescent="0.25" r="1016" customHeight="1" ht="17.25">
      <c r="A1016" s="7">
        <v>1014</v>
      </c>
      <c r="B1016" s="7">
        <v>32</v>
      </c>
      <c r="C1016" s="7">
        <v>4</v>
      </c>
      <c r="D1016" s="8">
        <v>8</v>
      </c>
      <c r="E1016" s="9"/>
      <c r="F1016" s="2"/>
      <c r="G1016" s="2"/>
      <c r="H1016" s="2"/>
      <c r="I1016" s="3"/>
      <c r="J1016" s="3"/>
      <c r="K1016" s="3"/>
    </row>
    <row x14ac:dyDescent="0.25" r="1017" customHeight="1" ht="17.25">
      <c r="A1017" s="7">
        <v>1015</v>
      </c>
      <c r="B1017" s="7">
        <v>64</v>
      </c>
      <c r="C1017" s="7">
        <v>4</v>
      </c>
      <c r="D1017" s="8">
        <v>8</v>
      </c>
      <c r="E1017" s="9"/>
      <c r="F1017" s="2"/>
      <c r="G1017" s="2"/>
      <c r="H1017" s="2"/>
      <c r="I1017" s="3"/>
      <c r="J1017" s="3"/>
      <c r="K1017" s="3"/>
    </row>
    <row x14ac:dyDescent="0.25" r="1018" customHeight="1" ht="17.25">
      <c r="A1018" s="7">
        <v>1016</v>
      </c>
      <c r="B1018" s="7">
        <v>128</v>
      </c>
      <c r="C1018" s="7">
        <v>4</v>
      </c>
      <c r="D1018" s="8">
        <v>8</v>
      </c>
      <c r="E1018" s="9"/>
      <c r="F1018" s="2"/>
      <c r="G1018" s="2"/>
      <c r="H1018" s="2"/>
      <c r="I1018" s="3"/>
      <c r="J1018" s="3"/>
      <c r="K1018" s="3"/>
    </row>
    <row x14ac:dyDescent="0.25" r="1019" customHeight="1" ht="17.25">
      <c r="A1019" s="7">
        <v>1017</v>
      </c>
      <c r="B1019" s="7">
        <v>256</v>
      </c>
      <c r="C1019" s="7">
        <v>4</v>
      </c>
      <c r="D1019" s="8">
        <v>8</v>
      </c>
      <c r="E1019" s="9"/>
      <c r="F1019" s="2"/>
      <c r="G1019" s="2"/>
      <c r="H1019" s="2"/>
      <c r="I1019" s="3"/>
      <c r="J1019" s="3"/>
      <c r="K1019" s="3"/>
    </row>
    <row x14ac:dyDescent="0.25" r="1020" customHeight="1" ht="17.25">
      <c r="A1020" s="7">
        <v>1018</v>
      </c>
      <c r="B1020" s="7">
        <v>512</v>
      </c>
      <c r="C1020" s="7">
        <v>4</v>
      </c>
      <c r="D1020" s="8">
        <v>8</v>
      </c>
      <c r="E1020" s="9"/>
      <c r="F1020" s="2"/>
      <c r="G1020" s="2"/>
      <c r="H1020" s="2"/>
      <c r="I1020" s="3"/>
      <c r="J1020" s="3"/>
      <c r="K1020" s="3"/>
    </row>
    <row x14ac:dyDescent="0.25" r="1021" customHeight="1" ht="17.25">
      <c r="A1021" s="7">
        <v>1019</v>
      </c>
      <c r="B1021" s="7">
        <v>1024</v>
      </c>
      <c r="C1021" s="7">
        <v>4</v>
      </c>
      <c r="D1021" s="8">
        <v>8</v>
      </c>
      <c r="E1021" s="9"/>
      <c r="F1021" s="2"/>
      <c r="G1021" s="2"/>
      <c r="H1021" s="2"/>
      <c r="I1021" s="3"/>
      <c r="J1021" s="3"/>
      <c r="K1021" s="3"/>
    </row>
    <row x14ac:dyDescent="0.25" r="1022" customHeight="1" ht="17.25">
      <c r="A1022" s="7">
        <v>1020</v>
      </c>
      <c r="B1022" s="7">
        <v>2048</v>
      </c>
      <c r="C1022" s="7">
        <v>4</v>
      </c>
      <c r="D1022" s="8">
        <v>8</v>
      </c>
      <c r="E1022" s="9"/>
      <c r="F1022" s="2"/>
      <c r="G1022" s="2"/>
      <c r="H1022" s="2"/>
      <c r="I1022" s="3"/>
      <c r="J1022" s="3"/>
      <c r="K1022" s="3"/>
    </row>
    <row x14ac:dyDescent="0.25" r="1023" customHeight="1" ht="17.25">
      <c r="A1023" s="7">
        <v>1021</v>
      </c>
      <c r="B1023" s="7">
        <v>4096</v>
      </c>
      <c r="C1023" s="7">
        <v>4</v>
      </c>
      <c r="D1023" s="8">
        <v>8</v>
      </c>
      <c r="E1023" s="9"/>
      <c r="F1023" s="2"/>
      <c r="G1023" s="2"/>
      <c r="H1023" s="2"/>
      <c r="I1023" s="3"/>
      <c r="J1023" s="3"/>
      <c r="K1023" s="3"/>
    </row>
    <row x14ac:dyDescent="0.25" r="1024" customHeight="1" ht="17.25">
      <c r="A1024" s="7">
        <v>1022</v>
      </c>
      <c r="B1024" s="7">
        <v>8192</v>
      </c>
      <c r="C1024" s="7">
        <v>4</v>
      </c>
      <c r="D1024" s="8">
        <v>8</v>
      </c>
      <c r="E1024" s="9"/>
      <c r="F1024" s="2"/>
      <c r="G1024" s="2"/>
      <c r="H1024" s="2"/>
      <c r="I1024" s="3"/>
      <c r="J1024" s="3"/>
      <c r="K1024" s="3"/>
    </row>
    <row x14ac:dyDescent="0.25" r="1025" customHeight="1" ht="17.25">
      <c r="A1025" s="7">
        <v>1023</v>
      </c>
      <c r="B1025" s="7">
        <v>16384</v>
      </c>
      <c r="C1025" s="7">
        <v>4</v>
      </c>
      <c r="D1025" s="8">
        <v>8</v>
      </c>
      <c r="E1025" s="9"/>
      <c r="F1025" s="2"/>
      <c r="G1025" s="2"/>
      <c r="H1025" s="2"/>
      <c r="I1025" s="3"/>
      <c r="J1025" s="3"/>
      <c r="K1025" s="3"/>
    </row>
    <row x14ac:dyDescent="0.25" r="1026" customHeight="1" ht="17.25">
      <c r="A1026" s="7">
        <v>1024</v>
      </c>
      <c r="B1026" s="7">
        <v>32768</v>
      </c>
      <c r="C1026" s="7">
        <v>4</v>
      </c>
      <c r="D1026" s="8">
        <v>8</v>
      </c>
      <c r="E1026" s="9"/>
      <c r="F1026" s="2"/>
      <c r="G1026" s="2"/>
      <c r="H1026" s="2"/>
      <c r="I1026" s="3"/>
      <c r="J1026" s="3"/>
      <c r="K1026" s="3"/>
    </row>
    <row x14ac:dyDescent="0.25" r="1027" customHeight="1" ht="17.25">
      <c r="A1027" s="7">
        <v>1025</v>
      </c>
      <c r="B1027" s="7">
        <v>65536</v>
      </c>
      <c r="C1027" s="7">
        <v>4</v>
      </c>
      <c r="D1027" s="8">
        <v>8</v>
      </c>
      <c r="E1027" s="9"/>
      <c r="F1027" s="2"/>
      <c r="G1027" s="2"/>
      <c r="H1027" s="2"/>
      <c r="I1027" s="3"/>
      <c r="J1027" s="3"/>
      <c r="K1027" s="3"/>
    </row>
    <row x14ac:dyDescent="0.25" r="1028" customHeight="1" ht="17.25">
      <c r="A1028" s="7">
        <v>1026</v>
      </c>
      <c r="B1028" s="7">
        <v>128000</v>
      </c>
      <c r="C1028" s="7">
        <v>4</v>
      </c>
      <c r="D1028" s="8">
        <v>8</v>
      </c>
      <c r="E1028" s="9"/>
      <c r="F1028" s="2"/>
      <c r="G1028" s="2"/>
      <c r="H1028" s="2"/>
      <c r="I1028" s="3"/>
      <c r="J1028" s="3"/>
      <c r="K1028" s="3"/>
    </row>
    <row x14ac:dyDescent="0.25" r="1029" customHeight="1" ht="17.25">
      <c r="A1029" s="7">
        <v>1027</v>
      </c>
      <c r="B1029" s="7">
        <v>1</v>
      </c>
      <c r="C1029" s="7">
        <v>8</v>
      </c>
      <c r="D1029" s="8">
        <v>8</v>
      </c>
      <c r="E1029" s="9"/>
      <c r="F1029" s="2"/>
      <c r="G1029" s="2"/>
      <c r="H1029" s="2"/>
      <c r="I1029" s="3"/>
      <c r="J1029" s="3"/>
      <c r="K1029" s="3"/>
    </row>
    <row x14ac:dyDescent="0.25" r="1030" customHeight="1" ht="17.25">
      <c r="A1030" s="7">
        <v>1028</v>
      </c>
      <c r="B1030" s="7">
        <v>2</v>
      </c>
      <c r="C1030" s="7">
        <v>8</v>
      </c>
      <c r="D1030" s="8">
        <v>8</v>
      </c>
      <c r="E1030" s="9"/>
      <c r="F1030" s="2"/>
      <c r="G1030" s="2"/>
      <c r="H1030" s="2"/>
      <c r="I1030" s="3"/>
      <c r="J1030" s="3"/>
      <c r="K1030" s="3"/>
    </row>
    <row x14ac:dyDescent="0.25" r="1031" customHeight="1" ht="17.25">
      <c r="A1031" s="7">
        <v>1029</v>
      </c>
      <c r="B1031" s="7">
        <v>4</v>
      </c>
      <c r="C1031" s="7">
        <v>8</v>
      </c>
      <c r="D1031" s="8">
        <v>8</v>
      </c>
      <c r="E1031" s="9"/>
      <c r="F1031" s="2"/>
      <c r="G1031" s="2"/>
      <c r="H1031" s="2"/>
      <c r="I1031" s="3"/>
      <c r="J1031" s="3"/>
      <c r="K1031" s="3"/>
    </row>
    <row x14ac:dyDescent="0.25" r="1032" customHeight="1" ht="17.25">
      <c r="A1032" s="7">
        <v>1030</v>
      </c>
      <c r="B1032" s="7">
        <v>8</v>
      </c>
      <c r="C1032" s="7">
        <v>8</v>
      </c>
      <c r="D1032" s="8">
        <v>8</v>
      </c>
      <c r="E1032" s="9"/>
      <c r="F1032" s="2"/>
      <c r="G1032" s="2"/>
      <c r="H1032" s="2"/>
      <c r="I1032" s="3"/>
      <c r="J1032" s="3"/>
      <c r="K1032" s="3"/>
    </row>
    <row x14ac:dyDescent="0.25" r="1033" customHeight="1" ht="17.25">
      <c r="A1033" s="7">
        <v>1031</v>
      </c>
      <c r="B1033" s="7">
        <v>16</v>
      </c>
      <c r="C1033" s="7">
        <v>8</v>
      </c>
      <c r="D1033" s="8">
        <v>8</v>
      </c>
      <c r="E1033" s="9"/>
      <c r="F1033" s="2"/>
      <c r="G1033" s="2"/>
      <c r="H1033" s="2"/>
      <c r="I1033" s="3"/>
      <c r="J1033" s="3"/>
      <c r="K1033" s="3"/>
    </row>
    <row x14ac:dyDescent="0.25" r="1034" customHeight="1" ht="17.25">
      <c r="A1034" s="7">
        <v>1032</v>
      </c>
      <c r="B1034" s="7">
        <v>32</v>
      </c>
      <c r="C1034" s="7">
        <v>8</v>
      </c>
      <c r="D1034" s="8">
        <v>8</v>
      </c>
      <c r="E1034" s="9"/>
      <c r="F1034" s="2"/>
      <c r="G1034" s="2"/>
      <c r="H1034" s="2"/>
      <c r="I1034" s="3"/>
      <c r="J1034" s="3"/>
      <c r="K1034" s="3"/>
    </row>
    <row x14ac:dyDescent="0.25" r="1035" customHeight="1" ht="17.25">
      <c r="A1035" s="7">
        <v>1033</v>
      </c>
      <c r="B1035" s="7">
        <v>64</v>
      </c>
      <c r="C1035" s="7">
        <v>8</v>
      </c>
      <c r="D1035" s="8">
        <v>8</v>
      </c>
      <c r="E1035" s="9"/>
      <c r="F1035" s="2"/>
      <c r="G1035" s="2"/>
      <c r="H1035" s="2"/>
      <c r="I1035" s="3"/>
      <c r="J1035" s="3"/>
      <c r="K1035" s="3"/>
    </row>
    <row x14ac:dyDescent="0.25" r="1036" customHeight="1" ht="17.25">
      <c r="A1036" s="7">
        <v>1034</v>
      </c>
      <c r="B1036" s="7">
        <v>128</v>
      </c>
      <c r="C1036" s="7">
        <v>8</v>
      </c>
      <c r="D1036" s="8">
        <v>8</v>
      </c>
      <c r="E1036" s="9"/>
      <c r="F1036" s="2"/>
      <c r="G1036" s="2"/>
      <c r="H1036" s="2"/>
      <c r="I1036" s="3"/>
      <c r="J1036" s="3"/>
      <c r="K1036" s="3"/>
    </row>
    <row x14ac:dyDescent="0.25" r="1037" customHeight="1" ht="17.25">
      <c r="A1037" s="7">
        <v>1035</v>
      </c>
      <c r="B1037" s="7">
        <v>256</v>
      </c>
      <c r="C1037" s="7">
        <v>8</v>
      </c>
      <c r="D1037" s="8">
        <v>8</v>
      </c>
      <c r="E1037" s="9"/>
      <c r="F1037" s="2"/>
      <c r="G1037" s="2"/>
      <c r="H1037" s="2"/>
      <c r="I1037" s="3"/>
      <c r="J1037" s="3"/>
      <c r="K1037" s="3"/>
    </row>
    <row x14ac:dyDescent="0.25" r="1038" customHeight="1" ht="17.25">
      <c r="A1038" s="7">
        <v>1036</v>
      </c>
      <c r="B1038" s="7">
        <v>512</v>
      </c>
      <c r="C1038" s="7">
        <v>8</v>
      </c>
      <c r="D1038" s="8">
        <v>8</v>
      </c>
      <c r="E1038" s="9"/>
      <c r="F1038" s="2"/>
      <c r="G1038" s="2"/>
      <c r="H1038" s="2"/>
      <c r="I1038" s="3"/>
      <c r="J1038" s="3"/>
      <c r="K1038" s="3"/>
    </row>
    <row x14ac:dyDescent="0.25" r="1039" customHeight="1" ht="17.25">
      <c r="A1039" s="7">
        <v>1037</v>
      </c>
      <c r="B1039" s="7">
        <v>1024</v>
      </c>
      <c r="C1039" s="7">
        <v>8</v>
      </c>
      <c r="D1039" s="8">
        <v>8</v>
      </c>
      <c r="E1039" s="9"/>
      <c r="F1039" s="2"/>
      <c r="G1039" s="2"/>
      <c r="H1039" s="2"/>
      <c r="I1039" s="3"/>
      <c r="J1039" s="3"/>
      <c r="K1039" s="3"/>
    </row>
    <row x14ac:dyDescent="0.25" r="1040" customHeight="1" ht="17.25">
      <c r="A1040" s="7">
        <v>1038</v>
      </c>
      <c r="B1040" s="7">
        <v>2048</v>
      </c>
      <c r="C1040" s="7">
        <v>8</v>
      </c>
      <c r="D1040" s="8">
        <v>8</v>
      </c>
      <c r="E1040" s="9"/>
      <c r="F1040" s="2"/>
      <c r="G1040" s="2"/>
      <c r="H1040" s="2"/>
      <c r="I1040" s="3"/>
      <c r="J1040" s="3"/>
      <c r="K1040" s="3"/>
    </row>
    <row x14ac:dyDescent="0.25" r="1041" customHeight="1" ht="17.25">
      <c r="A1041" s="7">
        <v>1039</v>
      </c>
      <c r="B1041" s="7">
        <v>4096</v>
      </c>
      <c r="C1041" s="7">
        <v>8</v>
      </c>
      <c r="D1041" s="8">
        <v>8</v>
      </c>
      <c r="E1041" s="9"/>
      <c r="F1041" s="2"/>
      <c r="G1041" s="2"/>
      <c r="H1041" s="2"/>
      <c r="I1041" s="3"/>
      <c r="J1041" s="3"/>
      <c r="K1041" s="3"/>
    </row>
    <row x14ac:dyDescent="0.25" r="1042" customHeight="1" ht="17.25">
      <c r="A1042" s="7">
        <v>1040</v>
      </c>
      <c r="B1042" s="7">
        <v>8192</v>
      </c>
      <c r="C1042" s="7">
        <v>8</v>
      </c>
      <c r="D1042" s="8">
        <v>8</v>
      </c>
      <c r="E1042" s="9"/>
      <c r="F1042" s="2"/>
      <c r="G1042" s="2"/>
      <c r="H1042" s="2"/>
      <c r="I1042" s="3"/>
      <c r="J1042" s="3"/>
      <c r="K1042" s="3"/>
    </row>
    <row x14ac:dyDescent="0.25" r="1043" customHeight="1" ht="17.25">
      <c r="A1043" s="7">
        <v>1041</v>
      </c>
      <c r="B1043" s="7">
        <v>16384</v>
      </c>
      <c r="C1043" s="7">
        <v>8</v>
      </c>
      <c r="D1043" s="8">
        <v>8</v>
      </c>
      <c r="E1043" s="9"/>
      <c r="F1043" s="2"/>
      <c r="G1043" s="2"/>
      <c r="H1043" s="2"/>
      <c r="I1043" s="3"/>
      <c r="J1043" s="3"/>
      <c r="K1043" s="3"/>
    </row>
    <row x14ac:dyDescent="0.25" r="1044" customHeight="1" ht="17.25">
      <c r="A1044" s="7">
        <v>1042</v>
      </c>
      <c r="B1044" s="7">
        <v>32768</v>
      </c>
      <c r="C1044" s="7">
        <v>8</v>
      </c>
      <c r="D1044" s="8">
        <v>8</v>
      </c>
      <c r="E1044" s="9"/>
      <c r="F1044" s="2"/>
      <c r="G1044" s="2"/>
      <c r="H1044" s="2"/>
      <c r="I1044" s="3"/>
      <c r="J1044" s="3"/>
      <c r="K1044" s="3"/>
    </row>
    <row x14ac:dyDescent="0.25" r="1045" customHeight="1" ht="17.25">
      <c r="A1045" s="7">
        <v>1043</v>
      </c>
      <c r="B1045" s="7">
        <v>65536</v>
      </c>
      <c r="C1045" s="7">
        <v>8</v>
      </c>
      <c r="D1045" s="8">
        <v>8</v>
      </c>
      <c r="E1045" s="9"/>
      <c r="F1045" s="2"/>
      <c r="G1045" s="2"/>
      <c r="H1045" s="2"/>
      <c r="I1045" s="3"/>
      <c r="J1045" s="3"/>
      <c r="K1045" s="3"/>
    </row>
    <row x14ac:dyDescent="0.25" r="1046" customHeight="1" ht="17.25">
      <c r="A1046" s="7">
        <v>1044</v>
      </c>
      <c r="B1046" s="7">
        <v>128000</v>
      </c>
      <c r="C1046" s="7">
        <v>8</v>
      </c>
      <c r="D1046" s="8">
        <v>8</v>
      </c>
      <c r="E1046" s="9"/>
      <c r="F1046" s="2"/>
      <c r="G1046" s="2"/>
      <c r="H1046" s="2"/>
      <c r="I1046" s="3"/>
      <c r="J1046" s="3"/>
      <c r="K1046" s="3"/>
    </row>
    <row x14ac:dyDescent="0.25" r="1047" customHeight="1" ht="17.25">
      <c r="A1047" s="7">
        <v>1045</v>
      </c>
      <c r="B1047" s="7">
        <v>1</v>
      </c>
      <c r="C1047" s="7">
        <v>16</v>
      </c>
      <c r="D1047" s="8">
        <v>8</v>
      </c>
      <c r="E1047" s="9"/>
      <c r="F1047" s="2"/>
      <c r="G1047" s="2"/>
      <c r="H1047" s="2"/>
      <c r="I1047" s="3"/>
      <c r="J1047" s="3"/>
      <c r="K1047" s="3"/>
    </row>
    <row x14ac:dyDescent="0.25" r="1048" customHeight="1" ht="17.25">
      <c r="A1048" s="7">
        <v>1046</v>
      </c>
      <c r="B1048" s="7">
        <v>2</v>
      </c>
      <c r="C1048" s="7">
        <v>16</v>
      </c>
      <c r="D1048" s="8">
        <v>8</v>
      </c>
      <c r="E1048" s="9"/>
      <c r="F1048" s="2"/>
      <c r="G1048" s="2"/>
      <c r="H1048" s="2"/>
      <c r="I1048" s="3"/>
      <c r="J1048" s="3"/>
      <c r="K1048" s="3"/>
    </row>
    <row x14ac:dyDescent="0.25" r="1049" customHeight="1" ht="17.25">
      <c r="A1049" s="7">
        <v>1047</v>
      </c>
      <c r="B1049" s="7">
        <v>4</v>
      </c>
      <c r="C1049" s="7">
        <v>16</v>
      </c>
      <c r="D1049" s="8">
        <v>8</v>
      </c>
      <c r="E1049" s="9"/>
      <c r="F1049" s="2"/>
      <c r="G1049" s="2"/>
      <c r="H1049" s="2"/>
      <c r="I1049" s="3"/>
      <c r="J1049" s="3"/>
      <c r="K1049" s="3"/>
    </row>
    <row x14ac:dyDescent="0.25" r="1050" customHeight="1" ht="17.25">
      <c r="A1050" s="7">
        <v>1048</v>
      </c>
      <c r="B1050" s="7">
        <v>8</v>
      </c>
      <c r="C1050" s="7">
        <v>16</v>
      </c>
      <c r="D1050" s="8">
        <v>8</v>
      </c>
      <c r="E1050" s="9"/>
      <c r="F1050" s="2"/>
      <c r="G1050" s="2"/>
      <c r="H1050" s="2"/>
      <c r="I1050" s="3"/>
      <c r="J1050" s="3"/>
      <c r="K1050" s="3"/>
    </row>
    <row x14ac:dyDescent="0.25" r="1051" customHeight="1" ht="17.25">
      <c r="A1051" s="7">
        <v>1049</v>
      </c>
      <c r="B1051" s="7">
        <v>16</v>
      </c>
      <c r="C1051" s="7">
        <v>16</v>
      </c>
      <c r="D1051" s="8">
        <v>8</v>
      </c>
      <c r="E1051" s="9"/>
      <c r="F1051" s="2"/>
      <c r="G1051" s="2"/>
      <c r="H1051" s="2"/>
      <c r="I1051" s="3"/>
      <c r="J1051" s="3"/>
      <c r="K1051" s="3"/>
    </row>
    <row x14ac:dyDescent="0.25" r="1052" customHeight="1" ht="17.25">
      <c r="A1052" s="7">
        <v>1050</v>
      </c>
      <c r="B1052" s="7">
        <v>32</v>
      </c>
      <c r="C1052" s="7">
        <v>16</v>
      </c>
      <c r="D1052" s="8">
        <v>8</v>
      </c>
      <c r="E1052" s="9"/>
      <c r="F1052" s="2"/>
      <c r="G1052" s="2"/>
      <c r="H1052" s="2"/>
      <c r="I1052" s="3"/>
      <c r="J1052" s="3"/>
      <c r="K1052" s="3"/>
    </row>
    <row x14ac:dyDescent="0.25" r="1053" customHeight="1" ht="17.25">
      <c r="A1053" s="7">
        <v>1051</v>
      </c>
      <c r="B1053" s="7">
        <v>64</v>
      </c>
      <c r="C1053" s="7">
        <v>16</v>
      </c>
      <c r="D1053" s="8">
        <v>8</v>
      </c>
      <c r="E1053" s="9"/>
      <c r="F1053" s="2"/>
      <c r="G1053" s="2"/>
      <c r="H1053" s="2"/>
      <c r="I1053" s="3"/>
      <c r="J1053" s="3"/>
      <c r="K1053" s="3"/>
    </row>
    <row x14ac:dyDescent="0.25" r="1054" customHeight="1" ht="17.25">
      <c r="A1054" s="7">
        <v>1052</v>
      </c>
      <c r="B1054" s="7">
        <v>128</v>
      </c>
      <c r="C1054" s="7">
        <v>16</v>
      </c>
      <c r="D1054" s="8">
        <v>8</v>
      </c>
      <c r="E1054" s="9"/>
      <c r="F1054" s="2"/>
      <c r="G1054" s="2"/>
      <c r="H1054" s="2"/>
      <c r="I1054" s="3"/>
      <c r="J1054" s="3"/>
      <c r="K1054" s="3"/>
    </row>
    <row x14ac:dyDescent="0.25" r="1055" customHeight="1" ht="17.25">
      <c r="A1055" s="7">
        <v>1053</v>
      </c>
      <c r="B1055" s="7">
        <v>256</v>
      </c>
      <c r="C1055" s="7">
        <v>16</v>
      </c>
      <c r="D1055" s="8">
        <v>8</v>
      </c>
      <c r="E1055" s="9"/>
      <c r="F1055" s="2"/>
      <c r="G1055" s="2"/>
      <c r="H1055" s="2"/>
      <c r="I1055" s="3"/>
      <c r="J1055" s="3"/>
      <c r="K1055" s="3"/>
    </row>
    <row x14ac:dyDescent="0.25" r="1056" customHeight="1" ht="17.25">
      <c r="A1056" s="7">
        <v>1054</v>
      </c>
      <c r="B1056" s="7">
        <v>512</v>
      </c>
      <c r="C1056" s="7">
        <v>16</v>
      </c>
      <c r="D1056" s="8">
        <v>8</v>
      </c>
      <c r="E1056" s="9"/>
      <c r="F1056" s="2"/>
      <c r="G1056" s="2"/>
      <c r="H1056" s="2"/>
      <c r="I1056" s="3"/>
      <c r="J1056" s="3"/>
      <c r="K1056" s="3"/>
    </row>
    <row x14ac:dyDescent="0.25" r="1057" customHeight="1" ht="17.25">
      <c r="A1057" s="7">
        <v>1055</v>
      </c>
      <c r="B1057" s="7">
        <v>1024</v>
      </c>
      <c r="C1057" s="7">
        <v>16</v>
      </c>
      <c r="D1057" s="8">
        <v>8</v>
      </c>
      <c r="E1057" s="9"/>
      <c r="F1057" s="2"/>
      <c r="G1057" s="2"/>
      <c r="H1057" s="2"/>
      <c r="I1057" s="3"/>
      <c r="J1057" s="3"/>
      <c r="K1057" s="3"/>
    </row>
    <row x14ac:dyDescent="0.25" r="1058" customHeight="1" ht="17.25">
      <c r="A1058" s="7">
        <v>1056</v>
      </c>
      <c r="B1058" s="7">
        <v>2048</v>
      </c>
      <c r="C1058" s="7">
        <v>16</v>
      </c>
      <c r="D1058" s="8">
        <v>8</v>
      </c>
      <c r="E1058" s="9"/>
      <c r="F1058" s="2"/>
      <c r="G1058" s="2"/>
      <c r="H1058" s="2"/>
      <c r="I1058" s="3"/>
      <c r="J1058" s="3"/>
      <c r="K1058" s="3"/>
    </row>
    <row x14ac:dyDescent="0.25" r="1059" customHeight="1" ht="17.25">
      <c r="A1059" s="7">
        <v>1057</v>
      </c>
      <c r="B1059" s="7">
        <v>4096</v>
      </c>
      <c r="C1059" s="7">
        <v>16</v>
      </c>
      <c r="D1059" s="8">
        <v>8</v>
      </c>
      <c r="E1059" s="9"/>
      <c r="F1059" s="2"/>
      <c r="G1059" s="2"/>
      <c r="H1059" s="2"/>
      <c r="I1059" s="3"/>
      <c r="J1059" s="3"/>
      <c r="K1059" s="3"/>
    </row>
    <row x14ac:dyDescent="0.25" r="1060" customHeight="1" ht="17.25">
      <c r="A1060" s="7">
        <v>1058</v>
      </c>
      <c r="B1060" s="7">
        <v>8192</v>
      </c>
      <c r="C1060" s="7">
        <v>16</v>
      </c>
      <c r="D1060" s="8">
        <v>8</v>
      </c>
      <c r="E1060" s="9"/>
      <c r="F1060" s="2"/>
      <c r="G1060" s="2"/>
      <c r="H1060" s="2"/>
      <c r="I1060" s="3"/>
      <c r="J1060" s="3"/>
      <c r="K1060" s="3"/>
    </row>
    <row x14ac:dyDescent="0.25" r="1061" customHeight="1" ht="17.25">
      <c r="A1061" s="7">
        <v>1059</v>
      </c>
      <c r="B1061" s="7">
        <v>16384</v>
      </c>
      <c r="C1061" s="7">
        <v>16</v>
      </c>
      <c r="D1061" s="8">
        <v>8</v>
      </c>
      <c r="E1061" s="9"/>
      <c r="F1061" s="2"/>
      <c r="G1061" s="2"/>
      <c r="H1061" s="2"/>
      <c r="I1061" s="3"/>
      <c r="J1061" s="3"/>
      <c r="K1061" s="3"/>
    </row>
    <row x14ac:dyDescent="0.25" r="1062" customHeight="1" ht="17.25">
      <c r="A1062" s="7">
        <v>1060</v>
      </c>
      <c r="B1062" s="7">
        <v>32768</v>
      </c>
      <c r="C1062" s="7">
        <v>16</v>
      </c>
      <c r="D1062" s="8">
        <v>8</v>
      </c>
      <c r="E1062" s="9"/>
      <c r="F1062" s="2"/>
      <c r="G1062" s="2"/>
      <c r="H1062" s="2"/>
      <c r="I1062" s="3"/>
      <c r="J1062" s="3"/>
      <c r="K1062" s="3"/>
    </row>
    <row x14ac:dyDescent="0.25" r="1063" customHeight="1" ht="17.25">
      <c r="A1063" s="7">
        <v>1061</v>
      </c>
      <c r="B1063" s="7">
        <v>65536</v>
      </c>
      <c r="C1063" s="7">
        <v>16</v>
      </c>
      <c r="D1063" s="8">
        <v>8</v>
      </c>
      <c r="E1063" s="9"/>
      <c r="F1063" s="2"/>
      <c r="G1063" s="2"/>
      <c r="H1063" s="2"/>
      <c r="I1063" s="3"/>
      <c r="J1063" s="3"/>
      <c r="K1063" s="3"/>
    </row>
    <row x14ac:dyDescent="0.25" r="1064" customHeight="1" ht="17.25">
      <c r="A1064" s="7">
        <v>1062</v>
      </c>
      <c r="B1064" s="7">
        <v>128000</v>
      </c>
      <c r="C1064" s="7">
        <v>16</v>
      </c>
      <c r="D1064" s="8">
        <v>8</v>
      </c>
      <c r="E1064" s="9"/>
      <c r="F1064" s="2"/>
      <c r="G1064" s="2"/>
      <c r="H1064" s="2"/>
      <c r="I1064" s="3"/>
      <c r="J1064" s="3"/>
      <c r="K1064" s="3"/>
    </row>
    <row x14ac:dyDescent="0.25" r="1065" customHeight="1" ht="17.25">
      <c r="A1065" s="7">
        <v>1063</v>
      </c>
      <c r="B1065" s="7">
        <v>1</v>
      </c>
      <c r="C1065" s="7">
        <v>32</v>
      </c>
      <c r="D1065" s="8">
        <v>8</v>
      </c>
      <c r="E1065" s="9"/>
      <c r="F1065" s="2"/>
      <c r="G1065" s="2"/>
      <c r="H1065" s="2"/>
      <c r="I1065" s="3"/>
      <c r="J1065" s="3"/>
      <c r="K1065" s="3"/>
    </row>
    <row x14ac:dyDescent="0.25" r="1066" customHeight="1" ht="17.25">
      <c r="A1066" s="7">
        <v>1064</v>
      </c>
      <c r="B1066" s="7">
        <v>2</v>
      </c>
      <c r="C1066" s="7">
        <v>32</v>
      </c>
      <c r="D1066" s="8">
        <v>8</v>
      </c>
      <c r="E1066" s="9"/>
      <c r="F1066" s="2"/>
      <c r="G1066" s="2"/>
      <c r="H1066" s="2"/>
      <c r="I1066" s="3"/>
      <c r="J1066" s="3"/>
      <c r="K1066" s="3"/>
    </row>
    <row x14ac:dyDescent="0.25" r="1067" customHeight="1" ht="17.25">
      <c r="A1067" s="7">
        <v>1065</v>
      </c>
      <c r="B1067" s="7">
        <v>4</v>
      </c>
      <c r="C1067" s="7">
        <v>32</v>
      </c>
      <c r="D1067" s="8">
        <v>8</v>
      </c>
      <c r="E1067" s="9"/>
      <c r="F1067" s="2"/>
      <c r="G1067" s="2"/>
      <c r="H1067" s="2"/>
      <c r="I1067" s="3"/>
      <c r="J1067" s="3"/>
      <c r="K1067" s="3"/>
    </row>
    <row x14ac:dyDescent="0.25" r="1068" customHeight="1" ht="17.25">
      <c r="A1068" s="7">
        <v>1066</v>
      </c>
      <c r="B1068" s="7">
        <v>8</v>
      </c>
      <c r="C1068" s="7">
        <v>32</v>
      </c>
      <c r="D1068" s="8">
        <v>8</v>
      </c>
      <c r="E1068" s="9"/>
      <c r="F1068" s="2"/>
      <c r="G1068" s="2"/>
      <c r="H1068" s="2"/>
      <c r="I1068" s="3"/>
      <c r="J1068" s="3"/>
      <c r="K1068" s="3"/>
    </row>
    <row x14ac:dyDescent="0.25" r="1069" customHeight="1" ht="17.25">
      <c r="A1069" s="7">
        <v>1067</v>
      </c>
      <c r="B1069" s="7">
        <v>16</v>
      </c>
      <c r="C1069" s="7">
        <v>32</v>
      </c>
      <c r="D1069" s="8">
        <v>8</v>
      </c>
      <c r="E1069" s="9"/>
      <c r="F1069" s="2"/>
      <c r="G1069" s="2"/>
      <c r="H1069" s="2"/>
      <c r="I1069" s="3"/>
      <c r="J1069" s="3"/>
      <c r="K1069" s="3"/>
    </row>
    <row x14ac:dyDescent="0.25" r="1070" customHeight="1" ht="17.25">
      <c r="A1070" s="7">
        <v>1068</v>
      </c>
      <c r="B1070" s="7">
        <v>32</v>
      </c>
      <c r="C1070" s="7">
        <v>32</v>
      </c>
      <c r="D1070" s="8">
        <v>8</v>
      </c>
      <c r="E1070" s="9"/>
      <c r="F1070" s="2"/>
      <c r="G1070" s="2"/>
      <c r="H1070" s="2"/>
      <c r="I1070" s="3"/>
      <c r="J1070" s="3"/>
      <c r="K1070" s="3"/>
    </row>
    <row x14ac:dyDescent="0.25" r="1071" customHeight="1" ht="17.25">
      <c r="A1071" s="7">
        <v>1069</v>
      </c>
      <c r="B1071" s="7">
        <v>64</v>
      </c>
      <c r="C1071" s="7">
        <v>32</v>
      </c>
      <c r="D1071" s="8">
        <v>8</v>
      </c>
      <c r="E1071" s="9"/>
      <c r="F1071" s="2"/>
      <c r="G1071" s="2"/>
      <c r="H1071" s="2"/>
      <c r="I1071" s="3"/>
      <c r="J1071" s="3"/>
      <c r="K1071" s="3"/>
    </row>
    <row x14ac:dyDescent="0.25" r="1072" customHeight="1" ht="17.25">
      <c r="A1072" s="7">
        <v>1070</v>
      </c>
      <c r="B1072" s="7">
        <v>128</v>
      </c>
      <c r="C1072" s="7">
        <v>32</v>
      </c>
      <c r="D1072" s="8">
        <v>8</v>
      </c>
      <c r="E1072" s="9"/>
      <c r="F1072" s="2"/>
      <c r="G1072" s="2"/>
      <c r="H1072" s="2"/>
      <c r="I1072" s="3"/>
      <c r="J1072" s="3"/>
      <c r="K1072" s="3"/>
    </row>
    <row x14ac:dyDescent="0.25" r="1073" customHeight="1" ht="17.25">
      <c r="A1073" s="7">
        <v>1071</v>
      </c>
      <c r="B1073" s="7">
        <v>256</v>
      </c>
      <c r="C1073" s="7">
        <v>32</v>
      </c>
      <c r="D1073" s="8">
        <v>8</v>
      </c>
      <c r="E1073" s="9"/>
      <c r="F1073" s="2"/>
      <c r="G1073" s="2"/>
      <c r="H1073" s="2"/>
      <c r="I1073" s="3"/>
      <c r="J1073" s="3"/>
      <c r="K1073" s="3"/>
    </row>
    <row x14ac:dyDescent="0.25" r="1074" customHeight="1" ht="17.25">
      <c r="A1074" s="7">
        <v>1072</v>
      </c>
      <c r="B1074" s="7">
        <v>512</v>
      </c>
      <c r="C1074" s="7">
        <v>32</v>
      </c>
      <c r="D1074" s="8">
        <v>8</v>
      </c>
      <c r="E1074" s="9"/>
      <c r="F1074" s="2"/>
      <c r="G1074" s="2"/>
      <c r="H1074" s="2"/>
      <c r="I1074" s="3"/>
      <c r="J1074" s="3"/>
      <c r="K1074" s="3"/>
    </row>
    <row x14ac:dyDescent="0.25" r="1075" customHeight="1" ht="17.25">
      <c r="A1075" s="7">
        <v>1073</v>
      </c>
      <c r="B1075" s="7">
        <v>1024</v>
      </c>
      <c r="C1075" s="7">
        <v>32</v>
      </c>
      <c r="D1075" s="8">
        <v>8</v>
      </c>
      <c r="E1075" s="9"/>
      <c r="F1075" s="2"/>
      <c r="G1075" s="2"/>
      <c r="H1075" s="2"/>
      <c r="I1075" s="3"/>
      <c r="J1075" s="3"/>
      <c r="K1075" s="3"/>
    </row>
    <row x14ac:dyDescent="0.25" r="1076" customHeight="1" ht="17.25">
      <c r="A1076" s="7">
        <v>1074</v>
      </c>
      <c r="B1076" s="7">
        <v>2048</v>
      </c>
      <c r="C1076" s="7">
        <v>32</v>
      </c>
      <c r="D1076" s="8">
        <v>8</v>
      </c>
      <c r="E1076" s="9"/>
      <c r="F1076" s="2"/>
      <c r="G1076" s="2"/>
      <c r="H1076" s="2"/>
      <c r="I1076" s="3"/>
      <c r="J1076" s="3"/>
      <c r="K1076" s="3"/>
    </row>
    <row x14ac:dyDescent="0.25" r="1077" customHeight="1" ht="17.25">
      <c r="A1077" s="7">
        <v>1075</v>
      </c>
      <c r="B1077" s="7">
        <v>4096</v>
      </c>
      <c r="C1077" s="7">
        <v>32</v>
      </c>
      <c r="D1077" s="8">
        <v>8</v>
      </c>
      <c r="E1077" s="9"/>
      <c r="F1077" s="2"/>
      <c r="G1077" s="2"/>
      <c r="H1077" s="2"/>
      <c r="I1077" s="3"/>
      <c r="J1077" s="3"/>
      <c r="K1077" s="3"/>
    </row>
    <row x14ac:dyDescent="0.25" r="1078" customHeight="1" ht="17.25">
      <c r="A1078" s="7">
        <v>1076</v>
      </c>
      <c r="B1078" s="7">
        <v>8192</v>
      </c>
      <c r="C1078" s="7">
        <v>32</v>
      </c>
      <c r="D1078" s="8">
        <v>8</v>
      </c>
      <c r="E1078" s="9"/>
      <c r="F1078" s="2"/>
      <c r="G1078" s="2"/>
      <c r="H1078" s="2"/>
      <c r="I1078" s="3"/>
      <c r="J1078" s="3"/>
      <c r="K1078" s="3"/>
    </row>
    <row x14ac:dyDescent="0.25" r="1079" customHeight="1" ht="17.25">
      <c r="A1079" s="7">
        <v>1077</v>
      </c>
      <c r="B1079" s="7">
        <v>16384</v>
      </c>
      <c r="C1079" s="7">
        <v>32</v>
      </c>
      <c r="D1079" s="8">
        <v>8</v>
      </c>
      <c r="E1079" s="9"/>
      <c r="F1079" s="2"/>
      <c r="G1079" s="2"/>
      <c r="H1079" s="2"/>
      <c r="I1079" s="3"/>
      <c r="J1079" s="3"/>
      <c r="K1079" s="3"/>
    </row>
    <row x14ac:dyDescent="0.25" r="1080" customHeight="1" ht="17.25">
      <c r="A1080" s="7">
        <v>1078</v>
      </c>
      <c r="B1080" s="7">
        <v>32768</v>
      </c>
      <c r="C1080" s="7">
        <v>32</v>
      </c>
      <c r="D1080" s="8">
        <v>8</v>
      </c>
      <c r="E1080" s="9"/>
      <c r="F1080" s="2"/>
      <c r="G1080" s="2"/>
      <c r="H1080" s="2"/>
      <c r="I1080" s="3"/>
      <c r="J1080" s="3"/>
      <c r="K1080" s="3"/>
    </row>
    <row x14ac:dyDescent="0.25" r="1081" customHeight="1" ht="17.25">
      <c r="A1081" s="7">
        <v>1079</v>
      </c>
      <c r="B1081" s="7">
        <v>65536</v>
      </c>
      <c r="C1081" s="7">
        <v>32</v>
      </c>
      <c r="D1081" s="8">
        <v>8</v>
      </c>
      <c r="E1081" s="9"/>
      <c r="F1081" s="2"/>
      <c r="G1081" s="2"/>
      <c r="H1081" s="2"/>
      <c r="I1081" s="3"/>
      <c r="J1081" s="3"/>
      <c r="K1081" s="3"/>
    </row>
    <row x14ac:dyDescent="0.25" r="1082" customHeight="1" ht="17.25">
      <c r="A1082" s="7">
        <v>1080</v>
      </c>
      <c r="B1082" s="7">
        <v>128000</v>
      </c>
      <c r="C1082" s="7">
        <v>32</v>
      </c>
      <c r="D1082" s="8">
        <v>8</v>
      </c>
      <c r="E1082" s="9"/>
      <c r="F1082" s="2"/>
      <c r="G1082" s="2"/>
      <c r="H1082" s="2"/>
      <c r="I1082" s="3"/>
      <c r="J1082" s="3"/>
      <c r="K1082" s="3"/>
    </row>
    <row x14ac:dyDescent="0.25" r="1083" customHeight="1" ht="17.25">
      <c r="A1083" s="7">
        <v>1081</v>
      </c>
      <c r="B1083" s="7">
        <v>1</v>
      </c>
      <c r="C1083" s="7">
        <v>64</v>
      </c>
      <c r="D1083" s="8">
        <v>8</v>
      </c>
      <c r="E1083" s="9"/>
      <c r="F1083" s="2"/>
      <c r="G1083" s="2"/>
      <c r="H1083" s="2"/>
      <c r="I1083" s="3"/>
      <c r="J1083" s="3"/>
      <c r="K1083" s="3"/>
    </row>
    <row x14ac:dyDescent="0.25" r="1084" customHeight="1" ht="17.25">
      <c r="A1084" s="7">
        <v>1082</v>
      </c>
      <c r="B1084" s="7">
        <v>2</v>
      </c>
      <c r="C1084" s="7">
        <v>64</v>
      </c>
      <c r="D1084" s="8">
        <v>8</v>
      </c>
      <c r="E1084" s="9"/>
      <c r="F1084" s="2"/>
      <c r="G1084" s="2"/>
      <c r="H1084" s="2"/>
      <c r="I1084" s="3"/>
      <c r="J1084" s="3"/>
      <c r="K1084" s="3"/>
    </row>
    <row x14ac:dyDescent="0.25" r="1085" customHeight="1" ht="17.25">
      <c r="A1085" s="7">
        <v>1083</v>
      </c>
      <c r="B1085" s="7">
        <v>4</v>
      </c>
      <c r="C1085" s="7">
        <v>64</v>
      </c>
      <c r="D1085" s="8">
        <v>8</v>
      </c>
      <c r="E1085" s="9"/>
      <c r="F1085" s="2"/>
      <c r="G1085" s="2"/>
      <c r="H1085" s="2"/>
      <c r="I1085" s="3"/>
      <c r="J1085" s="3"/>
      <c r="K1085" s="3"/>
    </row>
    <row x14ac:dyDescent="0.25" r="1086" customHeight="1" ht="17.25">
      <c r="A1086" s="7">
        <v>1084</v>
      </c>
      <c r="B1086" s="7">
        <v>8</v>
      </c>
      <c r="C1086" s="7">
        <v>64</v>
      </c>
      <c r="D1086" s="8">
        <v>8</v>
      </c>
      <c r="E1086" s="9"/>
      <c r="F1086" s="2"/>
      <c r="G1086" s="2"/>
      <c r="H1086" s="2"/>
      <c r="I1086" s="3"/>
      <c r="J1086" s="3"/>
      <c r="K1086" s="3"/>
    </row>
    <row x14ac:dyDescent="0.25" r="1087" customHeight="1" ht="17.25">
      <c r="A1087" s="7">
        <v>1085</v>
      </c>
      <c r="B1087" s="7">
        <v>16</v>
      </c>
      <c r="C1087" s="7">
        <v>64</v>
      </c>
      <c r="D1087" s="8">
        <v>8</v>
      </c>
      <c r="E1087" s="9"/>
      <c r="F1087" s="2"/>
      <c r="G1087" s="2"/>
      <c r="H1087" s="2"/>
      <c r="I1087" s="3"/>
      <c r="J1087" s="3"/>
      <c r="K1087" s="3"/>
    </row>
    <row x14ac:dyDescent="0.25" r="1088" customHeight="1" ht="17.25">
      <c r="A1088" s="7">
        <v>1086</v>
      </c>
      <c r="B1088" s="7">
        <v>32</v>
      </c>
      <c r="C1088" s="7">
        <v>64</v>
      </c>
      <c r="D1088" s="8">
        <v>8</v>
      </c>
      <c r="E1088" s="9"/>
      <c r="F1088" s="2"/>
      <c r="G1088" s="2"/>
      <c r="H1088" s="2"/>
      <c r="I1088" s="3"/>
      <c r="J1088" s="3"/>
      <c r="K1088" s="3"/>
    </row>
    <row x14ac:dyDescent="0.25" r="1089" customHeight="1" ht="17.25">
      <c r="A1089" s="7">
        <v>1087</v>
      </c>
      <c r="B1089" s="7">
        <v>64</v>
      </c>
      <c r="C1089" s="7">
        <v>64</v>
      </c>
      <c r="D1089" s="8">
        <v>8</v>
      </c>
      <c r="E1089" s="9"/>
      <c r="F1089" s="2"/>
      <c r="G1089" s="2"/>
      <c r="H1089" s="2"/>
      <c r="I1089" s="3"/>
      <c r="J1089" s="3"/>
      <c r="K1089" s="3"/>
    </row>
    <row x14ac:dyDescent="0.25" r="1090" customHeight="1" ht="17.25">
      <c r="A1090" s="7">
        <v>1088</v>
      </c>
      <c r="B1090" s="7">
        <v>128</v>
      </c>
      <c r="C1090" s="7">
        <v>64</v>
      </c>
      <c r="D1090" s="8">
        <v>8</v>
      </c>
      <c r="E1090" s="9"/>
      <c r="F1090" s="2"/>
      <c r="G1090" s="2"/>
      <c r="H1090" s="2"/>
      <c r="I1090" s="3"/>
      <c r="J1090" s="3"/>
      <c r="K1090" s="3"/>
    </row>
    <row x14ac:dyDescent="0.25" r="1091" customHeight="1" ht="17.25">
      <c r="A1091" s="7">
        <v>1089</v>
      </c>
      <c r="B1091" s="7">
        <v>256</v>
      </c>
      <c r="C1091" s="7">
        <v>64</v>
      </c>
      <c r="D1091" s="8">
        <v>8</v>
      </c>
      <c r="E1091" s="9"/>
      <c r="F1091" s="2"/>
      <c r="G1091" s="2"/>
      <c r="H1091" s="2"/>
      <c r="I1091" s="3"/>
      <c r="J1091" s="3"/>
      <c r="K1091" s="3"/>
    </row>
    <row x14ac:dyDescent="0.25" r="1092" customHeight="1" ht="17.25">
      <c r="A1092" s="7">
        <v>1090</v>
      </c>
      <c r="B1092" s="7">
        <v>512</v>
      </c>
      <c r="C1092" s="7">
        <v>64</v>
      </c>
      <c r="D1092" s="8">
        <v>8</v>
      </c>
      <c r="E1092" s="9"/>
      <c r="F1092" s="2"/>
      <c r="G1092" s="2"/>
      <c r="H1092" s="2"/>
      <c r="I1092" s="3"/>
      <c r="J1092" s="3"/>
      <c r="K1092" s="3"/>
    </row>
    <row x14ac:dyDescent="0.25" r="1093" customHeight="1" ht="17.25">
      <c r="A1093" s="7">
        <v>1091</v>
      </c>
      <c r="B1093" s="7">
        <v>1024</v>
      </c>
      <c r="C1093" s="7">
        <v>64</v>
      </c>
      <c r="D1093" s="8">
        <v>8</v>
      </c>
      <c r="E1093" s="9"/>
      <c r="F1093" s="2"/>
      <c r="G1093" s="2"/>
      <c r="H1093" s="2"/>
      <c r="I1093" s="3"/>
      <c r="J1093" s="3"/>
      <c r="K1093" s="3"/>
    </row>
    <row x14ac:dyDescent="0.25" r="1094" customHeight="1" ht="17.25">
      <c r="A1094" s="7">
        <v>1092</v>
      </c>
      <c r="B1094" s="7">
        <v>2048</v>
      </c>
      <c r="C1094" s="7">
        <v>64</v>
      </c>
      <c r="D1094" s="8">
        <v>8</v>
      </c>
      <c r="E1094" s="9"/>
      <c r="F1094" s="2"/>
      <c r="G1094" s="2"/>
      <c r="H1094" s="2"/>
      <c r="I1094" s="3"/>
      <c r="J1094" s="3"/>
      <c r="K1094" s="3"/>
    </row>
    <row x14ac:dyDescent="0.25" r="1095" customHeight="1" ht="17.25">
      <c r="A1095" s="7">
        <v>1093</v>
      </c>
      <c r="B1095" s="7">
        <v>4096</v>
      </c>
      <c r="C1095" s="7">
        <v>64</v>
      </c>
      <c r="D1095" s="8">
        <v>8</v>
      </c>
      <c r="E1095" s="9"/>
      <c r="F1095" s="2"/>
      <c r="G1095" s="2"/>
      <c r="H1095" s="2"/>
      <c r="I1095" s="3"/>
      <c r="J1095" s="3"/>
      <c r="K1095" s="3"/>
    </row>
    <row x14ac:dyDescent="0.25" r="1096" customHeight="1" ht="17.25">
      <c r="A1096" s="7">
        <v>1094</v>
      </c>
      <c r="B1096" s="7">
        <v>8192</v>
      </c>
      <c r="C1096" s="7">
        <v>64</v>
      </c>
      <c r="D1096" s="8">
        <v>8</v>
      </c>
      <c r="E1096" s="9"/>
      <c r="F1096" s="2"/>
      <c r="G1096" s="2"/>
      <c r="H1096" s="2"/>
      <c r="I1096" s="3"/>
      <c r="J1096" s="3"/>
      <c r="K1096" s="3"/>
    </row>
    <row x14ac:dyDescent="0.25" r="1097" customHeight="1" ht="17.25">
      <c r="A1097" s="7">
        <v>1095</v>
      </c>
      <c r="B1097" s="7">
        <v>16384</v>
      </c>
      <c r="C1097" s="7">
        <v>64</v>
      </c>
      <c r="D1097" s="8">
        <v>8</v>
      </c>
      <c r="E1097" s="9"/>
      <c r="F1097" s="2"/>
      <c r="G1097" s="2"/>
      <c r="H1097" s="2"/>
      <c r="I1097" s="3"/>
      <c r="J1097" s="3"/>
      <c r="K1097" s="3"/>
    </row>
    <row x14ac:dyDescent="0.25" r="1098" customHeight="1" ht="17.25">
      <c r="A1098" s="7">
        <v>1096</v>
      </c>
      <c r="B1098" s="7">
        <v>32768</v>
      </c>
      <c r="C1098" s="7">
        <v>64</v>
      </c>
      <c r="D1098" s="8">
        <v>8</v>
      </c>
      <c r="E1098" s="9"/>
      <c r="F1098" s="2"/>
      <c r="G1098" s="2"/>
      <c r="H1098" s="2"/>
      <c r="I1098" s="3"/>
      <c r="J1098" s="3"/>
      <c r="K1098" s="3"/>
    </row>
    <row x14ac:dyDescent="0.25" r="1099" customHeight="1" ht="17.25">
      <c r="A1099" s="7">
        <v>1097</v>
      </c>
      <c r="B1099" s="7">
        <v>65536</v>
      </c>
      <c r="C1099" s="7">
        <v>64</v>
      </c>
      <c r="D1099" s="8">
        <v>8</v>
      </c>
      <c r="E1099" s="9"/>
      <c r="F1099" s="2"/>
      <c r="G1099" s="2"/>
      <c r="H1099" s="2"/>
      <c r="I1099" s="3"/>
      <c r="J1099" s="3"/>
      <c r="K1099" s="3"/>
    </row>
    <row x14ac:dyDescent="0.25" r="1100" customHeight="1" ht="17.25">
      <c r="A1100" s="7">
        <v>1098</v>
      </c>
      <c r="B1100" s="7">
        <v>128000</v>
      </c>
      <c r="C1100" s="7">
        <v>64</v>
      </c>
      <c r="D1100" s="8">
        <v>8</v>
      </c>
      <c r="E1100" s="9"/>
      <c r="F1100" s="2"/>
      <c r="G1100" s="2"/>
      <c r="H1100" s="2"/>
      <c r="I1100" s="3"/>
      <c r="J1100" s="3"/>
      <c r="K1100" s="3"/>
    </row>
    <row x14ac:dyDescent="0.25" r="1101" customHeight="1" ht="17.25">
      <c r="A1101" s="7">
        <v>1099</v>
      </c>
      <c r="B1101" s="7">
        <v>1</v>
      </c>
      <c r="C1101" s="7">
        <v>128</v>
      </c>
      <c r="D1101" s="8">
        <v>8</v>
      </c>
      <c r="E1101" s="9"/>
      <c r="F1101" s="2"/>
      <c r="G1101" s="2"/>
      <c r="H1101" s="2"/>
      <c r="I1101" s="3"/>
      <c r="J1101" s="3"/>
      <c r="K1101" s="3"/>
    </row>
    <row x14ac:dyDescent="0.25" r="1102" customHeight="1" ht="17.25">
      <c r="A1102" s="7">
        <v>1100</v>
      </c>
      <c r="B1102" s="7">
        <v>2</v>
      </c>
      <c r="C1102" s="7">
        <v>128</v>
      </c>
      <c r="D1102" s="8">
        <v>8</v>
      </c>
      <c r="E1102" s="9"/>
      <c r="F1102" s="2"/>
      <c r="G1102" s="2"/>
      <c r="H1102" s="2"/>
      <c r="I1102" s="3"/>
      <c r="J1102" s="3"/>
      <c r="K1102" s="3"/>
    </row>
    <row x14ac:dyDescent="0.25" r="1103" customHeight="1" ht="17.25">
      <c r="A1103" s="7">
        <v>1101</v>
      </c>
      <c r="B1103" s="7">
        <v>4</v>
      </c>
      <c r="C1103" s="7">
        <v>128</v>
      </c>
      <c r="D1103" s="8">
        <v>8</v>
      </c>
      <c r="E1103" s="9"/>
      <c r="F1103" s="2"/>
      <c r="G1103" s="2"/>
      <c r="H1103" s="2"/>
      <c r="I1103" s="3"/>
      <c r="J1103" s="3"/>
      <c r="K1103" s="3"/>
    </row>
    <row x14ac:dyDescent="0.25" r="1104" customHeight="1" ht="17.25">
      <c r="A1104" s="7">
        <v>1102</v>
      </c>
      <c r="B1104" s="7">
        <v>8</v>
      </c>
      <c r="C1104" s="7">
        <v>128</v>
      </c>
      <c r="D1104" s="8">
        <v>8</v>
      </c>
      <c r="E1104" s="9"/>
      <c r="F1104" s="2"/>
      <c r="G1104" s="2"/>
      <c r="H1104" s="2"/>
      <c r="I1104" s="3"/>
      <c r="J1104" s="3"/>
      <c r="K1104" s="3"/>
    </row>
    <row x14ac:dyDescent="0.25" r="1105" customHeight="1" ht="17.25">
      <c r="A1105" s="7">
        <v>1103</v>
      </c>
      <c r="B1105" s="7">
        <v>16</v>
      </c>
      <c r="C1105" s="7">
        <v>128</v>
      </c>
      <c r="D1105" s="8">
        <v>8</v>
      </c>
      <c r="E1105" s="9"/>
      <c r="F1105" s="2"/>
      <c r="G1105" s="2"/>
      <c r="H1105" s="2"/>
      <c r="I1105" s="3"/>
      <c r="J1105" s="3"/>
      <c r="K1105" s="3"/>
    </row>
    <row x14ac:dyDescent="0.25" r="1106" customHeight="1" ht="17.25">
      <c r="A1106" s="7">
        <v>1104</v>
      </c>
      <c r="B1106" s="7">
        <v>32</v>
      </c>
      <c r="C1106" s="7">
        <v>128</v>
      </c>
      <c r="D1106" s="8">
        <v>8</v>
      </c>
      <c r="E1106" s="9"/>
      <c r="F1106" s="2"/>
      <c r="G1106" s="2"/>
      <c r="H1106" s="2"/>
      <c r="I1106" s="3"/>
      <c r="J1106" s="3"/>
      <c r="K1106" s="3"/>
    </row>
    <row x14ac:dyDescent="0.25" r="1107" customHeight="1" ht="17.25">
      <c r="A1107" s="7">
        <v>1105</v>
      </c>
      <c r="B1107" s="7">
        <v>64</v>
      </c>
      <c r="C1107" s="7">
        <v>128</v>
      </c>
      <c r="D1107" s="8">
        <v>8</v>
      </c>
      <c r="E1107" s="9"/>
      <c r="F1107" s="2"/>
      <c r="G1107" s="2"/>
      <c r="H1107" s="2"/>
      <c r="I1107" s="3"/>
      <c r="J1107" s="3"/>
      <c r="K1107" s="3"/>
    </row>
    <row x14ac:dyDescent="0.25" r="1108" customHeight="1" ht="17.25">
      <c r="A1108" s="7">
        <v>1106</v>
      </c>
      <c r="B1108" s="7">
        <v>128</v>
      </c>
      <c r="C1108" s="7">
        <v>128</v>
      </c>
      <c r="D1108" s="8">
        <v>8</v>
      </c>
      <c r="E1108" s="9"/>
      <c r="F1108" s="2"/>
      <c r="G1108" s="2"/>
      <c r="H1108" s="2"/>
      <c r="I1108" s="3"/>
      <c r="J1108" s="3"/>
      <c r="K1108" s="3"/>
    </row>
    <row x14ac:dyDescent="0.25" r="1109" customHeight="1" ht="17.25">
      <c r="A1109" s="7">
        <v>1107</v>
      </c>
      <c r="B1109" s="7">
        <v>256</v>
      </c>
      <c r="C1109" s="7">
        <v>128</v>
      </c>
      <c r="D1109" s="8">
        <v>8</v>
      </c>
      <c r="E1109" s="9"/>
      <c r="F1109" s="2"/>
      <c r="G1109" s="2"/>
      <c r="H1109" s="2"/>
      <c r="I1109" s="3"/>
      <c r="J1109" s="3"/>
      <c r="K1109" s="3"/>
    </row>
    <row x14ac:dyDescent="0.25" r="1110" customHeight="1" ht="17.25">
      <c r="A1110" s="7">
        <v>1108</v>
      </c>
      <c r="B1110" s="7">
        <v>512</v>
      </c>
      <c r="C1110" s="7">
        <v>128</v>
      </c>
      <c r="D1110" s="8">
        <v>8</v>
      </c>
      <c r="E1110" s="9"/>
      <c r="F1110" s="2"/>
      <c r="G1110" s="2"/>
      <c r="H1110" s="2"/>
      <c r="I1110" s="3"/>
      <c r="J1110" s="3"/>
      <c r="K1110" s="3"/>
    </row>
    <row x14ac:dyDescent="0.25" r="1111" customHeight="1" ht="17.25">
      <c r="A1111" s="7">
        <v>1109</v>
      </c>
      <c r="B1111" s="7">
        <v>1024</v>
      </c>
      <c r="C1111" s="7">
        <v>128</v>
      </c>
      <c r="D1111" s="8">
        <v>8</v>
      </c>
      <c r="E1111" s="9"/>
      <c r="F1111" s="2"/>
      <c r="G1111" s="2"/>
      <c r="H1111" s="2"/>
      <c r="I1111" s="3"/>
      <c r="J1111" s="3"/>
      <c r="K1111" s="3"/>
    </row>
    <row x14ac:dyDescent="0.25" r="1112" customHeight="1" ht="17.25">
      <c r="A1112" s="7">
        <v>1110</v>
      </c>
      <c r="B1112" s="7">
        <v>2048</v>
      </c>
      <c r="C1112" s="7">
        <v>128</v>
      </c>
      <c r="D1112" s="8">
        <v>8</v>
      </c>
      <c r="E1112" s="9"/>
      <c r="F1112" s="2"/>
      <c r="G1112" s="2"/>
      <c r="H1112" s="2"/>
      <c r="I1112" s="3"/>
      <c r="J1112" s="3"/>
      <c r="K1112" s="3"/>
    </row>
    <row x14ac:dyDescent="0.25" r="1113" customHeight="1" ht="17.25">
      <c r="A1113" s="7">
        <v>1111</v>
      </c>
      <c r="B1113" s="7">
        <v>4096</v>
      </c>
      <c r="C1113" s="7">
        <v>128</v>
      </c>
      <c r="D1113" s="8">
        <v>8</v>
      </c>
      <c r="E1113" s="9"/>
      <c r="F1113" s="2"/>
      <c r="G1113" s="2"/>
      <c r="H1113" s="2"/>
      <c r="I1113" s="3"/>
      <c r="J1113" s="3"/>
      <c r="K1113" s="3"/>
    </row>
    <row x14ac:dyDescent="0.25" r="1114" customHeight="1" ht="17.25">
      <c r="A1114" s="7">
        <v>1112</v>
      </c>
      <c r="B1114" s="7">
        <v>8192</v>
      </c>
      <c r="C1114" s="7">
        <v>128</v>
      </c>
      <c r="D1114" s="8">
        <v>8</v>
      </c>
      <c r="E1114" s="9"/>
      <c r="F1114" s="2"/>
      <c r="G1114" s="2"/>
      <c r="H1114" s="2"/>
      <c r="I1114" s="3"/>
      <c r="J1114" s="3"/>
      <c r="K1114" s="3"/>
    </row>
    <row x14ac:dyDescent="0.25" r="1115" customHeight="1" ht="17.25">
      <c r="A1115" s="7">
        <v>1113</v>
      </c>
      <c r="B1115" s="7">
        <v>16384</v>
      </c>
      <c r="C1115" s="7">
        <v>128</v>
      </c>
      <c r="D1115" s="8">
        <v>8</v>
      </c>
      <c r="E1115" s="9"/>
      <c r="F1115" s="2"/>
      <c r="G1115" s="2"/>
      <c r="H1115" s="2"/>
      <c r="I1115" s="3"/>
      <c r="J1115" s="3"/>
      <c r="K1115" s="3"/>
    </row>
    <row x14ac:dyDescent="0.25" r="1116" customHeight="1" ht="17.25">
      <c r="A1116" s="7">
        <v>1114</v>
      </c>
      <c r="B1116" s="7">
        <v>32768</v>
      </c>
      <c r="C1116" s="7">
        <v>128</v>
      </c>
      <c r="D1116" s="8">
        <v>8</v>
      </c>
      <c r="E1116" s="9"/>
      <c r="F1116" s="2"/>
      <c r="G1116" s="2"/>
      <c r="H1116" s="2"/>
      <c r="I1116" s="3"/>
      <c r="J1116" s="3"/>
      <c r="K1116" s="3"/>
    </row>
    <row x14ac:dyDescent="0.25" r="1117" customHeight="1" ht="17.25">
      <c r="A1117" s="7">
        <v>1115</v>
      </c>
      <c r="B1117" s="7">
        <v>65536</v>
      </c>
      <c r="C1117" s="7">
        <v>128</v>
      </c>
      <c r="D1117" s="8">
        <v>8</v>
      </c>
      <c r="E1117" s="9"/>
      <c r="F1117" s="2"/>
      <c r="G1117" s="2"/>
      <c r="H1117" s="2"/>
      <c r="I1117" s="3"/>
      <c r="J1117" s="3"/>
      <c r="K1117" s="3"/>
    </row>
    <row x14ac:dyDescent="0.25" r="1118" customHeight="1" ht="17.25">
      <c r="A1118" s="7">
        <v>1116</v>
      </c>
      <c r="B1118" s="7">
        <v>128000</v>
      </c>
      <c r="C1118" s="7">
        <v>128</v>
      </c>
      <c r="D1118" s="8">
        <v>8</v>
      </c>
      <c r="E1118" s="9"/>
      <c r="F1118" s="2"/>
      <c r="G1118" s="2"/>
      <c r="H1118" s="2"/>
      <c r="I1118" s="3"/>
      <c r="J1118" s="3"/>
      <c r="K1118" s="3"/>
    </row>
    <row x14ac:dyDescent="0.25" r="1119" customHeight="1" ht="17.25">
      <c r="A1119" s="7">
        <v>1117</v>
      </c>
      <c r="B1119" s="7">
        <v>1</v>
      </c>
      <c r="C1119" s="7">
        <v>256</v>
      </c>
      <c r="D1119" s="8">
        <v>8</v>
      </c>
      <c r="E1119" s="9"/>
      <c r="F1119" s="2"/>
      <c r="G1119" s="2"/>
      <c r="H1119" s="2"/>
      <c r="I1119" s="3"/>
      <c r="J1119" s="3"/>
      <c r="K1119" s="3"/>
    </row>
    <row x14ac:dyDescent="0.25" r="1120" customHeight="1" ht="17.25">
      <c r="A1120" s="7">
        <v>1118</v>
      </c>
      <c r="B1120" s="7">
        <v>2</v>
      </c>
      <c r="C1120" s="7">
        <v>256</v>
      </c>
      <c r="D1120" s="8">
        <v>8</v>
      </c>
      <c r="E1120" s="9"/>
      <c r="F1120" s="2"/>
      <c r="G1120" s="2"/>
      <c r="H1120" s="2"/>
      <c r="I1120" s="3"/>
      <c r="J1120" s="3"/>
      <c r="K1120" s="3"/>
    </row>
    <row x14ac:dyDescent="0.25" r="1121" customHeight="1" ht="17.25">
      <c r="A1121" s="7">
        <v>1119</v>
      </c>
      <c r="B1121" s="7">
        <v>4</v>
      </c>
      <c r="C1121" s="7">
        <v>256</v>
      </c>
      <c r="D1121" s="8">
        <v>8</v>
      </c>
      <c r="E1121" s="9"/>
      <c r="F1121" s="2"/>
      <c r="G1121" s="2"/>
      <c r="H1121" s="2"/>
      <c r="I1121" s="3"/>
      <c r="J1121" s="3"/>
      <c r="K1121" s="3"/>
    </row>
    <row x14ac:dyDescent="0.25" r="1122" customHeight="1" ht="17.25">
      <c r="A1122" s="7">
        <v>1120</v>
      </c>
      <c r="B1122" s="7">
        <v>8</v>
      </c>
      <c r="C1122" s="7">
        <v>256</v>
      </c>
      <c r="D1122" s="8">
        <v>8</v>
      </c>
      <c r="E1122" s="9"/>
      <c r="F1122" s="2"/>
      <c r="G1122" s="2"/>
      <c r="H1122" s="2"/>
      <c r="I1122" s="3"/>
      <c r="J1122" s="3"/>
      <c r="K1122" s="3"/>
    </row>
    <row x14ac:dyDescent="0.25" r="1123" customHeight="1" ht="17.25">
      <c r="A1123" s="7">
        <v>1121</v>
      </c>
      <c r="B1123" s="7">
        <v>16</v>
      </c>
      <c r="C1123" s="7">
        <v>256</v>
      </c>
      <c r="D1123" s="8">
        <v>8</v>
      </c>
      <c r="E1123" s="9"/>
      <c r="F1123" s="2"/>
      <c r="G1123" s="2"/>
      <c r="H1123" s="2"/>
      <c r="I1123" s="3"/>
      <c r="J1123" s="3"/>
      <c r="K1123" s="3"/>
    </row>
    <row x14ac:dyDescent="0.25" r="1124" customHeight="1" ht="17.25">
      <c r="A1124" s="7">
        <v>1122</v>
      </c>
      <c r="B1124" s="7">
        <v>32</v>
      </c>
      <c r="C1124" s="7">
        <v>256</v>
      </c>
      <c r="D1124" s="8">
        <v>8</v>
      </c>
      <c r="E1124" s="9"/>
      <c r="F1124" s="2"/>
      <c r="G1124" s="2"/>
      <c r="H1124" s="2"/>
      <c r="I1124" s="3"/>
      <c r="J1124" s="3"/>
      <c r="K1124" s="3"/>
    </row>
    <row x14ac:dyDescent="0.25" r="1125" customHeight="1" ht="17.25">
      <c r="A1125" s="7">
        <v>1123</v>
      </c>
      <c r="B1125" s="7">
        <v>64</v>
      </c>
      <c r="C1125" s="7">
        <v>256</v>
      </c>
      <c r="D1125" s="8">
        <v>8</v>
      </c>
      <c r="E1125" s="9"/>
      <c r="F1125" s="2"/>
      <c r="G1125" s="2"/>
      <c r="H1125" s="2"/>
      <c r="I1125" s="3"/>
      <c r="J1125" s="3"/>
      <c r="K1125" s="3"/>
    </row>
    <row x14ac:dyDescent="0.25" r="1126" customHeight="1" ht="17.25">
      <c r="A1126" s="7">
        <v>1124</v>
      </c>
      <c r="B1126" s="7">
        <v>128</v>
      </c>
      <c r="C1126" s="7">
        <v>256</v>
      </c>
      <c r="D1126" s="8">
        <v>8</v>
      </c>
      <c r="E1126" s="9"/>
      <c r="F1126" s="2"/>
      <c r="G1126" s="2"/>
      <c r="H1126" s="2"/>
      <c r="I1126" s="3"/>
      <c r="J1126" s="3"/>
      <c r="K1126" s="3"/>
    </row>
    <row x14ac:dyDescent="0.25" r="1127" customHeight="1" ht="17.25">
      <c r="A1127" s="7">
        <v>1125</v>
      </c>
      <c r="B1127" s="7">
        <v>256</v>
      </c>
      <c r="C1127" s="7">
        <v>256</v>
      </c>
      <c r="D1127" s="8">
        <v>8</v>
      </c>
      <c r="E1127" s="9"/>
      <c r="F1127" s="2"/>
      <c r="G1127" s="2"/>
      <c r="H1127" s="2"/>
      <c r="I1127" s="3"/>
      <c r="J1127" s="3"/>
      <c r="K1127" s="3"/>
    </row>
    <row x14ac:dyDescent="0.25" r="1128" customHeight="1" ht="17.25">
      <c r="A1128" s="7">
        <v>1126</v>
      </c>
      <c r="B1128" s="7">
        <v>512</v>
      </c>
      <c r="C1128" s="7">
        <v>256</v>
      </c>
      <c r="D1128" s="8">
        <v>8</v>
      </c>
      <c r="E1128" s="9"/>
      <c r="F1128" s="2"/>
      <c r="G1128" s="2"/>
      <c r="H1128" s="2"/>
      <c r="I1128" s="3"/>
      <c r="J1128" s="3"/>
      <c r="K1128" s="3"/>
    </row>
    <row x14ac:dyDescent="0.25" r="1129" customHeight="1" ht="17.25">
      <c r="A1129" s="7">
        <v>1127</v>
      </c>
      <c r="B1129" s="7">
        <v>1024</v>
      </c>
      <c r="C1129" s="7">
        <v>256</v>
      </c>
      <c r="D1129" s="8">
        <v>8</v>
      </c>
      <c r="E1129" s="9"/>
      <c r="F1129" s="2"/>
      <c r="G1129" s="2"/>
      <c r="H1129" s="2"/>
      <c r="I1129" s="3"/>
      <c r="J1129" s="3"/>
      <c r="K1129" s="3"/>
    </row>
    <row x14ac:dyDescent="0.25" r="1130" customHeight="1" ht="17.25">
      <c r="A1130" s="7">
        <v>1128</v>
      </c>
      <c r="B1130" s="7">
        <v>2048</v>
      </c>
      <c r="C1130" s="7">
        <v>256</v>
      </c>
      <c r="D1130" s="8">
        <v>8</v>
      </c>
      <c r="E1130" s="9"/>
      <c r="F1130" s="2"/>
      <c r="G1130" s="2"/>
      <c r="H1130" s="2"/>
      <c r="I1130" s="3"/>
      <c r="J1130" s="3"/>
      <c r="K1130" s="3"/>
    </row>
    <row x14ac:dyDescent="0.25" r="1131" customHeight="1" ht="17.25">
      <c r="A1131" s="7">
        <v>1129</v>
      </c>
      <c r="B1131" s="7">
        <v>4096</v>
      </c>
      <c r="C1131" s="7">
        <v>256</v>
      </c>
      <c r="D1131" s="8">
        <v>8</v>
      </c>
      <c r="E1131" s="9"/>
      <c r="F1131" s="2"/>
      <c r="G1131" s="2"/>
      <c r="H1131" s="2"/>
      <c r="I1131" s="3"/>
      <c r="J1131" s="3"/>
      <c r="K1131" s="3"/>
    </row>
    <row x14ac:dyDescent="0.25" r="1132" customHeight="1" ht="17.25">
      <c r="A1132" s="7">
        <v>1130</v>
      </c>
      <c r="B1132" s="7">
        <v>8192</v>
      </c>
      <c r="C1132" s="7">
        <v>256</v>
      </c>
      <c r="D1132" s="8">
        <v>8</v>
      </c>
      <c r="E1132" s="9"/>
      <c r="F1132" s="2"/>
      <c r="G1132" s="2"/>
      <c r="H1132" s="2"/>
      <c r="I1132" s="3"/>
      <c r="J1132" s="3"/>
      <c r="K1132" s="3"/>
    </row>
    <row x14ac:dyDescent="0.25" r="1133" customHeight="1" ht="17.25">
      <c r="A1133" s="7">
        <v>1131</v>
      </c>
      <c r="B1133" s="7">
        <v>16384</v>
      </c>
      <c r="C1133" s="7">
        <v>256</v>
      </c>
      <c r="D1133" s="8">
        <v>8</v>
      </c>
      <c r="E1133" s="9"/>
      <c r="F1133" s="2"/>
      <c r="G1133" s="2"/>
      <c r="H1133" s="2"/>
      <c r="I1133" s="3"/>
      <c r="J1133" s="3"/>
      <c r="K1133" s="3"/>
    </row>
    <row x14ac:dyDescent="0.25" r="1134" customHeight="1" ht="17.25">
      <c r="A1134" s="7">
        <v>1132</v>
      </c>
      <c r="B1134" s="7">
        <v>32768</v>
      </c>
      <c r="C1134" s="7">
        <v>256</v>
      </c>
      <c r="D1134" s="8">
        <v>8</v>
      </c>
      <c r="E1134" s="9"/>
      <c r="F1134" s="2"/>
      <c r="G1134" s="2"/>
      <c r="H1134" s="2"/>
      <c r="I1134" s="3"/>
      <c r="J1134" s="3"/>
      <c r="K1134" s="3"/>
    </row>
    <row x14ac:dyDescent="0.25" r="1135" customHeight="1" ht="17.25">
      <c r="A1135" s="7">
        <v>1133</v>
      </c>
      <c r="B1135" s="7">
        <v>65536</v>
      </c>
      <c r="C1135" s="7">
        <v>256</v>
      </c>
      <c r="D1135" s="8">
        <v>8</v>
      </c>
      <c r="E1135" s="9"/>
      <c r="F1135" s="2"/>
      <c r="G1135" s="2"/>
      <c r="H1135" s="2"/>
      <c r="I1135" s="3"/>
      <c r="J1135" s="3"/>
      <c r="K1135" s="3"/>
    </row>
    <row x14ac:dyDescent="0.25" r="1136" customHeight="1" ht="17.25">
      <c r="A1136" s="7">
        <v>1134</v>
      </c>
      <c r="B1136" s="7">
        <v>128000</v>
      </c>
      <c r="C1136" s="7">
        <v>256</v>
      </c>
      <c r="D1136" s="8">
        <v>8</v>
      </c>
      <c r="E1136" s="9"/>
      <c r="F1136" s="2"/>
      <c r="G1136" s="2"/>
      <c r="H1136" s="2"/>
      <c r="I1136" s="3"/>
      <c r="J1136" s="3"/>
      <c r="K1136" s="3"/>
    </row>
    <row x14ac:dyDescent="0.25" r="1137" customHeight="1" ht="17.25">
      <c r="A1137" s="7">
        <v>1135</v>
      </c>
      <c r="B1137" s="7">
        <v>1</v>
      </c>
      <c r="C1137" s="7">
        <v>512</v>
      </c>
      <c r="D1137" s="8">
        <v>8</v>
      </c>
      <c r="E1137" s="9"/>
      <c r="F1137" s="2"/>
      <c r="G1137" s="2"/>
      <c r="H1137" s="2"/>
      <c r="I1137" s="3"/>
      <c r="J1137" s="3"/>
      <c r="K1137" s="3"/>
    </row>
    <row x14ac:dyDescent="0.25" r="1138" customHeight="1" ht="17.25">
      <c r="A1138" s="7">
        <v>1136</v>
      </c>
      <c r="B1138" s="7">
        <v>2</v>
      </c>
      <c r="C1138" s="7">
        <v>512</v>
      </c>
      <c r="D1138" s="8">
        <v>8</v>
      </c>
      <c r="E1138" s="9"/>
      <c r="F1138" s="2"/>
      <c r="G1138" s="2"/>
      <c r="H1138" s="2"/>
      <c r="I1138" s="3"/>
      <c r="J1138" s="3"/>
      <c r="K1138" s="3"/>
    </row>
    <row x14ac:dyDescent="0.25" r="1139" customHeight="1" ht="17.25">
      <c r="A1139" s="7">
        <v>1137</v>
      </c>
      <c r="B1139" s="7">
        <v>4</v>
      </c>
      <c r="C1139" s="7">
        <v>512</v>
      </c>
      <c r="D1139" s="8">
        <v>8</v>
      </c>
      <c r="E1139" s="9"/>
      <c r="F1139" s="2"/>
      <c r="G1139" s="2"/>
      <c r="H1139" s="2"/>
      <c r="I1139" s="3"/>
      <c r="J1139" s="3"/>
      <c r="K1139" s="3"/>
    </row>
    <row x14ac:dyDescent="0.25" r="1140" customHeight="1" ht="17.25">
      <c r="A1140" s="7">
        <v>1138</v>
      </c>
      <c r="B1140" s="7">
        <v>8</v>
      </c>
      <c r="C1140" s="7">
        <v>512</v>
      </c>
      <c r="D1140" s="8">
        <v>8</v>
      </c>
      <c r="E1140" s="9"/>
      <c r="F1140" s="2"/>
      <c r="G1140" s="2"/>
      <c r="H1140" s="2"/>
      <c r="I1140" s="3"/>
      <c r="J1140" s="3"/>
      <c r="K1140" s="3"/>
    </row>
    <row x14ac:dyDescent="0.25" r="1141" customHeight="1" ht="17.25">
      <c r="A1141" s="7">
        <v>1139</v>
      </c>
      <c r="B1141" s="7">
        <v>16</v>
      </c>
      <c r="C1141" s="7">
        <v>512</v>
      </c>
      <c r="D1141" s="8">
        <v>8</v>
      </c>
      <c r="E1141" s="9"/>
      <c r="F1141" s="2"/>
      <c r="G1141" s="2"/>
      <c r="H1141" s="2"/>
      <c r="I1141" s="3"/>
      <c r="J1141" s="3"/>
      <c r="K1141" s="3"/>
    </row>
    <row x14ac:dyDescent="0.25" r="1142" customHeight="1" ht="17.25">
      <c r="A1142" s="7">
        <v>1140</v>
      </c>
      <c r="B1142" s="7">
        <v>32</v>
      </c>
      <c r="C1142" s="7">
        <v>512</v>
      </c>
      <c r="D1142" s="8">
        <v>8</v>
      </c>
      <c r="E1142" s="9"/>
      <c r="F1142" s="2"/>
      <c r="G1142" s="2"/>
      <c r="H1142" s="2"/>
      <c r="I1142" s="3"/>
      <c r="J1142" s="3"/>
      <c r="K1142" s="3"/>
    </row>
    <row x14ac:dyDescent="0.25" r="1143" customHeight="1" ht="17.25">
      <c r="A1143" s="7">
        <v>1141</v>
      </c>
      <c r="B1143" s="7">
        <v>64</v>
      </c>
      <c r="C1143" s="7">
        <v>512</v>
      </c>
      <c r="D1143" s="8">
        <v>8</v>
      </c>
      <c r="E1143" s="9"/>
      <c r="F1143" s="2"/>
      <c r="G1143" s="2"/>
      <c r="H1143" s="2"/>
      <c r="I1143" s="3"/>
      <c r="J1143" s="3"/>
      <c r="K1143" s="3"/>
    </row>
    <row x14ac:dyDescent="0.25" r="1144" customHeight="1" ht="17.25">
      <c r="A1144" s="7">
        <v>1142</v>
      </c>
      <c r="B1144" s="7">
        <v>128</v>
      </c>
      <c r="C1144" s="7">
        <v>512</v>
      </c>
      <c r="D1144" s="8">
        <v>8</v>
      </c>
      <c r="E1144" s="9"/>
      <c r="F1144" s="2"/>
      <c r="G1144" s="2"/>
      <c r="H1144" s="2"/>
      <c r="I1144" s="3"/>
      <c r="J1144" s="3"/>
      <c r="K1144" s="3"/>
    </row>
    <row x14ac:dyDescent="0.25" r="1145" customHeight="1" ht="17.25">
      <c r="A1145" s="7">
        <v>1143</v>
      </c>
      <c r="B1145" s="7">
        <v>256</v>
      </c>
      <c r="C1145" s="7">
        <v>512</v>
      </c>
      <c r="D1145" s="8">
        <v>8</v>
      </c>
      <c r="E1145" s="9"/>
      <c r="F1145" s="2"/>
      <c r="G1145" s="2"/>
      <c r="H1145" s="2"/>
      <c r="I1145" s="3"/>
      <c r="J1145" s="3"/>
      <c r="K1145" s="3"/>
    </row>
    <row x14ac:dyDescent="0.25" r="1146" customHeight="1" ht="17.25">
      <c r="A1146" s="7">
        <v>1144</v>
      </c>
      <c r="B1146" s="7">
        <v>512</v>
      </c>
      <c r="C1146" s="7">
        <v>512</v>
      </c>
      <c r="D1146" s="8">
        <v>8</v>
      </c>
      <c r="E1146" s="9"/>
      <c r="F1146" s="2"/>
      <c r="G1146" s="2"/>
      <c r="H1146" s="2"/>
      <c r="I1146" s="3"/>
      <c r="J1146" s="3"/>
      <c r="K1146" s="3"/>
    </row>
    <row x14ac:dyDescent="0.25" r="1147" customHeight="1" ht="17.25">
      <c r="A1147" s="7">
        <v>1145</v>
      </c>
      <c r="B1147" s="7">
        <v>1024</v>
      </c>
      <c r="C1147" s="7">
        <v>512</v>
      </c>
      <c r="D1147" s="8">
        <v>8</v>
      </c>
      <c r="E1147" s="9"/>
      <c r="F1147" s="2"/>
      <c r="G1147" s="2"/>
      <c r="H1147" s="2"/>
      <c r="I1147" s="3"/>
      <c r="J1147" s="3"/>
      <c r="K1147" s="3"/>
    </row>
    <row x14ac:dyDescent="0.25" r="1148" customHeight="1" ht="17.25">
      <c r="A1148" s="7">
        <v>1146</v>
      </c>
      <c r="B1148" s="7">
        <v>2048</v>
      </c>
      <c r="C1148" s="7">
        <v>512</v>
      </c>
      <c r="D1148" s="8">
        <v>8</v>
      </c>
      <c r="E1148" s="9"/>
      <c r="F1148" s="2"/>
      <c r="G1148" s="2"/>
      <c r="H1148" s="2"/>
      <c r="I1148" s="3"/>
      <c r="J1148" s="3"/>
      <c r="K1148" s="3"/>
    </row>
    <row x14ac:dyDescent="0.25" r="1149" customHeight="1" ht="17.25">
      <c r="A1149" s="7">
        <v>1147</v>
      </c>
      <c r="B1149" s="7">
        <v>4096</v>
      </c>
      <c r="C1149" s="7">
        <v>512</v>
      </c>
      <c r="D1149" s="8">
        <v>8</v>
      </c>
      <c r="E1149" s="9"/>
      <c r="F1149" s="2"/>
      <c r="G1149" s="2"/>
      <c r="H1149" s="2"/>
      <c r="I1149" s="3"/>
      <c r="J1149" s="3"/>
      <c r="K1149" s="3"/>
    </row>
    <row x14ac:dyDescent="0.25" r="1150" customHeight="1" ht="17.25">
      <c r="A1150" s="7">
        <v>1148</v>
      </c>
      <c r="B1150" s="7">
        <v>8192</v>
      </c>
      <c r="C1150" s="7">
        <v>512</v>
      </c>
      <c r="D1150" s="8">
        <v>8</v>
      </c>
      <c r="E1150" s="9"/>
      <c r="F1150" s="2"/>
      <c r="G1150" s="2"/>
      <c r="H1150" s="2"/>
      <c r="I1150" s="3"/>
      <c r="J1150" s="3"/>
      <c r="K1150" s="3"/>
    </row>
    <row x14ac:dyDescent="0.25" r="1151" customHeight="1" ht="17.25">
      <c r="A1151" s="7">
        <v>1149</v>
      </c>
      <c r="B1151" s="7">
        <v>16384</v>
      </c>
      <c r="C1151" s="7">
        <v>512</v>
      </c>
      <c r="D1151" s="8">
        <v>8</v>
      </c>
      <c r="E1151" s="9"/>
      <c r="F1151" s="2"/>
      <c r="G1151" s="2"/>
      <c r="H1151" s="2"/>
      <c r="I1151" s="3"/>
      <c r="J1151" s="3"/>
      <c r="K1151" s="3"/>
    </row>
    <row x14ac:dyDescent="0.25" r="1152" customHeight="1" ht="17.25">
      <c r="A1152" s="7">
        <v>1150</v>
      </c>
      <c r="B1152" s="7">
        <v>32768</v>
      </c>
      <c r="C1152" s="7">
        <v>512</v>
      </c>
      <c r="D1152" s="8">
        <v>8</v>
      </c>
      <c r="E1152" s="9"/>
      <c r="F1152" s="2"/>
      <c r="G1152" s="2"/>
      <c r="H1152" s="2"/>
      <c r="I1152" s="3"/>
      <c r="J1152" s="3"/>
      <c r="K1152" s="3"/>
    </row>
    <row x14ac:dyDescent="0.25" r="1153" customHeight="1" ht="17.25">
      <c r="A1153" s="7">
        <v>1151</v>
      </c>
      <c r="B1153" s="7">
        <v>65536</v>
      </c>
      <c r="C1153" s="7">
        <v>512</v>
      </c>
      <c r="D1153" s="8">
        <v>8</v>
      </c>
      <c r="E1153" s="9"/>
      <c r="F1153" s="2"/>
      <c r="G1153" s="2"/>
      <c r="H1153" s="2"/>
      <c r="I1153" s="3"/>
      <c r="J1153" s="3"/>
      <c r="K1153" s="3"/>
    </row>
    <row x14ac:dyDescent="0.25" r="1154" customHeight="1" ht="17.25">
      <c r="A1154" s="7">
        <v>1152</v>
      </c>
      <c r="B1154" s="7">
        <v>128000</v>
      </c>
      <c r="C1154" s="7">
        <v>512</v>
      </c>
      <c r="D1154" s="8">
        <v>8</v>
      </c>
      <c r="E1154" s="9"/>
      <c r="F1154" s="2"/>
      <c r="G1154" s="2"/>
      <c r="H1154" s="2"/>
      <c r="I1154" s="3"/>
      <c r="J1154" s="3"/>
      <c r="K1154" s="3"/>
    </row>
    <row x14ac:dyDescent="0.25" r="1155" customHeight="1" ht="17.25">
      <c r="A1155" s="7">
        <v>1153</v>
      </c>
      <c r="B1155" s="7">
        <v>1</v>
      </c>
      <c r="C1155" s="7">
        <v>1024</v>
      </c>
      <c r="D1155" s="8">
        <v>8</v>
      </c>
      <c r="E1155" s="9"/>
      <c r="F1155" s="2"/>
      <c r="G1155" s="2"/>
      <c r="H1155" s="2"/>
      <c r="I1155" s="3"/>
      <c r="J1155" s="3"/>
      <c r="K1155" s="3"/>
    </row>
    <row x14ac:dyDescent="0.25" r="1156" customHeight="1" ht="17.25">
      <c r="A1156" s="7">
        <v>1154</v>
      </c>
      <c r="B1156" s="7">
        <v>2</v>
      </c>
      <c r="C1156" s="7">
        <v>1024</v>
      </c>
      <c r="D1156" s="8">
        <v>8</v>
      </c>
      <c r="E1156" s="9"/>
      <c r="F1156" s="2"/>
      <c r="G1156" s="2"/>
      <c r="H1156" s="2"/>
      <c r="I1156" s="3"/>
      <c r="J1156" s="3"/>
      <c r="K1156" s="3"/>
    </row>
    <row x14ac:dyDescent="0.25" r="1157" customHeight="1" ht="17.25">
      <c r="A1157" s="7">
        <v>1155</v>
      </c>
      <c r="B1157" s="7">
        <v>4</v>
      </c>
      <c r="C1157" s="7">
        <v>1024</v>
      </c>
      <c r="D1157" s="8">
        <v>8</v>
      </c>
      <c r="E1157" s="9"/>
      <c r="F1157" s="2"/>
      <c r="G1157" s="2"/>
      <c r="H1157" s="2"/>
      <c r="I1157" s="3"/>
      <c r="J1157" s="3"/>
      <c r="K1157" s="3"/>
    </row>
    <row x14ac:dyDescent="0.25" r="1158" customHeight="1" ht="17.25">
      <c r="A1158" s="7">
        <v>1156</v>
      </c>
      <c r="B1158" s="7">
        <v>8</v>
      </c>
      <c r="C1158" s="7">
        <v>1024</v>
      </c>
      <c r="D1158" s="8">
        <v>8</v>
      </c>
      <c r="E1158" s="9"/>
      <c r="F1158" s="2"/>
      <c r="G1158" s="2"/>
      <c r="H1158" s="2"/>
      <c r="I1158" s="3"/>
      <c r="J1158" s="3"/>
      <c r="K1158" s="3"/>
    </row>
    <row x14ac:dyDescent="0.25" r="1159" customHeight="1" ht="17.25">
      <c r="A1159" s="7">
        <v>1157</v>
      </c>
      <c r="B1159" s="7">
        <v>16</v>
      </c>
      <c r="C1159" s="7">
        <v>1024</v>
      </c>
      <c r="D1159" s="8">
        <v>8</v>
      </c>
      <c r="E1159" s="9"/>
      <c r="F1159" s="2"/>
      <c r="G1159" s="2"/>
      <c r="H1159" s="2"/>
      <c r="I1159" s="3"/>
      <c r="J1159" s="3"/>
      <c r="K1159" s="3"/>
    </row>
    <row x14ac:dyDescent="0.25" r="1160" customHeight="1" ht="17.25">
      <c r="A1160" s="7">
        <v>1158</v>
      </c>
      <c r="B1160" s="7">
        <v>32</v>
      </c>
      <c r="C1160" s="7">
        <v>1024</v>
      </c>
      <c r="D1160" s="8">
        <v>8</v>
      </c>
      <c r="E1160" s="9"/>
      <c r="F1160" s="2"/>
      <c r="G1160" s="2"/>
      <c r="H1160" s="2"/>
      <c r="I1160" s="3"/>
      <c r="J1160" s="3"/>
      <c r="K1160" s="3"/>
    </row>
    <row x14ac:dyDescent="0.25" r="1161" customHeight="1" ht="17.25">
      <c r="A1161" s="7">
        <v>1159</v>
      </c>
      <c r="B1161" s="7">
        <v>64</v>
      </c>
      <c r="C1161" s="7">
        <v>1024</v>
      </c>
      <c r="D1161" s="8">
        <v>8</v>
      </c>
      <c r="E1161" s="9"/>
      <c r="F1161" s="2"/>
      <c r="G1161" s="2"/>
      <c r="H1161" s="2"/>
      <c r="I1161" s="3"/>
      <c r="J1161" s="3"/>
      <c r="K1161" s="3"/>
    </row>
    <row x14ac:dyDescent="0.25" r="1162" customHeight="1" ht="17.25">
      <c r="A1162" s="7">
        <v>1160</v>
      </c>
      <c r="B1162" s="7">
        <v>128</v>
      </c>
      <c r="C1162" s="7">
        <v>1024</v>
      </c>
      <c r="D1162" s="8">
        <v>8</v>
      </c>
      <c r="E1162" s="9"/>
      <c r="F1162" s="2"/>
      <c r="G1162" s="2"/>
      <c r="H1162" s="2"/>
      <c r="I1162" s="3"/>
      <c r="J1162" s="3"/>
      <c r="K1162" s="3"/>
    </row>
    <row x14ac:dyDescent="0.25" r="1163" customHeight="1" ht="17.25">
      <c r="A1163" s="7">
        <v>1161</v>
      </c>
      <c r="B1163" s="7">
        <v>256</v>
      </c>
      <c r="C1163" s="7">
        <v>1024</v>
      </c>
      <c r="D1163" s="8">
        <v>8</v>
      </c>
      <c r="E1163" s="9"/>
      <c r="F1163" s="2"/>
      <c r="G1163" s="2"/>
      <c r="H1163" s="2"/>
      <c r="I1163" s="3"/>
      <c r="J1163" s="3"/>
      <c r="K1163" s="3"/>
    </row>
    <row x14ac:dyDescent="0.25" r="1164" customHeight="1" ht="17.25">
      <c r="A1164" s="7">
        <v>1162</v>
      </c>
      <c r="B1164" s="7">
        <v>512</v>
      </c>
      <c r="C1164" s="7">
        <v>1024</v>
      </c>
      <c r="D1164" s="8">
        <v>8</v>
      </c>
      <c r="E1164" s="9"/>
      <c r="F1164" s="2"/>
      <c r="G1164" s="2"/>
      <c r="H1164" s="2"/>
      <c r="I1164" s="3"/>
      <c r="J1164" s="3"/>
      <c r="K1164" s="3"/>
    </row>
    <row x14ac:dyDescent="0.25" r="1165" customHeight="1" ht="17.25">
      <c r="A1165" s="7">
        <v>1163</v>
      </c>
      <c r="B1165" s="7">
        <v>1024</v>
      </c>
      <c r="C1165" s="7">
        <v>1024</v>
      </c>
      <c r="D1165" s="8">
        <v>8</v>
      </c>
      <c r="E1165" s="9"/>
      <c r="F1165" s="2"/>
      <c r="G1165" s="2"/>
      <c r="H1165" s="2"/>
      <c r="I1165" s="3"/>
      <c r="J1165" s="3"/>
      <c r="K1165" s="3"/>
    </row>
    <row x14ac:dyDescent="0.25" r="1166" customHeight="1" ht="17.25">
      <c r="A1166" s="7">
        <v>1164</v>
      </c>
      <c r="B1166" s="7">
        <v>2048</v>
      </c>
      <c r="C1166" s="7">
        <v>1024</v>
      </c>
      <c r="D1166" s="8">
        <v>8</v>
      </c>
      <c r="E1166" s="9"/>
      <c r="F1166" s="2"/>
      <c r="G1166" s="2"/>
      <c r="H1166" s="2"/>
      <c r="I1166" s="3"/>
      <c r="J1166" s="3"/>
      <c r="K1166" s="3"/>
    </row>
    <row x14ac:dyDescent="0.25" r="1167" customHeight="1" ht="17.25">
      <c r="A1167" s="7">
        <v>1165</v>
      </c>
      <c r="B1167" s="7">
        <v>4096</v>
      </c>
      <c r="C1167" s="7">
        <v>1024</v>
      </c>
      <c r="D1167" s="8">
        <v>8</v>
      </c>
      <c r="E1167" s="9"/>
      <c r="F1167" s="2"/>
      <c r="G1167" s="2"/>
      <c r="H1167" s="2"/>
      <c r="I1167" s="3"/>
      <c r="J1167" s="3"/>
      <c r="K1167" s="3"/>
    </row>
    <row x14ac:dyDescent="0.25" r="1168" customHeight="1" ht="17.25">
      <c r="A1168" s="7">
        <v>1166</v>
      </c>
      <c r="B1168" s="7">
        <v>8192</v>
      </c>
      <c r="C1168" s="7">
        <v>1024</v>
      </c>
      <c r="D1168" s="8">
        <v>8</v>
      </c>
      <c r="E1168" s="9"/>
      <c r="F1168" s="2"/>
      <c r="G1168" s="2"/>
      <c r="H1168" s="2"/>
      <c r="I1168" s="3"/>
      <c r="J1168" s="3"/>
      <c r="K1168" s="3"/>
    </row>
    <row x14ac:dyDescent="0.25" r="1169" customHeight="1" ht="17.25">
      <c r="A1169" s="7">
        <v>1167</v>
      </c>
      <c r="B1169" s="7">
        <v>16384</v>
      </c>
      <c r="C1169" s="7">
        <v>1024</v>
      </c>
      <c r="D1169" s="8">
        <v>8</v>
      </c>
      <c r="E1169" s="9"/>
      <c r="F1169" s="2"/>
      <c r="G1169" s="2"/>
      <c r="H1169" s="2"/>
      <c r="I1169" s="3"/>
      <c r="J1169" s="3"/>
      <c r="K1169" s="3"/>
    </row>
    <row x14ac:dyDescent="0.25" r="1170" customHeight="1" ht="17.25">
      <c r="A1170" s="7">
        <v>1168</v>
      </c>
      <c r="B1170" s="7">
        <v>32768</v>
      </c>
      <c r="C1170" s="7">
        <v>1024</v>
      </c>
      <c r="D1170" s="8">
        <v>8</v>
      </c>
      <c r="E1170" s="9"/>
      <c r="F1170" s="2"/>
      <c r="G1170" s="2"/>
      <c r="H1170" s="2"/>
      <c r="I1170" s="3"/>
      <c r="J1170" s="3"/>
      <c r="K1170" s="3"/>
    </row>
    <row x14ac:dyDescent="0.25" r="1171" customHeight="1" ht="17.25">
      <c r="A1171" s="7">
        <v>1169</v>
      </c>
      <c r="B1171" s="7">
        <v>65536</v>
      </c>
      <c r="C1171" s="7">
        <v>1024</v>
      </c>
      <c r="D1171" s="8">
        <v>8</v>
      </c>
      <c r="E1171" s="9"/>
      <c r="F1171" s="2"/>
      <c r="G1171" s="2"/>
      <c r="H1171" s="2"/>
      <c r="I1171" s="3"/>
      <c r="J1171" s="3"/>
      <c r="K1171" s="3"/>
    </row>
    <row x14ac:dyDescent="0.25" r="1172" customHeight="1" ht="17.25">
      <c r="A1172" s="7">
        <v>1170</v>
      </c>
      <c r="B1172" s="7">
        <v>128000</v>
      </c>
      <c r="C1172" s="7">
        <v>1024</v>
      </c>
      <c r="D1172" s="8">
        <v>8</v>
      </c>
      <c r="E1172" s="9"/>
      <c r="F1172" s="2"/>
      <c r="G1172" s="2"/>
      <c r="H1172" s="2"/>
      <c r="I1172" s="3"/>
      <c r="J1172" s="3"/>
      <c r="K1172" s="3"/>
    </row>
    <row x14ac:dyDescent="0.25" r="1173" customHeight="1" ht="17.25">
      <c r="A1173" s="7">
        <v>1171</v>
      </c>
      <c r="B1173" s="7">
        <v>1</v>
      </c>
      <c r="C1173" s="7">
        <v>2048</v>
      </c>
      <c r="D1173" s="8">
        <v>8</v>
      </c>
      <c r="E1173" s="9"/>
      <c r="F1173" s="2"/>
      <c r="G1173" s="2"/>
      <c r="H1173" s="2"/>
      <c r="I1173" s="3"/>
      <c r="J1173" s="3"/>
      <c r="K1173" s="3"/>
    </row>
    <row x14ac:dyDescent="0.25" r="1174" customHeight="1" ht="17.25">
      <c r="A1174" s="7">
        <v>1172</v>
      </c>
      <c r="B1174" s="7">
        <v>2</v>
      </c>
      <c r="C1174" s="7">
        <v>2048</v>
      </c>
      <c r="D1174" s="8">
        <v>8</v>
      </c>
      <c r="E1174" s="9"/>
      <c r="F1174" s="2"/>
      <c r="G1174" s="2"/>
      <c r="H1174" s="2"/>
      <c r="I1174" s="3"/>
      <c r="J1174" s="3"/>
      <c r="K1174" s="3"/>
    </row>
    <row x14ac:dyDescent="0.25" r="1175" customHeight="1" ht="17.25">
      <c r="A1175" s="7">
        <v>1173</v>
      </c>
      <c r="B1175" s="7">
        <v>4</v>
      </c>
      <c r="C1175" s="7">
        <v>2048</v>
      </c>
      <c r="D1175" s="8">
        <v>8</v>
      </c>
      <c r="E1175" s="9"/>
      <c r="F1175" s="2"/>
      <c r="G1175" s="2"/>
      <c r="H1175" s="2"/>
      <c r="I1175" s="3"/>
      <c r="J1175" s="3"/>
      <c r="K1175" s="3"/>
    </row>
    <row x14ac:dyDescent="0.25" r="1176" customHeight="1" ht="17.25">
      <c r="A1176" s="7">
        <v>1174</v>
      </c>
      <c r="B1176" s="7">
        <v>8</v>
      </c>
      <c r="C1176" s="7">
        <v>2048</v>
      </c>
      <c r="D1176" s="8">
        <v>8</v>
      </c>
      <c r="E1176" s="9"/>
      <c r="F1176" s="2"/>
      <c r="G1176" s="2"/>
      <c r="H1176" s="2"/>
      <c r="I1176" s="3"/>
      <c r="J1176" s="3"/>
      <c r="K1176" s="3"/>
    </row>
    <row x14ac:dyDescent="0.25" r="1177" customHeight="1" ht="17.25">
      <c r="A1177" s="7">
        <v>1175</v>
      </c>
      <c r="B1177" s="7">
        <v>16</v>
      </c>
      <c r="C1177" s="7">
        <v>2048</v>
      </c>
      <c r="D1177" s="8">
        <v>8</v>
      </c>
      <c r="E1177" s="9"/>
      <c r="F1177" s="2"/>
      <c r="G1177" s="2"/>
      <c r="H1177" s="2"/>
      <c r="I1177" s="3"/>
      <c r="J1177" s="3"/>
      <c r="K1177" s="3"/>
    </row>
    <row x14ac:dyDescent="0.25" r="1178" customHeight="1" ht="17.25">
      <c r="A1178" s="7">
        <v>1176</v>
      </c>
      <c r="B1178" s="7">
        <v>32</v>
      </c>
      <c r="C1178" s="7">
        <v>2048</v>
      </c>
      <c r="D1178" s="8">
        <v>8</v>
      </c>
      <c r="E1178" s="9"/>
      <c r="F1178" s="2"/>
      <c r="G1178" s="2"/>
      <c r="H1178" s="2"/>
      <c r="I1178" s="3"/>
      <c r="J1178" s="3"/>
      <c r="K1178" s="3"/>
    </row>
    <row x14ac:dyDescent="0.25" r="1179" customHeight="1" ht="17.25">
      <c r="A1179" s="7">
        <v>1177</v>
      </c>
      <c r="B1179" s="7">
        <v>64</v>
      </c>
      <c r="C1179" s="7">
        <v>2048</v>
      </c>
      <c r="D1179" s="8">
        <v>8</v>
      </c>
      <c r="E1179" s="9"/>
      <c r="F1179" s="2"/>
      <c r="G1179" s="2"/>
      <c r="H1179" s="2"/>
      <c r="I1179" s="3"/>
      <c r="J1179" s="3"/>
      <c r="K1179" s="3"/>
    </row>
    <row x14ac:dyDescent="0.25" r="1180" customHeight="1" ht="17.25">
      <c r="A1180" s="7">
        <v>1178</v>
      </c>
      <c r="B1180" s="7">
        <v>128</v>
      </c>
      <c r="C1180" s="7">
        <v>2048</v>
      </c>
      <c r="D1180" s="8">
        <v>8</v>
      </c>
      <c r="E1180" s="9"/>
      <c r="F1180" s="2"/>
      <c r="G1180" s="2"/>
      <c r="H1180" s="2"/>
      <c r="I1180" s="3"/>
      <c r="J1180" s="3"/>
      <c r="K1180" s="3"/>
    </row>
    <row x14ac:dyDescent="0.25" r="1181" customHeight="1" ht="17.25">
      <c r="A1181" s="7">
        <v>1179</v>
      </c>
      <c r="B1181" s="7">
        <v>256</v>
      </c>
      <c r="C1181" s="7">
        <v>2048</v>
      </c>
      <c r="D1181" s="8">
        <v>8</v>
      </c>
      <c r="E1181" s="9"/>
      <c r="F1181" s="2"/>
      <c r="G1181" s="2"/>
      <c r="H1181" s="2"/>
      <c r="I1181" s="3"/>
      <c r="J1181" s="3"/>
      <c r="K1181" s="3"/>
    </row>
    <row x14ac:dyDescent="0.25" r="1182" customHeight="1" ht="17.25">
      <c r="A1182" s="7">
        <v>1180</v>
      </c>
      <c r="B1182" s="7">
        <v>512</v>
      </c>
      <c r="C1182" s="7">
        <v>2048</v>
      </c>
      <c r="D1182" s="8">
        <v>8</v>
      </c>
      <c r="E1182" s="9"/>
      <c r="F1182" s="2"/>
      <c r="G1182" s="2"/>
      <c r="H1182" s="2"/>
      <c r="I1182" s="3"/>
      <c r="J1182" s="3"/>
      <c r="K1182" s="3"/>
    </row>
    <row x14ac:dyDescent="0.25" r="1183" customHeight="1" ht="17.25">
      <c r="A1183" s="7">
        <v>1181</v>
      </c>
      <c r="B1183" s="7">
        <v>1024</v>
      </c>
      <c r="C1183" s="7">
        <v>2048</v>
      </c>
      <c r="D1183" s="8">
        <v>8</v>
      </c>
      <c r="E1183" s="9"/>
      <c r="F1183" s="2"/>
      <c r="G1183" s="2"/>
      <c r="H1183" s="2"/>
      <c r="I1183" s="3"/>
      <c r="J1183" s="3"/>
      <c r="K1183" s="3"/>
    </row>
    <row x14ac:dyDescent="0.25" r="1184" customHeight="1" ht="17.25">
      <c r="A1184" s="7">
        <v>1182</v>
      </c>
      <c r="B1184" s="7">
        <v>2048</v>
      </c>
      <c r="C1184" s="7">
        <v>2048</v>
      </c>
      <c r="D1184" s="8">
        <v>8</v>
      </c>
      <c r="E1184" s="9"/>
      <c r="F1184" s="2"/>
      <c r="G1184" s="2"/>
      <c r="H1184" s="2"/>
      <c r="I1184" s="3"/>
      <c r="J1184" s="3"/>
      <c r="K1184" s="3"/>
    </row>
    <row x14ac:dyDescent="0.25" r="1185" customHeight="1" ht="17.25">
      <c r="A1185" s="7">
        <v>1183</v>
      </c>
      <c r="B1185" s="7">
        <v>4096</v>
      </c>
      <c r="C1185" s="7">
        <v>2048</v>
      </c>
      <c r="D1185" s="8">
        <v>8</v>
      </c>
      <c r="E1185" s="9"/>
      <c r="F1185" s="2"/>
      <c r="G1185" s="2"/>
      <c r="H1185" s="2"/>
      <c r="I1185" s="3"/>
      <c r="J1185" s="3"/>
      <c r="K1185" s="3"/>
    </row>
    <row x14ac:dyDescent="0.25" r="1186" customHeight="1" ht="17.25">
      <c r="A1186" s="7">
        <v>1184</v>
      </c>
      <c r="B1186" s="7">
        <v>8192</v>
      </c>
      <c r="C1186" s="7">
        <v>2048</v>
      </c>
      <c r="D1186" s="8">
        <v>8</v>
      </c>
      <c r="E1186" s="9"/>
      <c r="F1186" s="2"/>
      <c r="G1186" s="2"/>
      <c r="H1186" s="2"/>
      <c r="I1186" s="3"/>
      <c r="J1186" s="3"/>
      <c r="K1186" s="3"/>
    </row>
    <row x14ac:dyDescent="0.25" r="1187" customHeight="1" ht="17.25">
      <c r="A1187" s="7">
        <v>1185</v>
      </c>
      <c r="B1187" s="7">
        <v>16384</v>
      </c>
      <c r="C1187" s="7">
        <v>2048</v>
      </c>
      <c r="D1187" s="8">
        <v>8</v>
      </c>
      <c r="E1187" s="9"/>
      <c r="F1187" s="2"/>
      <c r="G1187" s="2"/>
      <c r="H1187" s="2"/>
      <c r="I1187" s="3"/>
      <c r="J1187" s="3"/>
      <c r="K1187" s="3"/>
    </row>
    <row x14ac:dyDescent="0.25" r="1188" customHeight="1" ht="17.25">
      <c r="A1188" s="7">
        <v>1186</v>
      </c>
      <c r="B1188" s="7">
        <v>32768</v>
      </c>
      <c r="C1188" s="7">
        <v>2048</v>
      </c>
      <c r="D1188" s="8">
        <v>8</v>
      </c>
      <c r="E1188" s="9"/>
      <c r="F1188" s="2"/>
      <c r="G1188" s="2"/>
      <c r="H1188" s="2"/>
      <c r="I1188" s="3"/>
      <c r="J1188" s="3"/>
      <c r="K1188" s="3"/>
    </row>
    <row x14ac:dyDescent="0.25" r="1189" customHeight="1" ht="17.25">
      <c r="A1189" s="7">
        <v>1187</v>
      </c>
      <c r="B1189" s="7">
        <v>65536</v>
      </c>
      <c r="C1189" s="7">
        <v>2048</v>
      </c>
      <c r="D1189" s="8">
        <v>8</v>
      </c>
      <c r="E1189" s="9"/>
      <c r="F1189" s="2"/>
      <c r="G1189" s="2"/>
      <c r="H1189" s="2"/>
      <c r="I1189" s="3"/>
      <c r="J1189" s="3"/>
      <c r="K1189" s="3"/>
    </row>
    <row x14ac:dyDescent="0.25" r="1190" customHeight="1" ht="17.25">
      <c r="A1190" s="7">
        <v>1188</v>
      </c>
      <c r="B1190" s="7">
        <v>128000</v>
      </c>
      <c r="C1190" s="7">
        <v>2048</v>
      </c>
      <c r="D1190" s="8">
        <v>8</v>
      </c>
      <c r="E1190" s="9"/>
      <c r="F1190" s="2"/>
      <c r="G1190" s="2"/>
      <c r="H1190" s="2"/>
      <c r="I1190" s="3"/>
      <c r="J1190" s="3"/>
      <c r="K1190" s="3"/>
    </row>
    <row x14ac:dyDescent="0.25" r="1191" customHeight="1" ht="17.25">
      <c r="A1191" s="7">
        <v>1189</v>
      </c>
      <c r="B1191" s="7">
        <v>1</v>
      </c>
      <c r="C1191" s="7">
        <v>4096</v>
      </c>
      <c r="D1191" s="8">
        <v>8</v>
      </c>
      <c r="E1191" s="9"/>
      <c r="F1191" s="2"/>
      <c r="G1191" s="2"/>
      <c r="H1191" s="2"/>
      <c r="I1191" s="3"/>
      <c r="J1191" s="3"/>
      <c r="K1191" s="3"/>
    </row>
    <row x14ac:dyDescent="0.25" r="1192" customHeight="1" ht="17.25">
      <c r="A1192" s="7">
        <v>1190</v>
      </c>
      <c r="B1192" s="7">
        <v>2</v>
      </c>
      <c r="C1192" s="7">
        <v>4096</v>
      </c>
      <c r="D1192" s="8">
        <v>8</v>
      </c>
      <c r="E1192" s="9"/>
      <c r="F1192" s="2"/>
      <c r="G1192" s="2"/>
      <c r="H1192" s="2"/>
      <c r="I1192" s="3"/>
      <c r="J1192" s="3"/>
      <c r="K1192" s="3"/>
    </row>
    <row x14ac:dyDescent="0.25" r="1193" customHeight="1" ht="17.25">
      <c r="A1193" s="7">
        <v>1191</v>
      </c>
      <c r="B1193" s="7">
        <v>4</v>
      </c>
      <c r="C1193" s="7">
        <v>4096</v>
      </c>
      <c r="D1193" s="8">
        <v>8</v>
      </c>
      <c r="E1193" s="9"/>
      <c r="F1193" s="2"/>
      <c r="G1193" s="2"/>
      <c r="H1193" s="2"/>
      <c r="I1193" s="3"/>
      <c r="J1193" s="3"/>
      <c r="K1193" s="3"/>
    </row>
    <row x14ac:dyDescent="0.25" r="1194" customHeight="1" ht="17.25">
      <c r="A1194" s="7">
        <v>1192</v>
      </c>
      <c r="B1194" s="7">
        <v>8</v>
      </c>
      <c r="C1194" s="7">
        <v>4096</v>
      </c>
      <c r="D1194" s="8">
        <v>8</v>
      </c>
      <c r="E1194" s="9"/>
      <c r="F1194" s="2"/>
      <c r="G1194" s="2"/>
      <c r="H1194" s="2"/>
      <c r="I1194" s="3"/>
      <c r="J1194" s="3"/>
      <c r="K1194" s="3"/>
    </row>
    <row x14ac:dyDescent="0.25" r="1195" customHeight="1" ht="17.25">
      <c r="A1195" s="7">
        <v>1193</v>
      </c>
      <c r="B1195" s="7">
        <v>16</v>
      </c>
      <c r="C1195" s="7">
        <v>4096</v>
      </c>
      <c r="D1195" s="8">
        <v>8</v>
      </c>
      <c r="E1195" s="9"/>
      <c r="F1195" s="2"/>
      <c r="G1195" s="2"/>
      <c r="H1195" s="2"/>
      <c r="I1195" s="3"/>
      <c r="J1195" s="3"/>
      <c r="K1195" s="3"/>
    </row>
    <row x14ac:dyDescent="0.25" r="1196" customHeight="1" ht="17.25">
      <c r="A1196" s="7">
        <v>1194</v>
      </c>
      <c r="B1196" s="7">
        <v>32</v>
      </c>
      <c r="C1196" s="7">
        <v>4096</v>
      </c>
      <c r="D1196" s="8">
        <v>8</v>
      </c>
      <c r="E1196" s="9"/>
      <c r="F1196" s="2"/>
      <c r="G1196" s="2"/>
      <c r="H1196" s="2"/>
      <c r="I1196" s="3"/>
      <c r="J1196" s="3"/>
      <c r="K1196" s="3"/>
    </row>
    <row x14ac:dyDescent="0.25" r="1197" customHeight="1" ht="17.25">
      <c r="A1197" s="7">
        <v>1195</v>
      </c>
      <c r="B1197" s="7">
        <v>64</v>
      </c>
      <c r="C1197" s="7">
        <v>4096</v>
      </c>
      <c r="D1197" s="8">
        <v>8</v>
      </c>
      <c r="E1197" s="9"/>
      <c r="F1197" s="2"/>
      <c r="G1197" s="2"/>
      <c r="H1197" s="2"/>
      <c r="I1197" s="3"/>
      <c r="J1197" s="3"/>
      <c r="K1197" s="3"/>
    </row>
    <row x14ac:dyDescent="0.25" r="1198" customHeight="1" ht="17.25">
      <c r="A1198" s="7">
        <v>1196</v>
      </c>
      <c r="B1198" s="7">
        <v>128</v>
      </c>
      <c r="C1198" s="7">
        <v>4096</v>
      </c>
      <c r="D1198" s="8">
        <v>8</v>
      </c>
      <c r="E1198" s="9"/>
      <c r="F1198" s="2"/>
      <c r="G1198" s="2"/>
      <c r="H1198" s="2"/>
      <c r="I1198" s="3"/>
      <c r="J1198" s="3"/>
      <c r="K1198" s="3"/>
    </row>
    <row x14ac:dyDescent="0.25" r="1199" customHeight="1" ht="17.25">
      <c r="A1199" s="7">
        <v>1197</v>
      </c>
      <c r="B1199" s="7">
        <v>256</v>
      </c>
      <c r="C1199" s="7">
        <v>4096</v>
      </c>
      <c r="D1199" s="8">
        <v>8</v>
      </c>
      <c r="E1199" s="9"/>
      <c r="F1199" s="2"/>
      <c r="G1199" s="2"/>
      <c r="H1199" s="2"/>
      <c r="I1199" s="3"/>
      <c r="J1199" s="3"/>
      <c r="K1199" s="3"/>
    </row>
    <row x14ac:dyDescent="0.25" r="1200" customHeight="1" ht="17.25">
      <c r="A1200" s="7">
        <v>1198</v>
      </c>
      <c r="B1200" s="7">
        <v>512</v>
      </c>
      <c r="C1200" s="7">
        <v>4096</v>
      </c>
      <c r="D1200" s="8">
        <v>8</v>
      </c>
      <c r="E1200" s="9"/>
      <c r="F1200" s="2"/>
      <c r="G1200" s="2"/>
      <c r="H1200" s="2"/>
      <c r="I1200" s="3"/>
      <c r="J1200" s="3"/>
      <c r="K1200" s="3"/>
    </row>
    <row x14ac:dyDescent="0.25" r="1201" customHeight="1" ht="17.25">
      <c r="A1201" s="7">
        <v>1199</v>
      </c>
      <c r="B1201" s="7">
        <v>1024</v>
      </c>
      <c r="C1201" s="7">
        <v>4096</v>
      </c>
      <c r="D1201" s="8">
        <v>8</v>
      </c>
      <c r="E1201" s="9"/>
      <c r="F1201" s="2"/>
      <c r="G1201" s="2"/>
      <c r="H1201" s="2"/>
      <c r="I1201" s="3"/>
      <c r="J1201" s="3"/>
      <c r="K1201" s="3"/>
    </row>
    <row x14ac:dyDescent="0.25" r="1202" customHeight="1" ht="17.25">
      <c r="A1202" s="7">
        <v>1200</v>
      </c>
      <c r="B1202" s="7">
        <v>2048</v>
      </c>
      <c r="C1202" s="7">
        <v>4096</v>
      </c>
      <c r="D1202" s="8">
        <v>8</v>
      </c>
      <c r="E1202" s="9"/>
      <c r="F1202" s="2"/>
      <c r="G1202" s="2"/>
      <c r="H1202" s="2"/>
      <c r="I1202" s="3"/>
      <c r="J1202" s="3"/>
      <c r="K1202" s="3"/>
    </row>
    <row x14ac:dyDescent="0.25" r="1203" customHeight="1" ht="17.25">
      <c r="A1203" s="7">
        <v>1201</v>
      </c>
      <c r="B1203" s="7">
        <v>4096</v>
      </c>
      <c r="C1203" s="7">
        <v>4096</v>
      </c>
      <c r="D1203" s="8">
        <v>8</v>
      </c>
      <c r="E1203" s="9"/>
      <c r="F1203" s="2"/>
      <c r="G1203" s="2"/>
      <c r="H1203" s="2"/>
      <c r="I1203" s="3"/>
      <c r="J1203" s="3"/>
      <c r="K1203" s="3"/>
    </row>
    <row x14ac:dyDescent="0.25" r="1204" customHeight="1" ht="17.25">
      <c r="A1204" s="7">
        <v>1202</v>
      </c>
      <c r="B1204" s="7">
        <v>8192</v>
      </c>
      <c r="C1204" s="7">
        <v>4096</v>
      </c>
      <c r="D1204" s="8">
        <v>8</v>
      </c>
      <c r="E1204" s="9"/>
      <c r="F1204" s="2"/>
      <c r="G1204" s="2"/>
      <c r="H1204" s="2"/>
      <c r="I1204" s="3"/>
      <c r="J1204" s="3"/>
      <c r="K1204" s="3"/>
    </row>
    <row x14ac:dyDescent="0.25" r="1205" customHeight="1" ht="17.25">
      <c r="A1205" s="7">
        <v>1203</v>
      </c>
      <c r="B1205" s="7">
        <v>16384</v>
      </c>
      <c r="C1205" s="7">
        <v>4096</v>
      </c>
      <c r="D1205" s="8">
        <v>8</v>
      </c>
      <c r="E1205" s="9"/>
      <c r="F1205" s="2"/>
      <c r="G1205" s="2"/>
      <c r="H1205" s="2"/>
      <c r="I1205" s="3"/>
      <c r="J1205" s="3"/>
      <c r="K1205" s="3"/>
    </row>
    <row x14ac:dyDescent="0.25" r="1206" customHeight="1" ht="17.25">
      <c r="A1206" s="7">
        <v>1204</v>
      </c>
      <c r="B1206" s="7">
        <v>32768</v>
      </c>
      <c r="C1206" s="7">
        <v>4096</v>
      </c>
      <c r="D1206" s="8">
        <v>8</v>
      </c>
      <c r="E1206" s="9"/>
      <c r="F1206" s="2"/>
      <c r="G1206" s="2"/>
      <c r="H1206" s="2"/>
      <c r="I1206" s="3"/>
      <c r="J1206" s="3"/>
      <c r="K1206" s="3"/>
    </row>
    <row x14ac:dyDescent="0.25" r="1207" customHeight="1" ht="17.25">
      <c r="A1207" s="7">
        <v>1205</v>
      </c>
      <c r="B1207" s="7">
        <v>65536</v>
      </c>
      <c r="C1207" s="7">
        <v>4096</v>
      </c>
      <c r="D1207" s="8">
        <v>8</v>
      </c>
      <c r="E1207" s="9"/>
      <c r="F1207" s="2"/>
      <c r="G1207" s="2"/>
      <c r="H1207" s="2"/>
      <c r="I1207" s="3"/>
      <c r="J1207" s="3"/>
      <c r="K1207" s="3"/>
    </row>
    <row x14ac:dyDescent="0.25" r="1208" customHeight="1" ht="17.25">
      <c r="A1208" s="7">
        <v>1206</v>
      </c>
      <c r="B1208" s="7">
        <v>128000</v>
      </c>
      <c r="C1208" s="7">
        <v>4096</v>
      </c>
      <c r="D1208" s="8">
        <v>8</v>
      </c>
      <c r="E1208" s="9"/>
      <c r="F1208" s="2"/>
      <c r="G1208" s="2"/>
      <c r="H1208" s="2"/>
      <c r="I1208" s="3"/>
      <c r="J1208" s="3"/>
      <c r="K1208" s="3"/>
    </row>
    <row x14ac:dyDescent="0.25" r="1209" customHeight="1" ht="17.25">
      <c r="A1209" s="7">
        <v>1207</v>
      </c>
      <c r="B1209" s="7">
        <v>1</v>
      </c>
      <c r="C1209" s="7">
        <v>8192</v>
      </c>
      <c r="D1209" s="8">
        <v>8</v>
      </c>
      <c r="E1209" s="9"/>
      <c r="F1209" s="2"/>
      <c r="G1209" s="2"/>
      <c r="H1209" s="2"/>
      <c r="I1209" s="3"/>
      <c r="J1209" s="3"/>
      <c r="K1209" s="3"/>
    </row>
    <row x14ac:dyDescent="0.25" r="1210" customHeight="1" ht="17.25">
      <c r="A1210" s="7">
        <v>1208</v>
      </c>
      <c r="B1210" s="7">
        <v>2</v>
      </c>
      <c r="C1210" s="7">
        <v>8192</v>
      </c>
      <c r="D1210" s="8">
        <v>8</v>
      </c>
      <c r="E1210" s="9"/>
      <c r="F1210" s="2"/>
      <c r="G1210" s="2"/>
      <c r="H1210" s="2"/>
      <c r="I1210" s="3"/>
      <c r="J1210" s="3"/>
      <c r="K1210" s="3"/>
    </row>
    <row x14ac:dyDescent="0.25" r="1211" customHeight="1" ht="17.25">
      <c r="A1211" s="7">
        <v>1209</v>
      </c>
      <c r="B1211" s="7">
        <v>4</v>
      </c>
      <c r="C1211" s="7">
        <v>8192</v>
      </c>
      <c r="D1211" s="8">
        <v>8</v>
      </c>
      <c r="E1211" s="9"/>
      <c r="F1211" s="2"/>
      <c r="G1211" s="2"/>
      <c r="H1211" s="2"/>
      <c r="I1211" s="3"/>
      <c r="J1211" s="3"/>
      <c r="K1211" s="3"/>
    </row>
    <row x14ac:dyDescent="0.25" r="1212" customHeight="1" ht="17.25">
      <c r="A1212" s="7">
        <v>1210</v>
      </c>
      <c r="B1212" s="7">
        <v>8</v>
      </c>
      <c r="C1212" s="7">
        <v>8192</v>
      </c>
      <c r="D1212" s="8">
        <v>8</v>
      </c>
      <c r="E1212" s="9"/>
      <c r="F1212" s="2"/>
      <c r="G1212" s="2"/>
      <c r="H1212" s="2"/>
      <c r="I1212" s="3"/>
      <c r="J1212" s="3"/>
      <c r="K1212" s="3"/>
    </row>
    <row x14ac:dyDescent="0.25" r="1213" customHeight="1" ht="17.25">
      <c r="A1213" s="7">
        <v>1211</v>
      </c>
      <c r="B1213" s="7">
        <v>16</v>
      </c>
      <c r="C1213" s="7">
        <v>8192</v>
      </c>
      <c r="D1213" s="8">
        <v>8</v>
      </c>
      <c r="E1213" s="9"/>
      <c r="F1213" s="2"/>
      <c r="G1213" s="2"/>
      <c r="H1213" s="2"/>
      <c r="I1213" s="3"/>
      <c r="J1213" s="3"/>
      <c r="K1213" s="3"/>
    </row>
    <row x14ac:dyDescent="0.25" r="1214" customHeight="1" ht="17.25">
      <c r="A1214" s="7">
        <v>1212</v>
      </c>
      <c r="B1214" s="7">
        <v>32</v>
      </c>
      <c r="C1214" s="7">
        <v>8192</v>
      </c>
      <c r="D1214" s="8">
        <v>8</v>
      </c>
      <c r="E1214" s="9"/>
      <c r="F1214" s="2"/>
      <c r="G1214" s="2"/>
      <c r="H1214" s="2"/>
      <c r="I1214" s="3"/>
      <c r="J1214" s="3"/>
      <c r="K1214" s="3"/>
    </row>
    <row x14ac:dyDescent="0.25" r="1215" customHeight="1" ht="17.25">
      <c r="A1215" s="7">
        <v>1213</v>
      </c>
      <c r="B1215" s="7">
        <v>64</v>
      </c>
      <c r="C1215" s="7">
        <v>8192</v>
      </c>
      <c r="D1215" s="8">
        <v>8</v>
      </c>
      <c r="E1215" s="9"/>
      <c r="F1215" s="2"/>
      <c r="G1215" s="2"/>
      <c r="H1215" s="2"/>
      <c r="I1215" s="3"/>
      <c r="J1215" s="3"/>
      <c r="K1215" s="3"/>
    </row>
    <row x14ac:dyDescent="0.25" r="1216" customHeight="1" ht="17.25">
      <c r="A1216" s="7">
        <v>1214</v>
      </c>
      <c r="B1216" s="7">
        <v>128</v>
      </c>
      <c r="C1216" s="7">
        <v>8192</v>
      </c>
      <c r="D1216" s="8">
        <v>8</v>
      </c>
      <c r="E1216" s="9"/>
      <c r="F1216" s="2"/>
      <c r="G1216" s="2"/>
      <c r="H1216" s="2"/>
      <c r="I1216" s="3"/>
      <c r="J1216" s="3"/>
      <c r="K1216" s="3"/>
    </row>
    <row x14ac:dyDescent="0.25" r="1217" customHeight="1" ht="17.25">
      <c r="A1217" s="7">
        <v>1215</v>
      </c>
      <c r="B1217" s="7">
        <v>256</v>
      </c>
      <c r="C1217" s="7">
        <v>8192</v>
      </c>
      <c r="D1217" s="8">
        <v>8</v>
      </c>
      <c r="E1217" s="9"/>
      <c r="F1217" s="2"/>
      <c r="G1217" s="2"/>
      <c r="H1217" s="2"/>
      <c r="I1217" s="3"/>
      <c r="J1217" s="3"/>
      <c r="K1217" s="3"/>
    </row>
    <row x14ac:dyDescent="0.25" r="1218" customHeight="1" ht="17.25">
      <c r="A1218" s="7">
        <v>1216</v>
      </c>
      <c r="B1218" s="7">
        <v>512</v>
      </c>
      <c r="C1218" s="7">
        <v>8192</v>
      </c>
      <c r="D1218" s="8">
        <v>8</v>
      </c>
      <c r="E1218" s="9"/>
      <c r="F1218" s="2"/>
      <c r="G1218" s="2"/>
      <c r="H1218" s="2"/>
      <c r="I1218" s="3"/>
      <c r="J1218" s="3"/>
      <c r="K1218" s="3"/>
    </row>
    <row x14ac:dyDescent="0.25" r="1219" customHeight="1" ht="17.25">
      <c r="A1219" s="7">
        <v>1217</v>
      </c>
      <c r="B1219" s="7">
        <v>1024</v>
      </c>
      <c r="C1219" s="7">
        <v>8192</v>
      </c>
      <c r="D1219" s="8">
        <v>8</v>
      </c>
      <c r="E1219" s="9"/>
      <c r="F1219" s="2"/>
      <c r="G1219" s="2"/>
      <c r="H1219" s="2"/>
      <c r="I1219" s="3"/>
      <c r="J1219" s="3"/>
      <c r="K1219" s="3"/>
    </row>
    <row x14ac:dyDescent="0.25" r="1220" customHeight="1" ht="17.25">
      <c r="A1220" s="7">
        <v>1218</v>
      </c>
      <c r="B1220" s="7">
        <v>2048</v>
      </c>
      <c r="C1220" s="7">
        <v>8192</v>
      </c>
      <c r="D1220" s="8">
        <v>8</v>
      </c>
      <c r="E1220" s="9"/>
      <c r="F1220" s="2"/>
      <c r="G1220" s="2"/>
      <c r="H1220" s="2"/>
      <c r="I1220" s="3"/>
      <c r="J1220" s="3"/>
      <c r="K1220" s="3"/>
    </row>
    <row x14ac:dyDescent="0.25" r="1221" customHeight="1" ht="17.25">
      <c r="A1221" s="7">
        <v>1219</v>
      </c>
      <c r="B1221" s="7">
        <v>4096</v>
      </c>
      <c r="C1221" s="7">
        <v>8192</v>
      </c>
      <c r="D1221" s="8">
        <v>8</v>
      </c>
      <c r="E1221" s="9"/>
      <c r="F1221" s="2"/>
      <c r="G1221" s="2"/>
      <c r="H1221" s="2"/>
      <c r="I1221" s="3"/>
      <c r="J1221" s="3"/>
      <c r="K1221" s="3"/>
    </row>
    <row x14ac:dyDescent="0.25" r="1222" customHeight="1" ht="17.25">
      <c r="A1222" s="7">
        <v>1220</v>
      </c>
      <c r="B1222" s="7">
        <v>8192</v>
      </c>
      <c r="C1222" s="7">
        <v>8192</v>
      </c>
      <c r="D1222" s="8">
        <v>8</v>
      </c>
      <c r="E1222" s="9"/>
      <c r="F1222" s="2"/>
      <c r="G1222" s="2"/>
      <c r="H1222" s="2"/>
      <c r="I1222" s="3"/>
      <c r="J1222" s="3"/>
      <c r="K1222" s="3"/>
    </row>
    <row x14ac:dyDescent="0.25" r="1223" customHeight="1" ht="17.25">
      <c r="A1223" s="7">
        <v>1221</v>
      </c>
      <c r="B1223" s="7">
        <v>16384</v>
      </c>
      <c r="C1223" s="7">
        <v>8192</v>
      </c>
      <c r="D1223" s="8">
        <v>8</v>
      </c>
      <c r="E1223" s="9"/>
      <c r="F1223" s="2"/>
      <c r="G1223" s="2"/>
      <c r="H1223" s="2"/>
      <c r="I1223" s="3"/>
      <c r="J1223" s="3"/>
      <c r="K1223" s="3"/>
    </row>
    <row x14ac:dyDescent="0.25" r="1224" customHeight="1" ht="17.25">
      <c r="A1224" s="7">
        <v>1222</v>
      </c>
      <c r="B1224" s="7">
        <v>32768</v>
      </c>
      <c r="C1224" s="7">
        <v>8192</v>
      </c>
      <c r="D1224" s="8">
        <v>8</v>
      </c>
      <c r="E1224" s="9"/>
      <c r="F1224" s="2"/>
      <c r="G1224" s="2"/>
      <c r="H1224" s="2"/>
      <c r="I1224" s="3"/>
      <c r="J1224" s="3"/>
      <c r="K1224" s="3"/>
    </row>
    <row x14ac:dyDescent="0.25" r="1225" customHeight="1" ht="17.25">
      <c r="A1225" s="7">
        <v>1223</v>
      </c>
      <c r="B1225" s="7">
        <v>65536</v>
      </c>
      <c r="C1225" s="7">
        <v>8192</v>
      </c>
      <c r="D1225" s="8">
        <v>8</v>
      </c>
      <c r="E1225" s="9"/>
      <c r="F1225" s="2"/>
      <c r="G1225" s="2"/>
      <c r="H1225" s="2"/>
      <c r="I1225" s="3"/>
      <c r="J1225" s="3"/>
      <c r="K1225" s="3"/>
    </row>
    <row x14ac:dyDescent="0.25" r="1226" customHeight="1" ht="17.25">
      <c r="A1226" s="7">
        <v>1224</v>
      </c>
      <c r="B1226" s="7">
        <v>128000</v>
      </c>
      <c r="C1226" s="7">
        <v>8192</v>
      </c>
      <c r="D1226" s="8">
        <v>8</v>
      </c>
      <c r="E1226" s="9"/>
      <c r="F1226" s="2"/>
      <c r="G1226" s="2"/>
      <c r="H1226" s="2"/>
      <c r="I1226" s="3"/>
      <c r="J1226" s="3"/>
      <c r="K1226" s="3"/>
    </row>
    <row x14ac:dyDescent="0.25" r="1227" customHeight="1" ht="17.25">
      <c r="A1227" s="7">
        <v>1225</v>
      </c>
      <c r="B1227" s="7">
        <v>1</v>
      </c>
      <c r="C1227" s="7">
        <v>16384</v>
      </c>
      <c r="D1227" s="8">
        <v>8</v>
      </c>
      <c r="E1227" s="9"/>
      <c r="F1227" s="2"/>
      <c r="G1227" s="2"/>
      <c r="H1227" s="2"/>
      <c r="I1227" s="3"/>
      <c r="J1227" s="3"/>
      <c r="K1227" s="3"/>
    </row>
    <row x14ac:dyDescent="0.25" r="1228" customHeight="1" ht="17.25">
      <c r="A1228" s="7">
        <v>1226</v>
      </c>
      <c r="B1228" s="7">
        <v>2</v>
      </c>
      <c r="C1228" s="7">
        <v>16384</v>
      </c>
      <c r="D1228" s="8">
        <v>8</v>
      </c>
      <c r="E1228" s="9"/>
      <c r="F1228" s="2"/>
      <c r="G1228" s="2"/>
      <c r="H1228" s="2"/>
      <c r="I1228" s="3"/>
      <c r="J1228" s="3"/>
      <c r="K1228" s="3"/>
    </row>
    <row x14ac:dyDescent="0.25" r="1229" customHeight="1" ht="17.25">
      <c r="A1229" s="7">
        <v>1227</v>
      </c>
      <c r="B1229" s="7">
        <v>4</v>
      </c>
      <c r="C1229" s="7">
        <v>16384</v>
      </c>
      <c r="D1229" s="8">
        <v>8</v>
      </c>
      <c r="E1229" s="9"/>
      <c r="F1229" s="2"/>
      <c r="G1229" s="2"/>
      <c r="H1229" s="2"/>
      <c r="I1229" s="3"/>
      <c r="J1229" s="3"/>
      <c r="K1229" s="3"/>
    </row>
    <row x14ac:dyDescent="0.25" r="1230" customHeight="1" ht="17.25">
      <c r="A1230" s="7">
        <v>1228</v>
      </c>
      <c r="B1230" s="7">
        <v>8</v>
      </c>
      <c r="C1230" s="7">
        <v>16384</v>
      </c>
      <c r="D1230" s="8">
        <v>8</v>
      </c>
      <c r="E1230" s="9"/>
      <c r="F1230" s="2"/>
      <c r="G1230" s="2"/>
      <c r="H1230" s="2"/>
      <c r="I1230" s="3"/>
      <c r="J1230" s="3"/>
      <c r="K1230" s="3"/>
    </row>
    <row x14ac:dyDescent="0.25" r="1231" customHeight="1" ht="17.25">
      <c r="A1231" s="7">
        <v>1229</v>
      </c>
      <c r="B1231" s="7">
        <v>16</v>
      </c>
      <c r="C1231" s="7">
        <v>16384</v>
      </c>
      <c r="D1231" s="8">
        <v>8</v>
      </c>
      <c r="E1231" s="9"/>
      <c r="F1231" s="2"/>
      <c r="G1231" s="2"/>
      <c r="H1231" s="2"/>
      <c r="I1231" s="3"/>
      <c r="J1231" s="3"/>
      <c r="K1231" s="3"/>
    </row>
    <row x14ac:dyDescent="0.25" r="1232" customHeight="1" ht="17.25">
      <c r="A1232" s="7">
        <v>1230</v>
      </c>
      <c r="B1232" s="7">
        <v>32</v>
      </c>
      <c r="C1232" s="7">
        <v>16384</v>
      </c>
      <c r="D1232" s="8">
        <v>8</v>
      </c>
      <c r="E1232" s="9"/>
      <c r="F1232" s="2"/>
      <c r="G1232" s="2"/>
      <c r="H1232" s="2"/>
      <c r="I1232" s="3"/>
      <c r="J1232" s="3"/>
      <c r="K1232" s="3"/>
    </row>
    <row x14ac:dyDescent="0.25" r="1233" customHeight="1" ht="17.25">
      <c r="A1233" s="7">
        <v>1231</v>
      </c>
      <c r="B1233" s="7">
        <v>64</v>
      </c>
      <c r="C1233" s="7">
        <v>16384</v>
      </c>
      <c r="D1233" s="8">
        <v>8</v>
      </c>
      <c r="E1233" s="9"/>
      <c r="F1233" s="2"/>
      <c r="G1233" s="2"/>
      <c r="H1233" s="2"/>
      <c r="I1233" s="3"/>
      <c r="J1233" s="3"/>
      <c r="K1233" s="3"/>
    </row>
    <row x14ac:dyDescent="0.25" r="1234" customHeight="1" ht="17.25">
      <c r="A1234" s="7">
        <v>1232</v>
      </c>
      <c r="B1234" s="7">
        <v>128</v>
      </c>
      <c r="C1234" s="7">
        <v>16384</v>
      </c>
      <c r="D1234" s="8">
        <v>8</v>
      </c>
      <c r="E1234" s="9"/>
      <c r="F1234" s="2"/>
      <c r="G1234" s="2"/>
      <c r="H1234" s="2"/>
      <c r="I1234" s="3"/>
      <c r="J1234" s="3"/>
      <c r="K1234" s="3"/>
    </row>
    <row x14ac:dyDescent="0.25" r="1235" customHeight="1" ht="17.25">
      <c r="A1235" s="7">
        <v>1233</v>
      </c>
      <c r="B1235" s="7">
        <v>256</v>
      </c>
      <c r="C1235" s="7">
        <v>16384</v>
      </c>
      <c r="D1235" s="8">
        <v>8</v>
      </c>
      <c r="E1235" s="9"/>
      <c r="F1235" s="2"/>
      <c r="G1235" s="2"/>
      <c r="H1235" s="2"/>
      <c r="I1235" s="3"/>
      <c r="J1235" s="3"/>
      <c r="K1235" s="3"/>
    </row>
    <row x14ac:dyDescent="0.25" r="1236" customHeight="1" ht="17.25">
      <c r="A1236" s="7">
        <v>1234</v>
      </c>
      <c r="B1236" s="7">
        <v>512</v>
      </c>
      <c r="C1236" s="7">
        <v>16384</v>
      </c>
      <c r="D1236" s="8">
        <v>8</v>
      </c>
      <c r="E1236" s="9"/>
      <c r="F1236" s="2"/>
      <c r="G1236" s="2"/>
      <c r="H1236" s="2"/>
      <c r="I1236" s="3"/>
      <c r="J1236" s="3"/>
      <c r="K1236" s="3"/>
    </row>
    <row x14ac:dyDescent="0.25" r="1237" customHeight="1" ht="17.25">
      <c r="A1237" s="7">
        <v>1235</v>
      </c>
      <c r="B1237" s="7">
        <v>1024</v>
      </c>
      <c r="C1237" s="7">
        <v>16384</v>
      </c>
      <c r="D1237" s="8">
        <v>8</v>
      </c>
      <c r="E1237" s="9"/>
      <c r="F1237" s="2"/>
      <c r="G1237" s="2"/>
      <c r="H1237" s="2"/>
      <c r="I1237" s="3"/>
      <c r="J1237" s="3"/>
      <c r="K1237" s="3"/>
    </row>
    <row x14ac:dyDescent="0.25" r="1238" customHeight="1" ht="17.25">
      <c r="A1238" s="7">
        <v>1236</v>
      </c>
      <c r="B1238" s="7">
        <v>2048</v>
      </c>
      <c r="C1238" s="7">
        <v>16384</v>
      </c>
      <c r="D1238" s="8">
        <v>8</v>
      </c>
      <c r="E1238" s="9"/>
      <c r="F1238" s="2"/>
      <c r="G1238" s="2"/>
      <c r="H1238" s="2"/>
      <c r="I1238" s="3"/>
      <c r="J1238" s="3"/>
      <c r="K1238" s="3"/>
    </row>
    <row x14ac:dyDescent="0.25" r="1239" customHeight="1" ht="17.25">
      <c r="A1239" s="7">
        <v>1237</v>
      </c>
      <c r="B1239" s="7">
        <v>4096</v>
      </c>
      <c r="C1239" s="7">
        <v>16384</v>
      </c>
      <c r="D1239" s="8">
        <v>8</v>
      </c>
      <c r="E1239" s="9"/>
      <c r="F1239" s="2"/>
      <c r="G1239" s="2"/>
      <c r="H1239" s="2"/>
      <c r="I1239" s="3"/>
      <c r="J1239" s="3"/>
      <c r="K1239" s="3"/>
    </row>
    <row x14ac:dyDescent="0.25" r="1240" customHeight="1" ht="17.25">
      <c r="A1240" s="7">
        <v>1238</v>
      </c>
      <c r="B1240" s="7">
        <v>8192</v>
      </c>
      <c r="C1240" s="7">
        <v>16384</v>
      </c>
      <c r="D1240" s="8">
        <v>8</v>
      </c>
      <c r="E1240" s="9"/>
      <c r="F1240" s="2"/>
      <c r="G1240" s="2"/>
      <c r="H1240" s="2"/>
      <c r="I1240" s="3"/>
      <c r="J1240" s="3"/>
      <c r="K1240" s="3"/>
    </row>
    <row x14ac:dyDescent="0.25" r="1241" customHeight="1" ht="17.25">
      <c r="A1241" s="7">
        <v>1239</v>
      </c>
      <c r="B1241" s="7">
        <v>16384</v>
      </c>
      <c r="C1241" s="7">
        <v>16384</v>
      </c>
      <c r="D1241" s="8">
        <v>8</v>
      </c>
      <c r="E1241" s="9"/>
      <c r="F1241" s="2"/>
      <c r="G1241" s="2"/>
      <c r="H1241" s="2"/>
      <c r="I1241" s="3"/>
      <c r="J1241" s="3"/>
      <c r="K1241" s="3"/>
    </row>
    <row x14ac:dyDescent="0.25" r="1242" customHeight="1" ht="17.25">
      <c r="A1242" s="7">
        <v>1240</v>
      </c>
      <c r="B1242" s="7">
        <v>32768</v>
      </c>
      <c r="C1242" s="7">
        <v>16384</v>
      </c>
      <c r="D1242" s="8">
        <v>8</v>
      </c>
      <c r="E1242" s="9"/>
      <c r="F1242" s="2"/>
      <c r="G1242" s="2"/>
      <c r="H1242" s="2"/>
      <c r="I1242" s="3"/>
      <c r="J1242" s="3"/>
      <c r="K1242" s="3"/>
    </row>
    <row x14ac:dyDescent="0.25" r="1243" customHeight="1" ht="17.25">
      <c r="A1243" s="7">
        <v>1241</v>
      </c>
      <c r="B1243" s="7">
        <v>65536</v>
      </c>
      <c r="C1243" s="7">
        <v>16384</v>
      </c>
      <c r="D1243" s="8">
        <v>8</v>
      </c>
      <c r="E1243" s="9"/>
      <c r="F1243" s="2"/>
      <c r="G1243" s="2"/>
      <c r="H1243" s="2"/>
      <c r="I1243" s="3"/>
      <c r="J1243" s="3"/>
      <c r="K1243" s="3"/>
    </row>
    <row x14ac:dyDescent="0.25" r="1244" customHeight="1" ht="17.25">
      <c r="A1244" s="7">
        <v>1242</v>
      </c>
      <c r="B1244" s="7">
        <v>128000</v>
      </c>
      <c r="C1244" s="7">
        <v>16384</v>
      </c>
      <c r="D1244" s="8">
        <v>8</v>
      </c>
      <c r="E1244" s="9"/>
      <c r="F1244" s="2"/>
      <c r="G1244" s="2"/>
      <c r="H1244" s="2"/>
      <c r="I1244" s="3"/>
      <c r="J1244" s="3"/>
      <c r="K1244" s="3"/>
    </row>
    <row x14ac:dyDescent="0.25" r="1245" customHeight="1" ht="17.25">
      <c r="A1245" s="7">
        <v>1243</v>
      </c>
      <c r="B1245" s="7">
        <v>1</v>
      </c>
      <c r="C1245" s="7">
        <v>32768</v>
      </c>
      <c r="D1245" s="8">
        <v>8</v>
      </c>
      <c r="E1245" s="9"/>
      <c r="F1245" s="2"/>
      <c r="G1245" s="2"/>
      <c r="H1245" s="2"/>
      <c r="I1245" s="3"/>
      <c r="J1245" s="3"/>
      <c r="K1245" s="3"/>
    </row>
    <row x14ac:dyDescent="0.25" r="1246" customHeight="1" ht="17.25">
      <c r="A1246" s="7">
        <v>1244</v>
      </c>
      <c r="B1246" s="7">
        <v>2</v>
      </c>
      <c r="C1246" s="7">
        <v>32768</v>
      </c>
      <c r="D1246" s="8">
        <v>8</v>
      </c>
      <c r="E1246" s="9"/>
      <c r="F1246" s="2"/>
      <c r="G1246" s="2"/>
      <c r="H1246" s="2"/>
      <c r="I1246" s="3"/>
      <c r="J1246" s="3"/>
      <c r="K1246" s="3"/>
    </row>
    <row x14ac:dyDescent="0.25" r="1247" customHeight="1" ht="17.25">
      <c r="A1247" s="7">
        <v>1245</v>
      </c>
      <c r="B1247" s="7">
        <v>4</v>
      </c>
      <c r="C1247" s="7">
        <v>32768</v>
      </c>
      <c r="D1247" s="8">
        <v>8</v>
      </c>
      <c r="E1247" s="9"/>
      <c r="F1247" s="2"/>
      <c r="G1247" s="2"/>
      <c r="H1247" s="2"/>
      <c r="I1247" s="3"/>
      <c r="J1247" s="3"/>
      <c r="K1247" s="3"/>
    </row>
    <row x14ac:dyDescent="0.25" r="1248" customHeight="1" ht="17.25">
      <c r="A1248" s="7">
        <v>1246</v>
      </c>
      <c r="B1248" s="7">
        <v>8</v>
      </c>
      <c r="C1248" s="7">
        <v>32768</v>
      </c>
      <c r="D1248" s="8">
        <v>8</v>
      </c>
      <c r="E1248" s="9"/>
      <c r="F1248" s="2"/>
      <c r="G1248" s="2"/>
      <c r="H1248" s="2"/>
      <c r="I1248" s="3"/>
      <c r="J1248" s="3"/>
      <c r="K1248" s="3"/>
    </row>
    <row x14ac:dyDescent="0.25" r="1249" customHeight="1" ht="17.25">
      <c r="A1249" s="7">
        <v>1247</v>
      </c>
      <c r="B1249" s="7">
        <v>16</v>
      </c>
      <c r="C1249" s="7">
        <v>32768</v>
      </c>
      <c r="D1249" s="8">
        <v>8</v>
      </c>
      <c r="E1249" s="9"/>
      <c r="F1249" s="2"/>
      <c r="G1249" s="2"/>
      <c r="H1249" s="2"/>
      <c r="I1249" s="3"/>
      <c r="J1249" s="3"/>
      <c r="K1249" s="3"/>
    </row>
    <row x14ac:dyDescent="0.25" r="1250" customHeight="1" ht="17.25">
      <c r="A1250" s="7">
        <v>1248</v>
      </c>
      <c r="B1250" s="7">
        <v>32</v>
      </c>
      <c r="C1250" s="7">
        <v>32768</v>
      </c>
      <c r="D1250" s="8">
        <v>8</v>
      </c>
      <c r="E1250" s="9"/>
      <c r="F1250" s="2"/>
      <c r="G1250" s="2"/>
      <c r="H1250" s="2"/>
      <c r="I1250" s="3"/>
      <c r="J1250" s="3"/>
      <c r="K1250" s="3"/>
    </row>
    <row x14ac:dyDescent="0.25" r="1251" customHeight="1" ht="17.25">
      <c r="A1251" s="7">
        <v>1249</v>
      </c>
      <c r="B1251" s="7">
        <v>64</v>
      </c>
      <c r="C1251" s="7">
        <v>32768</v>
      </c>
      <c r="D1251" s="8">
        <v>8</v>
      </c>
      <c r="E1251" s="9"/>
      <c r="F1251" s="2"/>
      <c r="G1251" s="2"/>
      <c r="H1251" s="2"/>
      <c r="I1251" s="3"/>
      <c r="J1251" s="3"/>
      <c r="K1251" s="3"/>
    </row>
    <row x14ac:dyDescent="0.25" r="1252" customHeight="1" ht="17.25">
      <c r="A1252" s="7">
        <v>1250</v>
      </c>
      <c r="B1252" s="7">
        <v>128</v>
      </c>
      <c r="C1252" s="7">
        <v>32768</v>
      </c>
      <c r="D1252" s="8">
        <v>8</v>
      </c>
      <c r="E1252" s="9"/>
      <c r="F1252" s="2"/>
      <c r="G1252" s="2"/>
      <c r="H1252" s="2"/>
      <c r="I1252" s="3"/>
      <c r="J1252" s="3"/>
      <c r="K1252" s="3"/>
    </row>
    <row x14ac:dyDescent="0.25" r="1253" customHeight="1" ht="17.25">
      <c r="A1253" s="7">
        <v>1251</v>
      </c>
      <c r="B1253" s="7">
        <v>256</v>
      </c>
      <c r="C1253" s="7">
        <v>32768</v>
      </c>
      <c r="D1253" s="8">
        <v>8</v>
      </c>
      <c r="E1253" s="9"/>
      <c r="F1253" s="2"/>
      <c r="G1253" s="2"/>
      <c r="H1253" s="2"/>
      <c r="I1253" s="3"/>
      <c r="J1253" s="3"/>
      <c r="K1253" s="3"/>
    </row>
    <row x14ac:dyDescent="0.25" r="1254" customHeight="1" ht="17.25">
      <c r="A1254" s="7">
        <v>1252</v>
      </c>
      <c r="B1254" s="7">
        <v>512</v>
      </c>
      <c r="C1254" s="7">
        <v>32768</v>
      </c>
      <c r="D1254" s="8">
        <v>8</v>
      </c>
      <c r="E1254" s="9"/>
      <c r="F1254" s="2"/>
      <c r="G1254" s="2"/>
      <c r="H1254" s="2"/>
      <c r="I1254" s="3"/>
      <c r="J1254" s="3"/>
      <c r="K1254" s="3"/>
    </row>
    <row x14ac:dyDescent="0.25" r="1255" customHeight="1" ht="17.25">
      <c r="A1255" s="7">
        <v>1253</v>
      </c>
      <c r="B1255" s="7">
        <v>1024</v>
      </c>
      <c r="C1255" s="7">
        <v>32768</v>
      </c>
      <c r="D1255" s="8">
        <v>8</v>
      </c>
      <c r="E1255" s="9"/>
      <c r="F1255" s="2"/>
      <c r="G1255" s="2"/>
      <c r="H1255" s="2"/>
      <c r="I1255" s="3"/>
      <c r="J1255" s="3"/>
      <c r="K1255" s="3"/>
    </row>
    <row x14ac:dyDescent="0.25" r="1256" customHeight="1" ht="17.25">
      <c r="A1256" s="7">
        <v>1254</v>
      </c>
      <c r="B1256" s="7">
        <v>2048</v>
      </c>
      <c r="C1256" s="7">
        <v>32768</v>
      </c>
      <c r="D1256" s="8">
        <v>8</v>
      </c>
      <c r="E1256" s="9"/>
      <c r="F1256" s="2"/>
      <c r="G1256" s="2"/>
      <c r="H1256" s="2"/>
      <c r="I1256" s="3"/>
      <c r="J1256" s="3"/>
      <c r="K1256" s="3"/>
    </row>
    <row x14ac:dyDescent="0.25" r="1257" customHeight="1" ht="17.25">
      <c r="A1257" s="7">
        <v>1255</v>
      </c>
      <c r="B1257" s="7">
        <v>4096</v>
      </c>
      <c r="C1257" s="7">
        <v>32768</v>
      </c>
      <c r="D1257" s="8">
        <v>8</v>
      </c>
      <c r="E1257" s="9"/>
      <c r="F1257" s="2"/>
      <c r="G1257" s="2"/>
      <c r="H1257" s="2"/>
      <c r="I1257" s="3"/>
      <c r="J1257" s="3"/>
      <c r="K1257" s="3"/>
    </row>
    <row x14ac:dyDescent="0.25" r="1258" customHeight="1" ht="17.25">
      <c r="A1258" s="7">
        <v>1256</v>
      </c>
      <c r="B1258" s="7">
        <v>8192</v>
      </c>
      <c r="C1258" s="7">
        <v>32768</v>
      </c>
      <c r="D1258" s="8">
        <v>8</v>
      </c>
      <c r="E1258" s="9"/>
      <c r="F1258" s="2"/>
      <c r="G1258" s="2"/>
      <c r="H1258" s="2"/>
      <c r="I1258" s="3"/>
      <c r="J1258" s="3"/>
      <c r="K1258" s="3"/>
    </row>
    <row x14ac:dyDescent="0.25" r="1259" customHeight="1" ht="17.25">
      <c r="A1259" s="7">
        <v>1257</v>
      </c>
      <c r="B1259" s="7">
        <v>16384</v>
      </c>
      <c r="C1259" s="7">
        <v>32768</v>
      </c>
      <c r="D1259" s="8">
        <v>8</v>
      </c>
      <c r="E1259" s="9"/>
      <c r="F1259" s="2"/>
      <c r="G1259" s="2"/>
      <c r="H1259" s="2"/>
      <c r="I1259" s="3"/>
      <c r="J1259" s="3"/>
      <c r="K1259" s="3"/>
    </row>
    <row x14ac:dyDescent="0.25" r="1260" customHeight="1" ht="17.25">
      <c r="A1260" s="7">
        <v>1258</v>
      </c>
      <c r="B1260" s="7">
        <v>32768</v>
      </c>
      <c r="C1260" s="7">
        <v>32768</v>
      </c>
      <c r="D1260" s="8">
        <v>8</v>
      </c>
      <c r="E1260" s="9"/>
      <c r="F1260" s="2"/>
      <c r="G1260" s="2"/>
      <c r="H1260" s="2"/>
      <c r="I1260" s="3"/>
      <c r="J1260" s="3"/>
      <c r="K1260" s="3"/>
    </row>
    <row x14ac:dyDescent="0.25" r="1261" customHeight="1" ht="17.25">
      <c r="A1261" s="7">
        <v>1259</v>
      </c>
      <c r="B1261" s="7">
        <v>65536</v>
      </c>
      <c r="C1261" s="7">
        <v>32768</v>
      </c>
      <c r="D1261" s="8">
        <v>8</v>
      </c>
      <c r="E1261" s="9"/>
      <c r="F1261" s="2"/>
      <c r="G1261" s="2"/>
      <c r="H1261" s="2"/>
      <c r="I1261" s="3"/>
      <c r="J1261" s="3"/>
      <c r="K1261" s="3"/>
    </row>
    <row x14ac:dyDescent="0.25" r="1262" customHeight="1" ht="17.25">
      <c r="A1262" s="7">
        <v>1260</v>
      </c>
      <c r="B1262" s="7">
        <v>128000</v>
      </c>
      <c r="C1262" s="7">
        <v>32768</v>
      </c>
      <c r="D1262" s="8">
        <v>8</v>
      </c>
      <c r="E1262" s="9"/>
      <c r="F1262" s="2"/>
      <c r="G1262" s="2"/>
      <c r="H1262" s="2"/>
      <c r="I1262" s="3"/>
      <c r="J1262" s="3"/>
      <c r="K1262" s="3"/>
    </row>
    <row x14ac:dyDescent="0.25" r="1263" customHeight="1" ht="17.25">
      <c r="A1263" s="7">
        <v>1261</v>
      </c>
      <c r="B1263" s="7">
        <v>1</v>
      </c>
      <c r="C1263" s="7">
        <v>65536</v>
      </c>
      <c r="D1263" s="8">
        <v>8</v>
      </c>
      <c r="E1263" s="9"/>
      <c r="F1263" s="2"/>
      <c r="G1263" s="2"/>
      <c r="H1263" s="2"/>
      <c r="I1263" s="3"/>
      <c r="J1263" s="3"/>
      <c r="K1263" s="3"/>
    </row>
    <row x14ac:dyDescent="0.25" r="1264" customHeight="1" ht="17.25">
      <c r="A1264" s="7">
        <v>1262</v>
      </c>
      <c r="B1264" s="7">
        <v>2</v>
      </c>
      <c r="C1264" s="7">
        <v>65536</v>
      </c>
      <c r="D1264" s="8">
        <v>8</v>
      </c>
      <c r="E1264" s="9"/>
      <c r="F1264" s="2"/>
      <c r="G1264" s="2"/>
      <c r="H1264" s="2"/>
      <c r="I1264" s="3"/>
      <c r="J1264" s="3"/>
      <c r="K1264" s="3"/>
    </row>
    <row x14ac:dyDescent="0.25" r="1265" customHeight="1" ht="17.25">
      <c r="A1265" s="7">
        <v>1263</v>
      </c>
      <c r="B1265" s="7">
        <v>4</v>
      </c>
      <c r="C1265" s="7">
        <v>65536</v>
      </c>
      <c r="D1265" s="8">
        <v>8</v>
      </c>
      <c r="E1265" s="9"/>
      <c r="F1265" s="2"/>
      <c r="G1265" s="2"/>
      <c r="H1265" s="2"/>
      <c r="I1265" s="3"/>
      <c r="J1265" s="3"/>
      <c r="K1265" s="3"/>
    </row>
    <row x14ac:dyDescent="0.25" r="1266" customHeight="1" ht="17.25">
      <c r="A1266" s="7">
        <v>1264</v>
      </c>
      <c r="B1266" s="7">
        <v>8</v>
      </c>
      <c r="C1266" s="7">
        <v>65536</v>
      </c>
      <c r="D1266" s="8">
        <v>8</v>
      </c>
      <c r="E1266" s="9"/>
      <c r="F1266" s="2"/>
      <c r="G1266" s="2"/>
      <c r="H1266" s="2"/>
      <c r="I1266" s="3"/>
      <c r="J1266" s="3"/>
      <c r="K1266" s="3"/>
    </row>
    <row x14ac:dyDescent="0.25" r="1267" customHeight="1" ht="17.25">
      <c r="A1267" s="7">
        <v>1265</v>
      </c>
      <c r="B1267" s="7">
        <v>16</v>
      </c>
      <c r="C1267" s="7">
        <v>65536</v>
      </c>
      <c r="D1267" s="8">
        <v>8</v>
      </c>
      <c r="E1267" s="9"/>
      <c r="F1267" s="2"/>
      <c r="G1267" s="2"/>
      <c r="H1267" s="2"/>
      <c r="I1267" s="3"/>
      <c r="J1267" s="3"/>
      <c r="K1267" s="3"/>
    </row>
    <row x14ac:dyDescent="0.25" r="1268" customHeight="1" ht="17.25">
      <c r="A1268" s="7">
        <v>1266</v>
      </c>
      <c r="B1268" s="7">
        <v>32</v>
      </c>
      <c r="C1268" s="7">
        <v>65536</v>
      </c>
      <c r="D1268" s="8">
        <v>8</v>
      </c>
      <c r="E1268" s="9"/>
      <c r="F1268" s="2"/>
      <c r="G1268" s="2"/>
      <c r="H1268" s="2"/>
      <c r="I1268" s="3"/>
      <c r="J1268" s="3"/>
      <c r="K1268" s="3"/>
    </row>
    <row x14ac:dyDescent="0.25" r="1269" customHeight="1" ht="17.25">
      <c r="A1269" s="7">
        <v>1267</v>
      </c>
      <c r="B1269" s="7">
        <v>64</v>
      </c>
      <c r="C1269" s="7">
        <v>65536</v>
      </c>
      <c r="D1269" s="8">
        <v>8</v>
      </c>
      <c r="E1269" s="9"/>
      <c r="F1269" s="2"/>
      <c r="G1269" s="2"/>
      <c r="H1269" s="2"/>
      <c r="I1269" s="3"/>
      <c r="J1269" s="3"/>
      <c r="K1269" s="3"/>
    </row>
    <row x14ac:dyDescent="0.25" r="1270" customHeight="1" ht="17.25">
      <c r="A1270" s="7">
        <v>1268</v>
      </c>
      <c r="B1270" s="7">
        <v>128</v>
      </c>
      <c r="C1270" s="7">
        <v>65536</v>
      </c>
      <c r="D1270" s="8">
        <v>8</v>
      </c>
      <c r="E1270" s="9"/>
      <c r="F1270" s="2"/>
      <c r="G1270" s="2"/>
      <c r="H1270" s="2"/>
      <c r="I1270" s="3"/>
      <c r="J1270" s="3"/>
      <c r="K1270" s="3"/>
    </row>
    <row x14ac:dyDescent="0.25" r="1271" customHeight="1" ht="17.25">
      <c r="A1271" s="7">
        <v>1269</v>
      </c>
      <c r="B1271" s="7">
        <v>256</v>
      </c>
      <c r="C1271" s="7">
        <v>65536</v>
      </c>
      <c r="D1271" s="8">
        <v>8</v>
      </c>
      <c r="E1271" s="9"/>
      <c r="F1271" s="2"/>
      <c r="G1271" s="2"/>
      <c r="H1271" s="2"/>
      <c r="I1271" s="3"/>
      <c r="J1271" s="3"/>
      <c r="K1271" s="3"/>
    </row>
    <row x14ac:dyDescent="0.25" r="1272" customHeight="1" ht="17.25">
      <c r="A1272" s="7">
        <v>1270</v>
      </c>
      <c r="B1272" s="7">
        <v>512</v>
      </c>
      <c r="C1272" s="7">
        <v>65536</v>
      </c>
      <c r="D1272" s="8">
        <v>8</v>
      </c>
      <c r="E1272" s="9"/>
      <c r="F1272" s="2"/>
      <c r="G1272" s="2"/>
      <c r="H1272" s="2"/>
      <c r="I1272" s="3"/>
      <c r="J1272" s="3"/>
      <c r="K1272" s="3"/>
    </row>
    <row x14ac:dyDescent="0.25" r="1273" customHeight="1" ht="17.25">
      <c r="A1273" s="7">
        <v>1271</v>
      </c>
      <c r="B1273" s="7">
        <v>1024</v>
      </c>
      <c r="C1273" s="7">
        <v>65536</v>
      </c>
      <c r="D1273" s="8">
        <v>8</v>
      </c>
      <c r="E1273" s="9"/>
      <c r="F1273" s="2"/>
      <c r="G1273" s="2"/>
      <c r="H1273" s="2"/>
      <c r="I1273" s="3"/>
      <c r="J1273" s="3"/>
      <c r="K1273" s="3"/>
    </row>
    <row x14ac:dyDescent="0.25" r="1274" customHeight="1" ht="17.25">
      <c r="A1274" s="7">
        <v>1272</v>
      </c>
      <c r="B1274" s="7">
        <v>2048</v>
      </c>
      <c r="C1274" s="7">
        <v>65536</v>
      </c>
      <c r="D1274" s="8">
        <v>8</v>
      </c>
      <c r="E1274" s="9"/>
      <c r="F1274" s="2"/>
      <c r="G1274" s="2"/>
      <c r="H1274" s="2"/>
      <c r="I1274" s="3"/>
      <c r="J1274" s="3"/>
      <c r="K1274" s="3"/>
    </row>
    <row x14ac:dyDescent="0.25" r="1275" customHeight="1" ht="17.25">
      <c r="A1275" s="7">
        <v>1273</v>
      </c>
      <c r="B1275" s="7">
        <v>4096</v>
      </c>
      <c r="C1275" s="7">
        <v>65536</v>
      </c>
      <c r="D1275" s="8">
        <v>8</v>
      </c>
      <c r="E1275" s="9"/>
      <c r="F1275" s="2"/>
      <c r="G1275" s="2"/>
      <c r="H1275" s="2"/>
      <c r="I1275" s="3"/>
      <c r="J1275" s="3"/>
      <c r="K1275" s="3"/>
    </row>
    <row x14ac:dyDescent="0.25" r="1276" customHeight="1" ht="17.25">
      <c r="A1276" s="7">
        <v>1274</v>
      </c>
      <c r="B1276" s="7">
        <v>8192</v>
      </c>
      <c r="C1276" s="7">
        <v>65536</v>
      </c>
      <c r="D1276" s="8">
        <v>8</v>
      </c>
      <c r="E1276" s="9"/>
      <c r="F1276" s="2"/>
      <c r="G1276" s="2"/>
      <c r="H1276" s="2"/>
      <c r="I1276" s="3"/>
      <c r="J1276" s="3"/>
      <c r="K1276" s="3"/>
    </row>
    <row x14ac:dyDescent="0.25" r="1277" customHeight="1" ht="17.25">
      <c r="A1277" s="7">
        <v>1275</v>
      </c>
      <c r="B1277" s="7">
        <v>16384</v>
      </c>
      <c r="C1277" s="7">
        <v>65536</v>
      </c>
      <c r="D1277" s="8">
        <v>8</v>
      </c>
      <c r="E1277" s="9"/>
      <c r="F1277" s="2"/>
      <c r="G1277" s="2"/>
      <c r="H1277" s="2"/>
      <c r="I1277" s="3"/>
      <c r="J1277" s="3"/>
      <c r="K1277" s="3"/>
    </row>
    <row x14ac:dyDescent="0.25" r="1278" customHeight="1" ht="17.25">
      <c r="A1278" s="7">
        <v>1276</v>
      </c>
      <c r="B1278" s="7">
        <v>32768</v>
      </c>
      <c r="C1278" s="7">
        <v>65536</v>
      </c>
      <c r="D1278" s="8">
        <v>8</v>
      </c>
      <c r="E1278" s="9"/>
      <c r="F1278" s="2"/>
      <c r="G1278" s="2"/>
      <c r="H1278" s="2"/>
      <c r="I1278" s="3"/>
      <c r="J1278" s="3"/>
      <c r="K1278" s="3"/>
    </row>
    <row x14ac:dyDescent="0.25" r="1279" customHeight="1" ht="17.25">
      <c r="A1279" s="7">
        <v>1277</v>
      </c>
      <c r="B1279" s="7">
        <v>65536</v>
      </c>
      <c r="C1279" s="7">
        <v>65536</v>
      </c>
      <c r="D1279" s="8">
        <v>8</v>
      </c>
      <c r="E1279" s="9"/>
      <c r="F1279" s="2"/>
      <c r="G1279" s="2"/>
      <c r="H1279" s="2"/>
      <c r="I1279" s="3"/>
      <c r="J1279" s="3"/>
      <c r="K1279" s="3"/>
    </row>
    <row x14ac:dyDescent="0.25" r="1280" customHeight="1" ht="17.25">
      <c r="A1280" s="7">
        <v>1278</v>
      </c>
      <c r="B1280" s="7">
        <v>128000</v>
      </c>
      <c r="C1280" s="7">
        <v>65536</v>
      </c>
      <c r="D1280" s="8">
        <v>8</v>
      </c>
      <c r="E1280" s="9"/>
      <c r="F1280" s="2"/>
      <c r="G1280" s="2"/>
      <c r="H1280" s="2"/>
      <c r="I1280" s="3"/>
      <c r="J1280" s="3"/>
      <c r="K1280" s="3"/>
    </row>
    <row x14ac:dyDescent="0.25" r="1281" customHeight="1" ht="17.25">
      <c r="A1281" s="7">
        <v>1279</v>
      </c>
      <c r="B1281" s="7">
        <v>1</v>
      </c>
      <c r="C1281" s="7">
        <v>128000</v>
      </c>
      <c r="D1281" s="8">
        <v>8</v>
      </c>
      <c r="E1281" s="9"/>
      <c r="F1281" s="2"/>
      <c r="G1281" s="2"/>
      <c r="H1281" s="2"/>
      <c r="I1281" s="3"/>
      <c r="J1281" s="3"/>
      <c r="K1281" s="3"/>
    </row>
    <row x14ac:dyDescent="0.25" r="1282" customHeight="1" ht="17.25">
      <c r="A1282" s="7">
        <v>1280</v>
      </c>
      <c r="B1282" s="7">
        <v>2</v>
      </c>
      <c r="C1282" s="7">
        <v>128000</v>
      </c>
      <c r="D1282" s="8">
        <v>8</v>
      </c>
      <c r="E1282" s="9"/>
      <c r="F1282" s="2"/>
      <c r="G1282" s="2"/>
      <c r="H1282" s="2"/>
      <c r="I1282" s="3"/>
      <c r="J1282" s="3"/>
      <c r="K1282" s="3"/>
    </row>
    <row x14ac:dyDescent="0.25" r="1283" customHeight="1" ht="17.25">
      <c r="A1283" s="7">
        <v>1281</v>
      </c>
      <c r="B1283" s="7">
        <v>4</v>
      </c>
      <c r="C1283" s="7">
        <v>128000</v>
      </c>
      <c r="D1283" s="8">
        <v>8</v>
      </c>
      <c r="E1283" s="9"/>
      <c r="F1283" s="2"/>
      <c r="G1283" s="2"/>
      <c r="H1283" s="2"/>
      <c r="I1283" s="3"/>
      <c r="J1283" s="3"/>
      <c r="K1283" s="3"/>
    </row>
    <row x14ac:dyDescent="0.25" r="1284" customHeight="1" ht="17.25">
      <c r="A1284" s="7">
        <v>1282</v>
      </c>
      <c r="B1284" s="7">
        <v>8</v>
      </c>
      <c r="C1284" s="7">
        <v>128000</v>
      </c>
      <c r="D1284" s="8">
        <v>8</v>
      </c>
      <c r="E1284" s="9"/>
      <c r="F1284" s="2"/>
      <c r="G1284" s="2"/>
      <c r="H1284" s="2"/>
      <c r="I1284" s="3"/>
      <c r="J1284" s="3"/>
      <c r="K1284" s="3"/>
    </row>
    <row x14ac:dyDescent="0.25" r="1285" customHeight="1" ht="17.25">
      <c r="A1285" s="7">
        <v>1283</v>
      </c>
      <c r="B1285" s="7">
        <v>16</v>
      </c>
      <c r="C1285" s="7">
        <v>128000</v>
      </c>
      <c r="D1285" s="8">
        <v>8</v>
      </c>
      <c r="E1285" s="9"/>
      <c r="F1285" s="2"/>
      <c r="G1285" s="2"/>
      <c r="H1285" s="2"/>
      <c r="I1285" s="3"/>
      <c r="J1285" s="3"/>
      <c r="K1285" s="3"/>
    </row>
    <row x14ac:dyDescent="0.25" r="1286" customHeight="1" ht="17.25">
      <c r="A1286" s="7">
        <v>1284</v>
      </c>
      <c r="B1286" s="7">
        <v>32</v>
      </c>
      <c r="C1286" s="7">
        <v>128000</v>
      </c>
      <c r="D1286" s="8">
        <v>8</v>
      </c>
      <c r="E1286" s="9"/>
      <c r="F1286" s="2"/>
      <c r="G1286" s="2"/>
      <c r="H1286" s="2"/>
      <c r="I1286" s="3"/>
      <c r="J1286" s="3"/>
      <c r="K1286" s="3"/>
    </row>
    <row x14ac:dyDescent="0.25" r="1287" customHeight="1" ht="17.25">
      <c r="A1287" s="7">
        <v>1285</v>
      </c>
      <c r="B1287" s="7">
        <v>64</v>
      </c>
      <c r="C1287" s="7">
        <v>128000</v>
      </c>
      <c r="D1287" s="8">
        <v>8</v>
      </c>
      <c r="E1287" s="9"/>
      <c r="F1287" s="2"/>
      <c r="G1287" s="2"/>
      <c r="H1287" s="2"/>
      <c r="I1287" s="3"/>
      <c r="J1287" s="3"/>
      <c r="K1287" s="3"/>
    </row>
    <row x14ac:dyDescent="0.25" r="1288" customHeight="1" ht="17.25">
      <c r="A1288" s="7">
        <v>1286</v>
      </c>
      <c r="B1288" s="7">
        <v>128</v>
      </c>
      <c r="C1288" s="7">
        <v>128000</v>
      </c>
      <c r="D1288" s="8">
        <v>8</v>
      </c>
      <c r="E1288" s="9"/>
      <c r="F1288" s="2"/>
      <c r="G1288" s="2"/>
      <c r="H1288" s="2"/>
      <c r="I1288" s="3"/>
      <c r="J1288" s="3"/>
      <c r="K1288" s="3"/>
    </row>
    <row x14ac:dyDescent="0.25" r="1289" customHeight="1" ht="17.25">
      <c r="A1289" s="7">
        <v>1287</v>
      </c>
      <c r="B1289" s="7">
        <v>256</v>
      </c>
      <c r="C1289" s="7">
        <v>128000</v>
      </c>
      <c r="D1289" s="8">
        <v>8</v>
      </c>
      <c r="E1289" s="9"/>
      <c r="F1289" s="2"/>
      <c r="G1289" s="2"/>
      <c r="H1289" s="2"/>
      <c r="I1289" s="3"/>
      <c r="J1289" s="3"/>
      <c r="K1289" s="3"/>
    </row>
    <row x14ac:dyDescent="0.25" r="1290" customHeight="1" ht="17.25">
      <c r="A1290" s="7">
        <v>1288</v>
      </c>
      <c r="B1290" s="7">
        <v>512</v>
      </c>
      <c r="C1290" s="7">
        <v>128000</v>
      </c>
      <c r="D1290" s="8">
        <v>8</v>
      </c>
      <c r="E1290" s="9"/>
      <c r="F1290" s="2"/>
      <c r="G1290" s="2"/>
      <c r="H1290" s="2"/>
      <c r="I1290" s="3"/>
      <c r="J1290" s="3"/>
      <c r="K1290" s="3"/>
    </row>
    <row x14ac:dyDescent="0.25" r="1291" customHeight="1" ht="17.25">
      <c r="A1291" s="7">
        <v>1289</v>
      </c>
      <c r="B1291" s="7">
        <v>1024</v>
      </c>
      <c r="C1291" s="7">
        <v>128000</v>
      </c>
      <c r="D1291" s="8">
        <v>8</v>
      </c>
      <c r="E1291" s="9"/>
      <c r="F1291" s="2"/>
      <c r="G1291" s="2"/>
      <c r="H1291" s="2"/>
      <c r="I1291" s="3"/>
      <c r="J1291" s="3"/>
      <c r="K1291" s="3"/>
    </row>
    <row x14ac:dyDescent="0.25" r="1292" customHeight="1" ht="17.25">
      <c r="A1292" s="7">
        <v>1290</v>
      </c>
      <c r="B1292" s="7">
        <v>2048</v>
      </c>
      <c r="C1292" s="7">
        <v>128000</v>
      </c>
      <c r="D1292" s="8">
        <v>8</v>
      </c>
      <c r="E1292" s="9"/>
      <c r="F1292" s="2"/>
      <c r="G1292" s="2"/>
      <c r="H1292" s="2"/>
      <c r="I1292" s="3"/>
      <c r="J1292" s="3"/>
      <c r="K1292" s="3"/>
    </row>
    <row x14ac:dyDescent="0.25" r="1293" customHeight="1" ht="17.25">
      <c r="A1293" s="7">
        <v>1291</v>
      </c>
      <c r="B1293" s="7">
        <v>4096</v>
      </c>
      <c r="C1293" s="7">
        <v>128000</v>
      </c>
      <c r="D1293" s="8">
        <v>8</v>
      </c>
      <c r="E1293" s="9"/>
      <c r="F1293" s="2"/>
      <c r="G1293" s="2"/>
      <c r="H1293" s="2"/>
      <c r="I1293" s="3"/>
      <c r="J1293" s="3"/>
      <c r="K1293" s="3"/>
    </row>
    <row x14ac:dyDescent="0.25" r="1294" customHeight="1" ht="17.25">
      <c r="A1294" s="7">
        <v>1292</v>
      </c>
      <c r="B1294" s="7">
        <v>8192</v>
      </c>
      <c r="C1294" s="7">
        <v>128000</v>
      </c>
      <c r="D1294" s="8">
        <v>8</v>
      </c>
      <c r="E1294" s="9"/>
      <c r="F1294" s="2"/>
      <c r="G1294" s="2"/>
      <c r="H1294" s="2"/>
      <c r="I1294" s="3"/>
      <c r="J1294" s="3"/>
      <c r="K1294" s="3"/>
    </row>
    <row x14ac:dyDescent="0.25" r="1295" customHeight="1" ht="17.25">
      <c r="A1295" s="7">
        <v>1293</v>
      </c>
      <c r="B1295" s="7">
        <v>16384</v>
      </c>
      <c r="C1295" s="7">
        <v>128000</v>
      </c>
      <c r="D1295" s="8">
        <v>8</v>
      </c>
      <c r="E1295" s="9"/>
      <c r="F1295" s="2"/>
      <c r="G1295" s="2"/>
      <c r="H1295" s="2"/>
      <c r="I1295" s="3"/>
      <c r="J1295" s="3"/>
      <c r="K1295" s="3"/>
    </row>
    <row x14ac:dyDescent="0.25" r="1296" customHeight="1" ht="17.25">
      <c r="A1296" s="7">
        <v>1294</v>
      </c>
      <c r="B1296" s="7">
        <v>32768</v>
      </c>
      <c r="C1296" s="7">
        <v>128000</v>
      </c>
      <c r="D1296" s="8">
        <v>8</v>
      </c>
      <c r="E1296" s="9"/>
      <c r="F1296" s="2"/>
      <c r="G1296" s="2"/>
      <c r="H1296" s="2"/>
      <c r="I1296" s="3"/>
      <c r="J1296" s="3"/>
      <c r="K1296" s="3"/>
    </row>
    <row x14ac:dyDescent="0.25" r="1297" customHeight="1" ht="17.25">
      <c r="A1297" s="7">
        <v>1295</v>
      </c>
      <c r="B1297" s="7">
        <v>65536</v>
      </c>
      <c r="C1297" s="7">
        <v>128000</v>
      </c>
      <c r="D1297" s="8">
        <v>8</v>
      </c>
      <c r="E1297" s="9"/>
      <c r="F1297" s="2"/>
      <c r="G1297" s="2"/>
      <c r="H1297" s="2"/>
      <c r="I1297" s="3"/>
      <c r="J1297" s="3"/>
      <c r="K1297" s="3"/>
    </row>
    <row x14ac:dyDescent="0.25" r="1298" customHeight="1" ht="17.25">
      <c r="A1298" s="7">
        <v>1296</v>
      </c>
      <c r="B1298" s="7">
        <v>128000</v>
      </c>
      <c r="C1298" s="7">
        <v>128000</v>
      </c>
      <c r="D1298" s="8">
        <v>8</v>
      </c>
      <c r="E1298" s="9"/>
      <c r="F1298" s="2"/>
      <c r="G1298" s="2"/>
      <c r="H1298" s="2"/>
      <c r="I1298" s="3"/>
      <c r="J1298" s="3"/>
      <c r="K1298" s="3"/>
    </row>
    <row x14ac:dyDescent="0.25" r="1299" customHeight="1" ht="17.25">
      <c r="A1299" s="7">
        <v>1297</v>
      </c>
      <c r="B1299" s="7">
        <v>1</v>
      </c>
      <c r="C1299" s="7">
        <v>1</v>
      </c>
      <c r="D1299" s="8">
        <v>16</v>
      </c>
      <c r="E1299" s="9"/>
      <c r="F1299" s="2"/>
      <c r="G1299" s="2"/>
      <c r="H1299" s="2"/>
      <c r="I1299" s="3"/>
      <c r="J1299" s="3"/>
      <c r="K1299" s="3"/>
    </row>
    <row x14ac:dyDescent="0.25" r="1300" customHeight="1" ht="17.25">
      <c r="A1300" s="7">
        <v>1298</v>
      </c>
      <c r="B1300" s="7">
        <v>2</v>
      </c>
      <c r="C1300" s="7">
        <v>1</v>
      </c>
      <c r="D1300" s="8">
        <v>16</v>
      </c>
      <c r="E1300" s="9"/>
      <c r="F1300" s="2"/>
      <c r="G1300" s="2"/>
      <c r="H1300" s="2"/>
      <c r="I1300" s="3"/>
      <c r="J1300" s="3"/>
      <c r="K1300" s="3"/>
    </row>
    <row x14ac:dyDescent="0.25" r="1301" customHeight="1" ht="17.25">
      <c r="A1301" s="7">
        <v>1299</v>
      </c>
      <c r="B1301" s="7">
        <v>4</v>
      </c>
      <c r="C1301" s="7">
        <v>1</v>
      </c>
      <c r="D1301" s="8">
        <v>16</v>
      </c>
      <c r="E1301" s="9"/>
      <c r="F1301" s="2"/>
      <c r="G1301" s="2"/>
      <c r="H1301" s="2"/>
      <c r="I1301" s="3"/>
      <c r="J1301" s="3"/>
      <c r="K1301" s="3"/>
    </row>
    <row x14ac:dyDescent="0.25" r="1302" customHeight="1" ht="17.25">
      <c r="A1302" s="7">
        <v>1300</v>
      </c>
      <c r="B1302" s="7">
        <v>8</v>
      </c>
      <c r="C1302" s="7">
        <v>1</v>
      </c>
      <c r="D1302" s="8">
        <v>16</v>
      </c>
      <c r="E1302" s="9"/>
      <c r="F1302" s="2"/>
      <c r="G1302" s="2"/>
      <c r="H1302" s="2"/>
      <c r="I1302" s="3"/>
      <c r="J1302" s="3"/>
      <c r="K1302" s="3"/>
    </row>
    <row x14ac:dyDescent="0.25" r="1303" customHeight="1" ht="17.25">
      <c r="A1303" s="7">
        <v>1301</v>
      </c>
      <c r="B1303" s="7">
        <v>16</v>
      </c>
      <c r="C1303" s="7">
        <v>1</v>
      </c>
      <c r="D1303" s="8">
        <v>16</v>
      </c>
      <c r="E1303" s="9"/>
      <c r="F1303" s="2"/>
      <c r="G1303" s="2"/>
      <c r="H1303" s="2"/>
      <c r="I1303" s="3"/>
      <c r="J1303" s="3"/>
      <c r="K1303" s="3"/>
    </row>
    <row x14ac:dyDescent="0.25" r="1304" customHeight="1" ht="17.25">
      <c r="A1304" s="7">
        <v>1302</v>
      </c>
      <c r="B1304" s="7">
        <v>32</v>
      </c>
      <c r="C1304" s="7">
        <v>1</v>
      </c>
      <c r="D1304" s="8">
        <v>16</v>
      </c>
      <c r="E1304" s="9"/>
      <c r="F1304" s="2"/>
      <c r="G1304" s="2"/>
      <c r="H1304" s="2"/>
      <c r="I1304" s="3"/>
      <c r="J1304" s="3"/>
      <c r="K1304" s="3"/>
    </row>
    <row x14ac:dyDescent="0.25" r="1305" customHeight="1" ht="17.25">
      <c r="A1305" s="7">
        <v>1303</v>
      </c>
      <c r="B1305" s="7">
        <v>64</v>
      </c>
      <c r="C1305" s="7">
        <v>1</v>
      </c>
      <c r="D1305" s="8">
        <v>16</v>
      </c>
      <c r="E1305" s="9"/>
      <c r="F1305" s="2"/>
      <c r="G1305" s="2"/>
      <c r="H1305" s="2"/>
      <c r="I1305" s="3"/>
      <c r="J1305" s="3"/>
      <c r="K1305" s="3"/>
    </row>
    <row x14ac:dyDescent="0.25" r="1306" customHeight="1" ht="17.25">
      <c r="A1306" s="7">
        <v>1304</v>
      </c>
      <c r="B1306" s="7">
        <v>128</v>
      </c>
      <c r="C1306" s="7">
        <v>1</v>
      </c>
      <c r="D1306" s="8">
        <v>16</v>
      </c>
      <c r="E1306" s="9"/>
      <c r="F1306" s="2"/>
      <c r="G1306" s="2"/>
      <c r="H1306" s="2"/>
      <c r="I1306" s="3"/>
      <c r="J1306" s="3"/>
      <c r="K1306" s="3"/>
    </row>
    <row x14ac:dyDescent="0.25" r="1307" customHeight="1" ht="17.25">
      <c r="A1307" s="7">
        <v>1305</v>
      </c>
      <c r="B1307" s="7">
        <v>256</v>
      </c>
      <c r="C1307" s="7">
        <v>1</v>
      </c>
      <c r="D1307" s="8">
        <v>16</v>
      </c>
      <c r="E1307" s="9"/>
      <c r="F1307" s="2"/>
      <c r="G1307" s="2"/>
      <c r="H1307" s="2"/>
      <c r="I1307" s="3"/>
      <c r="J1307" s="3"/>
      <c r="K1307" s="3"/>
    </row>
    <row x14ac:dyDescent="0.25" r="1308" customHeight="1" ht="17.25">
      <c r="A1308" s="7">
        <v>1306</v>
      </c>
      <c r="B1308" s="7">
        <v>512</v>
      </c>
      <c r="C1308" s="7">
        <v>1</v>
      </c>
      <c r="D1308" s="8">
        <v>16</v>
      </c>
      <c r="E1308" s="9"/>
      <c r="F1308" s="2"/>
      <c r="G1308" s="2"/>
      <c r="H1308" s="2"/>
      <c r="I1308" s="3"/>
      <c r="J1308" s="3"/>
      <c r="K1308" s="3"/>
    </row>
    <row x14ac:dyDescent="0.25" r="1309" customHeight="1" ht="17.25">
      <c r="A1309" s="7">
        <v>1307</v>
      </c>
      <c r="B1309" s="7">
        <v>1024</v>
      </c>
      <c r="C1309" s="7">
        <v>1</v>
      </c>
      <c r="D1309" s="8">
        <v>16</v>
      </c>
      <c r="E1309" s="9"/>
      <c r="F1309" s="2"/>
      <c r="G1309" s="2"/>
      <c r="H1309" s="2"/>
      <c r="I1309" s="3"/>
      <c r="J1309" s="3"/>
      <c r="K1309" s="3"/>
    </row>
    <row x14ac:dyDescent="0.25" r="1310" customHeight="1" ht="17.25">
      <c r="A1310" s="7">
        <v>1308</v>
      </c>
      <c r="B1310" s="7">
        <v>2048</v>
      </c>
      <c r="C1310" s="7">
        <v>1</v>
      </c>
      <c r="D1310" s="8">
        <v>16</v>
      </c>
      <c r="E1310" s="9"/>
      <c r="F1310" s="2"/>
      <c r="G1310" s="2"/>
      <c r="H1310" s="2"/>
      <c r="I1310" s="3"/>
      <c r="J1310" s="3"/>
      <c r="K1310" s="3"/>
    </row>
    <row x14ac:dyDescent="0.25" r="1311" customHeight="1" ht="17.25">
      <c r="A1311" s="7">
        <v>1309</v>
      </c>
      <c r="B1311" s="7">
        <v>4096</v>
      </c>
      <c r="C1311" s="7">
        <v>1</v>
      </c>
      <c r="D1311" s="8">
        <v>16</v>
      </c>
      <c r="E1311" s="9"/>
      <c r="F1311" s="2"/>
      <c r="G1311" s="2"/>
      <c r="H1311" s="2"/>
      <c r="I1311" s="3"/>
      <c r="J1311" s="3"/>
      <c r="K1311" s="3"/>
    </row>
    <row x14ac:dyDescent="0.25" r="1312" customHeight="1" ht="17.25">
      <c r="A1312" s="7">
        <v>1310</v>
      </c>
      <c r="B1312" s="7">
        <v>8192</v>
      </c>
      <c r="C1312" s="7">
        <v>1</v>
      </c>
      <c r="D1312" s="8">
        <v>16</v>
      </c>
      <c r="E1312" s="9"/>
      <c r="F1312" s="2"/>
      <c r="G1312" s="2"/>
      <c r="H1312" s="2"/>
      <c r="I1312" s="3"/>
      <c r="J1312" s="3"/>
      <c r="K1312" s="3"/>
    </row>
    <row x14ac:dyDescent="0.25" r="1313" customHeight="1" ht="17.25">
      <c r="A1313" s="7">
        <v>1311</v>
      </c>
      <c r="B1313" s="7">
        <v>16384</v>
      </c>
      <c r="C1313" s="7">
        <v>1</v>
      </c>
      <c r="D1313" s="8">
        <v>16</v>
      </c>
      <c r="E1313" s="9"/>
      <c r="F1313" s="2"/>
      <c r="G1313" s="2"/>
      <c r="H1313" s="2"/>
      <c r="I1313" s="3"/>
      <c r="J1313" s="3"/>
      <c r="K1313" s="3"/>
    </row>
    <row x14ac:dyDescent="0.25" r="1314" customHeight="1" ht="17.25">
      <c r="A1314" s="7">
        <v>1312</v>
      </c>
      <c r="B1314" s="7">
        <v>32768</v>
      </c>
      <c r="C1314" s="7">
        <v>1</v>
      </c>
      <c r="D1314" s="8">
        <v>16</v>
      </c>
      <c r="E1314" s="9"/>
      <c r="F1314" s="2"/>
      <c r="G1314" s="2"/>
      <c r="H1314" s="2"/>
      <c r="I1314" s="3"/>
      <c r="J1314" s="3"/>
      <c r="K1314" s="3"/>
    </row>
    <row x14ac:dyDescent="0.25" r="1315" customHeight="1" ht="17.25">
      <c r="A1315" s="7">
        <v>1313</v>
      </c>
      <c r="B1315" s="7">
        <v>65536</v>
      </c>
      <c r="C1315" s="7">
        <v>1</v>
      </c>
      <c r="D1315" s="8">
        <v>16</v>
      </c>
      <c r="E1315" s="9"/>
      <c r="F1315" s="2"/>
      <c r="G1315" s="2"/>
      <c r="H1315" s="2"/>
      <c r="I1315" s="3"/>
      <c r="J1315" s="3"/>
      <c r="K1315" s="3"/>
    </row>
    <row x14ac:dyDescent="0.25" r="1316" customHeight="1" ht="17.25">
      <c r="A1316" s="7">
        <v>1314</v>
      </c>
      <c r="B1316" s="7">
        <v>128000</v>
      </c>
      <c r="C1316" s="7">
        <v>1</v>
      </c>
      <c r="D1316" s="8">
        <v>16</v>
      </c>
      <c r="E1316" s="9"/>
      <c r="F1316" s="2"/>
      <c r="G1316" s="2"/>
      <c r="H1316" s="2"/>
      <c r="I1316" s="3"/>
      <c r="J1316" s="3"/>
      <c r="K1316" s="3"/>
    </row>
    <row x14ac:dyDescent="0.25" r="1317" customHeight="1" ht="17.25">
      <c r="A1317" s="7">
        <v>1315</v>
      </c>
      <c r="B1317" s="7">
        <v>1</v>
      </c>
      <c r="C1317" s="7">
        <v>2</v>
      </c>
      <c r="D1317" s="8">
        <v>16</v>
      </c>
      <c r="E1317" s="9"/>
      <c r="F1317" s="2"/>
      <c r="G1317" s="2"/>
      <c r="H1317" s="2"/>
      <c r="I1317" s="3"/>
      <c r="J1317" s="3"/>
      <c r="K1317" s="3"/>
    </row>
    <row x14ac:dyDescent="0.25" r="1318" customHeight="1" ht="17.25">
      <c r="A1318" s="7">
        <v>1316</v>
      </c>
      <c r="B1318" s="7">
        <v>2</v>
      </c>
      <c r="C1318" s="7">
        <v>2</v>
      </c>
      <c r="D1318" s="8">
        <v>16</v>
      </c>
      <c r="E1318" s="9"/>
      <c r="F1318" s="2"/>
      <c r="G1318" s="2"/>
      <c r="H1318" s="2"/>
      <c r="I1318" s="3"/>
      <c r="J1318" s="3"/>
      <c r="K1318" s="3"/>
    </row>
    <row x14ac:dyDescent="0.25" r="1319" customHeight="1" ht="17.25">
      <c r="A1319" s="7">
        <v>1317</v>
      </c>
      <c r="B1319" s="7">
        <v>4</v>
      </c>
      <c r="C1319" s="7">
        <v>2</v>
      </c>
      <c r="D1319" s="8">
        <v>16</v>
      </c>
      <c r="E1319" s="9"/>
      <c r="F1319" s="2"/>
      <c r="G1319" s="2"/>
      <c r="H1319" s="2"/>
      <c r="I1319" s="3"/>
      <c r="J1319" s="3"/>
      <c r="K1319" s="3"/>
    </row>
    <row x14ac:dyDescent="0.25" r="1320" customHeight="1" ht="17.25">
      <c r="A1320" s="7">
        <v>1318</v>
      </c>
      <c r="B1320" s="7">
        <v>8</v>
      </c>
      <c r="C1320" s="7">
        <v>2</v>
      </c>
      <c r="D1320" s="8">
        <v>16</v>
      </c>
      <c r="E1320" s="9"/>
      <c r="F1320" s="2"/>
      <c r="G1320" s="2"/>
      <c r="H1320" s="2"/>
      <c r="I1320" s="3"/>
      <c r="J1320" s="3"/>
      <c r="K1320" s="3"/>
    </row>
    <row x14ac:dyDescent="0.25" r="1321" customHeight="1" ht="17.25">
      <c r="A1321" s="7">
        <v>1319</v>
      </c>
      <c r="B1321" s="7">
        <v>16</v>
      </c>
      <c r="C1321" s="7">
        <v>2</v>
      </c>
      <c r="D1321" s="8">
        <v>16</v>
      </c>
      <c r="E1321" s="9"/>
      <c r="F1321" s="2"/>
      <c r="G1321" s="2"/>
      <c r="H1321" s="2"/>
      <c r="I1321" s="3"/>
      <c r="J1321" s="3"/>
      <c r="K1321" s="3"/>
    </row>
    <row x14ac:dyDescent="0.25" r="1322" customHeight="1" ht="17.25">
      <c r="A1322" s="7">
        <v>1320</v>
      </c>
      <c r="B1322" s="7">
        <v>32</v>
      </c>
      <c r="C1322" s="7">
        <v>2</v>
      </c>
      <c r="D1322" s="8">
        <v>16</v>
      </c>
      <c r="E1322" s="9"/>
      <c r="F1322" s="2"/>
      <c r="G1322" s="2"/>
      <c r="H1322" s="2"/>
      <c r="I1322" s="3"/>
      <c r="J1322" s="3"/>
      <c r="K1322" s="3"/>
    </row>
    <row x14ac:dyDescent="0.25" r="1323" customHeight="1" ht="17.25">
      <c r="A1323" s="7">
        <v>1321</v>
      </c>
      <c r="B1323" s="7">
        <v>64</v>
      </c>
      <c r="C1323" s="7">
        <v>2</v>
      </c>
      <c r="D1323" s="8">
        <v>16</v>
      </c>
      <c r="E1323" s="9"/>
      <c r="F1323" s="2"/>
      <c r="G1323" s="2"/>
      <c r="H1323" s="2"/>
      <c r="I1323" s="3"/>
      <c r="J1323" s="3"/>
      <c r="K1323" s="3"/>
    </row>
    <row x14ac:dyDescent="0.25" r="1324" customHeight="1" ht="17.25">
      <c r="A1324" s="7">
        <v>1322</v>
      </c>
      <c r="B1324" s="7">
        <v>128</v>
      </c>
      <c r="C1324" s="7">
        <v>2</v>
      </c>
      <c r="D1324" s="8">
        <v>16</v>
      </c>
      <c r="E1324" s="9"/>
      <c r="F1324" s="2"/>
      <c r="G1324" s="2"/>
      <c r="H1324" s="2"/>
      <c r="I1324" s="3"/>
      <c r="J1324" s="3"/>
      <c r="K1324" s="3"/>
    </row>
    <row x14ac:dyDescent="0.25" r="1325" customHeight="1" ht="17.25">
      <c r="A1325" s="7">
        <v>1323</v>
      </c>
      <c r="B1325" s="7">
        <v>256</v>
      </c>
      <c r="C1325" s="7">
        <v>2</v>
      </c>
      <c r="D1325" s="8">
        <v>16</v>
      </c>
      <c r="E1325" s="9"/>
      <c r="F1325" s="2"/>
      <c r="G1325" s="2"/>
      <c r="H1325" s="2"/>
      <c r="I1325" s="3"/>
      <c r="J1325" s="3"/>
      <c r="K1325" s="3"/>
    </row>
    <row x14ac:dyDescent="0.25" r="1326" customHeight="1" ht="17.25">
      <c r="A1326" s="7">
        <v>1324</v>
      </c>
      <c r="B1326" s="7">
        <v>512</v>
      </c>
      <c r="C1326" s="7">
        <v>2</v>
      </c>
      <c r="D1326" s="8">
        <v>16</v>
      </c>
      <c r="E1326" s="9"/>
      <c r="F1326" s="2"/>
      <c r="G1326" s="2"/>
      <c r="H1326" s="2"/>
      <c r="I1326" s="3"/>
      <c r="J1326" s="3"/>
      <c r="K1326" s="3"/>
    </row>
    <row x14ac:dyDescent="0.25" r="1327" customHeight="1" ht="17.25">
      <c r="A1327" s="7">
        <v>1325</v>
      </c>
      <c r="B1327" s="7">
        <v>1024</v>
      </c>
      <c r="C1327" s="7">
        <v>2</v>
      </c>
      <c r="D1327" s="8">
        <v>16</v>
      </c>
      <c r="E1327" s="9"/>
      <c r="F1327" s="2"/>
      <c r="G1327" s="2"/>
      <c r="H1327" s="2"/>
      <c r="I1327" s="3"/>
      <c r="J1327" s="3"/>
      <c r="K1327" s="3"/>
    </row>
    <row x14ac:dyDescent="0.25" r="1328" customHeight="1" ht="17.25">
      <c r="A1328" s="7">
        <v>1326</v>
      </c>
      <c r="B1328" s="7">
        <v>2048</v>
      </c>
      <c r="C1328" s="7">
        <v>2</v>
      </c>
      <c r="D1328" s="8">
        <v>16</v>
      </c>
      <c r="E1328" s="9"/>
      <c r="F1328" s="2"/>
      <c r="G1328" s="2"/>
      <c r="H1328" s="2"/>
      <c r="I1328" s="3"/>
      <c r="J1328" s="3"/>
      <c r="K1328" s="3"/>
    </row>
    <row x14ac:dyDescent="0.25" r="1329" customHeight="1" ht="17.25">
      <c r="A1329" s="7">
        <v>1327</v>
      </c>
      <c r="B1329" s="7">
        <v>4096</v>
      </c>
      <c r="C1329" s="7">
        <v>2</v>
      </c>
      <c r="D1329" s="8">
        <v>16</v>
      </c>
      <c r="E1329" s="9"/>
      <c r="F1329" s="2"/>
      <c r="G1329" s="2"/>
      <c r="H1329" s="2"/>
      <c r="I1329" s="3"/>
      <c r="J1329" s="3"/>
      <c r="K1329" s="3"/>
    </row>
    <row x14ac:dyDescent="0.25" r="1330" customHeight="1" ht="17.25">
      <c r="A1330" s="7">
        <v>1328</v>
      </c>
      <c r="B1330" s="7">
        <v>8192</v>
      </c>
      <c r="C1330" s="7">
        <v>2</v>
      </c>
      <c r="D1330" s="8">
        <v>16</v>
      </c>
      <c r="E1330" s="9"/>
      <c r="F1330" s="2"/>
      <c r="G1330" s="2"/>
      <c r="H1330" s="2"/>
      <c r="I1330" s="3"/>
      <c r="J1330" s="3"/>
      <c r="K1330" s="3"/>
    </row>
    <row x14ac:dyDescent="0.25" r="1331" customHeight="1" ht="17.25">
      <c r="A1331" s="7">
        <v>1329</v>
      </c>
      <c r="B1331" s="7">
        <v>16384</v>
      </c>
      <c r="C1331" s="7">
        <v>2</v>
      </c>
      <c r="D1331" s="8">
        <v>16</v>
      </c>
      <c r="E1331" s="9"/>
      <c r="F1331" s="2"/>
      <c r="G1331" s="2"/>
      <c r="H1331" s="2"/>
      <c r="I1331" s="3"/>
      <c r="J1331" s="3"/>
      <c r="K1331" s="3"/>
    </row>
    <row x14ac:dyDescent="0.25" r="1332" customHeight="1" ht="17.25">
      <c r="A1332" s="7">
        <v>1330</v>
      </c>
      <c r="B1332" s="7">
        <v>32768</v>
      </c>
      <c r="C1332" s="7">
        <v>2</v>
      </c>
      <c r="D1332" s="8">
        <v>16</v>
      </c>
      <c r="E1332" s="9"/>
      <c r="F1332" s="2"/>
      <c r="G1332" s="2"/>
      <c r="H1332" s="2"/>
      <c r="I1332" s="3"/>
      <c r="J1332" s="3"/>
      <c r="K1332" s="3"/>
    </row>
    <row x14ac:dyDescent="0.25" r="1333" customHeight="1" ht="17.25">
      <c r="A1333" s="7">
        <v>1331</v>
      </c>
      <c r="B1333" s="7">
        <v>65536</v>
      </c>
      <c r="C1333" s="7">
        <v>2</v>
      </c>
      <c r="D1333" s="8">
        <v>16</v>
      </c>
      <c r="E1333" s="9"/>
      <c r="F1333" s="2"/>
      <c r="G1333" s="2"/>
      <c r="H1333" s="2"/>
      <c r="I1333" s="3"/>
      <c r="J1333" s="3"/>
      <c r="K1333" s="3"/>
    </row>
    <row x14ac:dyDescent="0.25" r="1334" customHeight="1" ht="17.25">
      <c r="A1334" s="7">
        <v>1332</v>
      </c>
      <c r="B1334" s="7">
        <v>128000</v>
      </c>
      <c r="C1334" s="7">
        <v>2</v>
      </c>
      <c r="D1334" s="8">
        <v>16</v>
      </c>
      <c r="E1334" s="9"/>
      <c r="F1334" s="2"/>
      <c r="G1334" s="2"/>
      <c r="H1334" s="2"/>
      <c r="I1334" s="3"/>
      <c r="J1334" s="3"/>
      <c r="K1334" s="3"/>
    </row>
    <row x14ac:dyDescent="0.25" r="1335" customHeight="1" ht="17.25">
      <c r="A1335" s="7">
        <v>1333</v>
      </c>
      <c r="B1335" s="7">
        <v>1</v>
      </c>
      <c r="C1335" s="7">
        <v>4</v>
      </c>
      <c r="D1335" s="8">
        <v>16</v>
      </c>
      <c r="E1335" s="9"/>
      <c r="F1335" s="2"/>
      <c r="G1335" s="2"/>
      <c r="H1335" s="2"/>
      <c r="I1335" s="3"/>
      <c r="J1335" s="3"/>
      <c r="K1335" s="3"/>
    </row>
    <row x14ac:dyDescent="0.25" r="1336" customHeight="1" ht="17.25">
      <c r="A1336" s="7">
        <v>1334</v>
      </c>
      <c r="B1336" s="7">
        <v>2</v>
      </c>
      <c r="C1336" s="7">
        <v>4</v>
      </c>
      <c r="D1336" s="8">
        <v>16</v>
      </c>
      <c r="E1336" s="9"/>
      <c r="F1336" s="2"/>
      <c r="G1336" s="2"/>
      <c r="H1336" s="2"/>
      <c r="I1336" s="3"/>
      <c r="J1336" s="3"/>
      <c r="K1336" s="3"/>
    </row>
    <row x14ac:dyDescent="0.25" r="1337" customHeight="1" ht="17.25">
      <c r="A1337" s="7">
        <v>1335</v>
      </c>
      <c r="B1337" s="7">
        <v>4</v>
      </c>
      <c r="C1337" s="7">
        <v>4</v>
      </c>
      <c r="D1337" s="8">
        <v>16</v>
      </c>
      <c r="E1337" s="9"/>
      <c r="F1337" s="2"/>
      <c r="G1337" s="2"/>
      <c r="H1337" s="2"/>
      <c r="I1337" s="3"/>
      <c r="J1337" s="3"/>
      <c r="K1337" s="3"/>
    </row>
    <row x14ac:dyDescent="0.25" r="1338" customHeight="1" ht="17.25">
      <c r="A1338" s="7">
        <v>1336</v>
      </c>
      <c r="B1338" s="7">
        <v>8</v>
      </c>
      <c r="C1338" s="7">
        <v>4</v>
      </c>
      <c r="D1338" s="8">
        <v>16</v>
      </c>
      <c r="E1338" s="9"/>
      <c r="F1338" s="2"/>
      <c r="G1338" s="2"/>
      <c r="H1338" s="2"/>
      <c r="I1338" s="3"/>
      <c r="J1338" s="3"/>
      <c r="K1338" s="3"/>
    </row>
    <row x14ac:dyDescent="0.25" r="1339" customHeight="1" ht="17.25">
      <c r="A1339" s="7">
        <v>1337</v>
      </c>
      <c r="B1339" s="7">
        <v>16</v>
      </c>
      <c r="C1339" s="7">
        <v>4</v>
      </c>
      <c r="D1339" s="8">
        <v>16</v>
      </c>
      <c r="E1339" s="9"/>
      <c r="F1339" s="2"/>
      <c r="G1339" s="2"/>
      <c r="H1339" s="2"/>
      <c r="I1339" s="3"/>
      <c r="J1339" s="3"/>
      <c r="K1339" s="3"/>
    </row>
    <row x14ac:dyDescent="0.25" r="1340" customHeight="1" ht="17.25">
      <c r="A1340" s="7">
        <v>1338</v>
      </c>
      <c r="B1340" s="7">
        <v>32</v>
      </c>
      <c r="C1340" s="7">
        <v>4</v>
      </c>
      <c r="D1340" s="8">
        <v>16</v>
      </c>
      <c r="E1340" s="9"/>
      <c r="F1340" s="2"/>
      <c r="G1340" s="2"/>
      <c r="H1340" s="2"/>
      <c r="I1340" s="3"/>
      <c r="J1340" s="3"/>
      <c r="K1340" s="3"/>
    </row>
    <row x14ac:dyDescent="0.25" r="1341" customHeight="1" ht="17.25">
      <c r="A1341" s="7">
        <v>1339</v>
      </c>
      <c r="B1341" s="7">
        <v>64</v>
      </c>
      <c r="C1341" s="7">
        <v>4</v>
      </c>
      <c r="D1341" s="8">
        <v>16</v>
      </c>
      <c r="E1341" s="9"/>
      <c r="F1341" s="2"/>
      <c r="G1341" s="2"/>
      <c r="H1341" s="2"/>
      <c r="I1341" s="3"/>
      <c r="J1341" s="3"/>
      <c r="K1341" s="3"/>
    </row>
    <row x14ac:dyDescent="0.25" r="1342" customHeight="1" ht="17.25">
      <c r="A1342" s="7">
        <v>1340</v>
      </c>
      <c r="B1342" s="7">
        <v>128</v>
      </c>
      <c r="C1342" s="7">
        <v>4</v>
      </c>
      <c r="D1342" s="8">
        <v>16</v>
      </c>
      <c r="E1342" s="9"/>
      <c r="F1342" s="2"/>
      <c r="G1342" s="2"/>
      <c r="H1342" s="2"/>
      <c r="I1342" s="3"/>
      <c r="J1342" s="3"/>
      <c r="K1342" s="3"/>
    </row>
    <row x14ac:dyDescent="0.25" r="1343" customHeight="1" ht="17.25">
      <c r="A1343" s="7">
        <v>1341</v>
      </c>
      <c r="B1343" s="7">
        <v>256</v>
      </c>
      <c r="C1343" s="7">
        <v>4</v>
      </c>
      <c r="D1343" s="8">
        <v>16</v>
      </c>
      <c r="E1343" s="9"/>
      <c r="F1343" s="2"/>
      <c r="G1343" s="2"/>
      <c r="H1343" s="2"/>
      <c r="I1343" s="3"/>
      <c r="J1343" s="3"/>
      <c r="K1343" s="3"/>
    </row>
    <row x14ac:dyDescent="0.25" r="1344" customHeight="1" ht="17.25">
      <c r="A1344" s="7">
        <v>1342</v>
      </c>
      <c r="B1344" s="7">
        <v>512</v>
      </c>
      <c r="C1344" s="7">
        <v>4</v>
      </c>
      <c r="D1344" s="8">
        <v>16</v>
      </c>
      <c r="E1344" s="9"/>
      <c r="F1344" s="2"/>
      <c r="G1344" s="2"/>
      <c r="H1344" s="2"/>
      <c r="I1344" s="3"/>
      <c r="J1344" s="3"/>
      <c r="K1344" s="3"/>
    </row>
    <row x14ac:dyDescent="0.25" r="1345" customHeight="1" ht="17.25">
      <c r="A1345" s="7">
        <v>1343</v>
      </c>
      <c r="B1345" s="7">
        <v>1024</v>
      </c>
      <c r="C1345" s="7">
        <v>4</v>
      </c>
      <c r="D1345" s="8">
        <v>16</v>
      </c>
      <c r="E1345" s="9"/>
      <c r="F1345" s="2"/>
      <c r="G1345" s="2"/>
      <c r="H1345" s="2"/>
      <c r="I1345" s="3"/>
      <c r="J1345" s="3"/>
      <c r="K1345" s="3"/>
    </row>
    <row x14ac:dyDescent="0.25" r="1346" customHeight="1" ht="17.25">
      <c r="A1346" s="7">
        <v>1344</v>
      </c>
      <c r="B1346" s="7">
        <v>2048</v>
      </c>
      <c r="C1346" s="7">
        <v>4</v>
      </c>
      <c r="D1346" s="8">
        <v>16</v>
      </c>
      <c r="E1346" s="9"/>
      <c r="F1346" s="2"/>
      <c r="G1346" s="2"/>
      <c r="H1346" s="2"/>
      <c r="I1346" s="3"/>
      <c r="J1346" s="3"/>
      <c r="K1346" s="3"/>
    </row>
    <row x14ac:dyDescent="0.25" r="1347" customHeight="1" ht="17.25">
      <c r="A1347" s="7">
        <v>1345</v>
      </c>
      <c r="B1347" s="7">
        <v>4096</v>
      </c>
      <c r="C1347" s="7">
        <v>4</v>
      </c>
      <c r="D1347" s="8">
        <v>16</v>
      </c>
      <c r="E1347" s="9"/>
      <c r="F1347" s="2"/>
      <c r="G1347" s="2"/>
      <c r="H1347" s="2"/>
      <c r="I1347" s="3"/>
      <c r="J1347" s="3"/>
      <c r="K1347" s="3"/>
    </row>
    <row x14ac:dyDescent="0.25" r="1348" customHeight="1" ht="17.25">
      <c r="A1348" s="7">
        <v>1346</v>
      </c>
      <c r="B1348" s="7">
        <v>8192</v>
      </c>
      <c r="C1348" s="7">
        <v>4</v>
      </c>
      <c r="D1348" s="8">
        <v>16</v>
      </c>
      <c r="E1348" s="9"/>
      <c r="F1348" s="2"/>
      <c r="G1348" s="2"/>
      <c r="H1348" s="2"/>
      <c r="I1348" s="3"/>
      <c r="J1348" s="3"/>
      <c r="K1348" s="3"/>
    </row>
    <row x14ac:dyDescent="0.25" r="1349" customHeight="1" ht="17.25">
      <c r="A1349" s="7">
        <v>1347</v>
      </c>
      <c r="B1349" s="7">
        <v>16384</v>
      </c>
      <c r="C1349" s="7">
        <v>4</v>
      </c>
      <c r="D1349" s="8">
        <v>16</v>
      </c>
      <c r="E1349" s="9"/>
      <c r="F1349" s="2"/>
      <c r="G1349" s="2"/>
      <c r="H1349" s="2"/>
      <c r="I1349" s="3"/>
      <c r="J1349" s="3"/>
      <c r="K1349" s="3"/>
    </row>
    <row x14ac:dyDescent="0.25" r="1350" customHeight="1" ht="17.25">
      <c r="A1350" s="7">
        <v>1348</v>
      </c>
      <c r="B1350" s="7">
        <v>32768</v>
      </c>
      <c r="C1350" s="7">
        <v>4</v>
      </c>
      <c r="D1350" s="8">
        <v>16</v>
      </c>
      <c r="E1350" s="9"/>
      <c r="F1350" s="2"/>
      <c r="G1350" s="2"/>
      <c r="H1350" s="2"/>
      <c r="I1350" s="3"/>
      <c r="J1350" s="3"/>
      <c r="K1350" s="3"/>
    </row>
    <row x14ac:dyDescent="0.25" r="1351" customHeight="1" ht="17.25">
      <c r="A1351" s="7">
        <v>1349</v>
      </c>
      <c r="B1351" s="7">
        <v>65536</v>
      </c>
      <c r="C1351" s="7">
        <v>4</v>
      </c>
      <c r="D1351" s="8">
        <v>16</v>
      </c>
      <c r="E1351" s="9"/>
      <c r="F1351" s="2"/>
      <c r="G1351" s="2"/>
      <c r="H1351" s="2"/>
      <c r="I1351" s="3"/>
      <c r="J1351" s="3"/>
      <c r="K1351" s="3"/>
    </row>
    <row x14ac:dyDescent="0.25" r="1352" customHeight="1" ht="17.25">
      <c r="A1352" s="7">
        <v>1350</v>
      </c>
      <c r="B1352" s="7">
        <v>128000</v>
      </c>
      <c r="C1352" s="7">
        <v>4</v>
      </c>
      <c r="D1352" s="8">
        <v>16</v>
      </c>
      <c r="E1352" s="9"/>
      <c r="F1352" s="2"/>
      <c r="G1352" s="2"/>
      <c r="H1352" s="2"/>
      <c r="I1352" s="3"/>
      <c r="J1352" s="3"/>
      <c r="K1352" s="3"/>
    </row>
    <row x14ac:dyDescent="0.25" r="1353" customHeight="1" ht="17.25">
      <c r="A1353" s="7">
        <v>1351</v>
      </c>
      <c r="B1353" s="7">
        <v>1</v>
      </c>
      <c r="C1353" s="7">
        <v>8</v>
      </c>
      <c r="D1353" s="8">
        <v>16</v>
      </c>
      <c r="E1353" s="9"/>
      <c r="F1353" s="2"/>
      <c r="G1353" s="2"/>
      <c r="H1353" s="2"/>
      <c r="I1353" s="3"/>
      <c r="J1353" s="3"/>
      <c r="K1353" s="3"/>
    </row>
    <row x14ac:dyDescent="0.25" r="1354" customHeight="1" ht="17.25">
      <c r="A1354" s="7">
        <v>1352</v>
      </c>
      <c r="B1354" s="7">
        <v>2</v>
      </c>
      <c r="C1354" s="7">
        <v>8</v>
      </c>
      <c r="D1354" s="8">
        <v>16</v>
      </c>
      <c r="E1354" s="9"/>
      <c r="F1354" s="2"/>
      <c r="G1354" s="2"/>
      <c r="H1354" s="2"/>
      <c r="I1354" s="3"/>
      <c r="J1354" s="3"/>
      <c r="K1354" s="3"/>
    </row>
    <row x14ac:dyDescent="0.25" r="1355" customHeight="1" ht="17.25">
      <c r="A1355" s="7">
        <v>1353</v>
      </c>
      <c r="B1355" s="7">
        <v>4</v>
      </c>
      <c r="C1355" s="7">
        <v>8</v>
      </c>
      <c r="D1355" s="8">
        <v>16</v>
      </c>
      <c r="E1355" s="9"/>
      <c r="F1355" s="2"/>
      <c r="G1355" s="2"/>
      <c r="H1355" s="2"/>
      <c r="I1355" s="3"/>
      <c r="J1355" s="3"/>
      <c r="K1355" s="3"/>
    </row>
    <row x14ac:dyDescent="0.25" r="1356" customHeight="1" ht="17.25">
      <c r="A1356" s="7">
        <v>1354</v>
      </c>
      <c r="B1356" s="7">
        <v>8</v>
      </c>
      <c r="C1356" s="7">
        <v>8</v>
      </c>
      <c r="D1356" s="8">
        <v>16</v>
      </c>
      <c r="E1356" s="9"/>
      <c r="F1356" s="2"/>
      <c r="G1356" s="2"/>
      <c r="H1356" s="2"/>
      <c r="I1356" s="3"/>
      <c r="J1356" s="3"/>
      <c r="K1356" s="3"/>
    </row>
    <row x14ac:dyDescent="0.25" r="1357" customHeight="1" ht="17.25">
      <c r="A1357" s="7">
        <v>1355</v>
      </c>
      <c r="B1357" s="7">
        <v>16</v>
      </c>
      <c r="C1357" s="7">
        <v>8</v>
      </c>
      <c r="D1357" s="8">
        <v>16</v>
      </c>
      <c r="E1357" s="9"/>
      <c r="F1357" s="2"/>
      <c r="G1357" s="2"/>
      <c r="H1357" s="2"/>
      <c r="I1357" s="3"/>
      <c r="J1357" s="3"/>
      <c r="K1357" s="3"/>
    </row>
    <row x14ac:dyDescent="0.25" r="1358" customHeight="1" ht="17.25">
      <c r="A1358" s="7">
        <v>1356</v>
      </c>
      <c r="B1358" s="7">
        <v>32</v>
      </c>
      <c r="C1358" s="7">
        <v>8</v>
      </c>
      <c r="D1358" s="8">
        <v>16</v>
      </c>
      <c r="E1358" s="9"/>
      <c r="F1358" s="2"/>
      <c r="G1358" s="2"/>
      <c r="H1358" s="2"/>
      <c r="I1358" s="3"/>
      <c r="J1358" s="3"/>
      <c r="K1358" s="3"/>
    </row>
    <row x14ac:dyDescent="0.25" r="1359" customHeight="1" ht="17.25">
      <c r="A1359" s="7">
        <v>1357</v>
      </c>
      <c r="B1359" s="7">
        <v>64</v>
      </c>
      <c r="C1359" s="7">
        <v>8</v>
      </c>
      <c r="D1359" s="8">
        <v>16</v>
      </c>
      <c r="E1359" s="9"/>
      <c r="F1359" s="2"/>
      <c r="G1359" s="2"/>
      <c r="H1359" s="2"/>
      <c r="I1359" s="3"/>
      <c r="J1359" s="3"/>
      <c r="K1359" s="3"/>
    </row>
    <row x14ac:dyDescent="0.25" r="1360" customHeight="1" ht="17.25">
      <c r="A1360" s="7">
        <v>1358</v>
      </c>
      <c r="B1360" s="7">
        <v>128</v>
      </c>
      <c r="C1360" s="7">
        <v>8</v>
      </c>
      <c r="D1360" s="8">
        <v>16</v>
      </c>
      <c r="E1360" s="9"/>
      <c r="F1360" s="2"/>
      <c r="G1360" s="2"/>
      <c r="H1360" s="2"/>
      <c r="I1360" s="3"/>
      <c r="J1360" s="3"/>
      <c r="K1360" s="3"/>
    </row>
    <row x14ac:dyDescent="0.25" r="1361" customHeight="1" ht="17.25">
      <c r="A1361" s="7">
        <v>1359</v>
      </c>
      <c r="B1361" s="7">
        <v>256</v>
      </c>
      <c r="C1361" s="7">
        <v>8</v>
      </c>
      <c r="D1361" s="8">
        <v>16</v>
      </c>
      <c r="E1361" s="9"/>
      <c r="F1361" s="2"/>
      <c r="G1361" s="2"/>
      <c r="H1361" s="2"/>
      <c r="I1361" s="3"/>
      <c r="J1361" s="3"/>
      <c r="K1361" s="3"/>
    </row>
    <row x14ac:dyDescent="0.25" r="1362" customHeight="1" ht="17.25">
      <c r="A1362" s="7">
        <v>1360</v>
      </c>
      <c r="B1362" s="7">
        <v>512</v>
      </c>
      <c r="C1362" s="7">
        <v>8</v>
      </c>
      <c r="D1362" s="8">
        <v>16</v>
      </c>
      <c r="E1362" s="9"/>
      <c r="F1362" s="2"/>
      <c r="G1362" s="2"/>
      <c r="H1362" s="2"/>
      <c r="I1362" s="3"/>
      <c r="J1362" s="3"/>
      <c r="K1362" s="3"/>
    </row>
    <row x14ac:dyDescent="0.25" r="1363" customHeight="1" ht="17.25">
      <c r="A1363" s="7">
        <v>1361</v>
      </c>
      <c r="B1363" s="7">
        <v>1024</v>
      </c>
      <c r="C1363" s="7">
        <v>8</v>
      </c>
      <c r="D1363" s="8">
        <v>16</v>
      </c>
      <c r="E1363" s="9"/>
      <c r="F1363" s="2"/>
      <c r="G1363" s="2"/>
      <c r="H1363" s="2"/>
      <c r="I1363" s="3"/>
      <c r="J1363" s="3"/>
      <c r="K1363" s="3"/>
    </row>
    <row x14ac:dyDescent="0.25" r="1364" customHeight="1" ht="17.25">
      <c r="A1364" s="7">
        <v>1362</v>
      </c>
      <c r="B1364" s="7">
        <v>2048</v>
      </c>
      <c r="C1364" s="7">
        <v>8</v>
      </c>
      <c r="D1364" s="8">
        <v>16</v>
      </c>
      <c r="E1364" s="9"/>
      <c r="F1364" s="2"/>
      <c r="G1364" s="2"/>
      <c r="H1364" s="2"/>
      <c r="I1364" s="3"/>
      <c r="J1364" s="3"/>
      <c r="K1364" s="3"/>
    </row>
    <row x14ac:dyDescent="0.25" r="1365" customHeight="1" ht="17.25">
      <c r="A1365" s="7">
        <v>1363</v>
      </c>
      <c r="B1365" s="7">
        <v>4096</v>
      </c>
      <c r="C1365" s="7">
        <v>8</v>
      </c>
      <c r="D1365" s="8">
        <v>16</v>
      </c>
      <c r="E1365" s="9"/>
      <c r="F1365" s="2"/>
      <c r="G1365" s="2"/>
      <c r="H1365" s="2"/>
      <c r="I1365" s="3"/>
      <c r="J1365" s="3"/>
      <c r="K1365" s="3"/>
    </row>
    <row x14ac:dyDescent="0.25" r="1366" customHeight="1" ht="17.25">
      <c r="A1366" s="7">
        <v>1364</v>
      </c>
      <c r="B1366" s="7">
        <v>8192</v>
      </c>
      <c r="C1366" s="7">
        <v>8</v>
      </c>
      <c r="D1366" s="8">
        <v>16</v>
      </c>
      <c r="E1366" s="9"/>
      <c r="F1366" s="2"/>
      <c r="G1366" s="2"/>
      <c r="H1366" s="2"/>
      <c r="I1366" s="3"/>
      <c r="J1366" s="3"/>
      <c r="K1366" s="3"/>
    </row>
    <row x14ac:dyDescent="0.25" r="1367" customHeight="1" ht="17.25">
      <c r="A1367" s="7">
        <v>1365</v>
      </c>
      <c r="B1367" s="7">
        <v>16384</v>
      </c>
      <c r="C1367" s="7">
        <v>8</v>
      </c>
      <c r="D1367" s="8">
        <v>16</v>
      </c>
      <c r="E1367" s="9"/>
      <c r="F1367" s="2"/>
      <c r="G1367" s="2"/>
      <c r="H1367" s="2"/>
      <c r="I1367" s="3"/>
      <c r="J1367" s="3"/>
      <c r="K1367" s="3"/>
    </row>
    <row x14ac:dyDescent="0.25" r="1368" customHeight="1" ht="17.25">
      <c r="A1368" s="7">
        <v>1366</v>
      </c>
      <c r="B1368" s="7">
        <v>32768</v>
      </c>
      <c r="C1368" s="7">
        <v>8</v>
      </c>
      <c r="D1368" s="8">
        <v>16</v>
      </c>
      <c r="E1368" s="9"/>
      <c r="F1368" s="2"/>
      <c r="G1368" s="2"/>
      <c r="H1368" s="2"/>
      <c r="I1368" s="3"/>
      <c r="J1368" s="3"/>
      <c r="K1368" s="3"/>
    </row>
    <row x14ac:dyDescent="0.25" r="1369" customHeight="1" ht="17.25">
      <c r="A1369" s="7">
        <v>1367</v>
      </c>
      <c r="B1369" s="7">
        <v>65536</v>
      </c>
      <c r="C1369" s="7">
        <v>8</v>
      </c>
      <c r="D1369" s="8">
        <v>16</v>
      </c>
      <c r="E1369" s="9"/>
      <c r="F1369" s="2"/>
      <c r="G1369" s="2"/>
      <c r="H1369" s="2"/>
      <c r="I1369" s="3"/>
      <c r="J1369" s="3"/>
      <c r="K1369" s="3"/>
    </row>
    <row x14ac:dyDescent="0.25" r="1370" customHeight="1" ht="17.25">
      <c r="A1370" s="7">
        <v>1368</v>
      </c>
      <c r="B1370" s="7">
        <v>128000</v>
      </c>
      <c r="C1370" s="7">
        <v>8</v>
      </c>
      <c r="D1370" s="8">
        <v>16</v>
      </c>
      <c r="E1370" s="9"/>
      <c r="F1370" s="2"/>
      <c r="G1370" s="2"/>
      <c r="H1370" s="2"/>
      <c r="I1370" s="3"/>
      <c r="J1370" s="3"/>
      <c r="K1370" s="3"/>
    </row>
    <row x14ac:dyDescent="0.25" r="1371" customHeight="1" ht="17.25">
      <c r="A1371" s="7">
        <v>1369</v>
      </c>
      <c r="B1371" s="7">
        <v>1</v>
      </c>
      <c r="C1371" s="7">
        <v>16</v>
      </c>
      <c r="D1371" s="8">
        <v>16</v>
      </c>
      <c r="E1371" s="9"/>
      <c r="F1371" s="2"/>
      <c r="G1371" s="2"/>
      <c r="H1371" s="2"/>
      <c r="I1371" s="3"/>
      <c r="J1371" s="3"/>
      <c r="K1371" s="3"/>
    </row>
    <row x14ac:dyDescent="0.25" r="1372" customHeight="1" ht="17.25">
      <c r="A1372" s="7">
        <v>1370</v>
      </c>
      <c r="B1372" s="7">
        <v>2</v>
      </c>
      <c r="C1372" s="7">
        <v>16</v>
      </c>
      <c r="D1372" s="8">
        <v>16</v>
      </c>
      <c r="E1372" s="9"/>
      <c r="F1372" s="2"/>
      <c r="G1372" s="2"/>
      <c r="H1372" s="2"/>
      <c r="I1372" s="3"/>
      <c r="J1372" s="3"/>
      <c r="K1372" s="3"/>
    </row>
    <row x14ac:dyDescent="0.25" r="1373" customHeight="1" ht="17.25">
      <c r="A1373" s="7">
        <v>1371</v>
      </c>
      <c r="B1373" s="7">
        <v>4</v>
      </c>
      <c r="C1373" s="7">
        <v>16</v>
      </c>
      <c r="D1373" s="8">
        <v>16</v>
      </c>
      <c r="E1373" s="9"/>
      <c r="F1373" s="2"/>
      <c r="G1373" s="2"/>
      <c r="H1373" s="2"/>
      <c r="I1373" s="3"/>
      <c r="J1373" s="3"/>
      <c r="K1373" s="3"/>
    </row>
    <row x14ac:dyDescent="0.25" r="1374" customHeight="1" ht="17.25">
      <c r="A1374" s="7">
        <v>1372</v>
      </c>
      <c r="B1374" s="7">
        <v>8</v>
      </c>
      <c r="C1374" s="7">
        <v>16</v>
      </c>
      <c r="D1374" s="8">
        <v>16</v>
      </c>
      <c r="E1374" s="9"/>
      <c r="F1374" s="2"/>
      <c r="G1374" s="2"/>
      <c r="H1374" s="2"/>
      <c r="I1374" s="3"/>
      <c r="J1374" s="3"/>
      <c r="K1374" s="3"/>
    </row>
    <row x14ac:dyDescent="0.25" r="1375" customHeight="1" ht="17.25">
      <c r="A1375" s="7">
        <v>1373</v>
      </c>
      <c r="B1375" s="7">
        <v>16</v>
      </c>
      <c r="C1375" s="7">
        <v>16</v>
      </c>
      <c r="D1375" s="8">
        <v>16</v>
      </c>
      <c r="E1375" s="9"/>
      <c r="F1375" s="2"/>
      <c r="G1375" s="2"/>
      <c r="H1375" s="2"/>
      <c r="I1375" s="3"/>
      <c r="J1375" s="3"/>
      <c r="K1375" s="3"/>
    </row>
    <row x14ac:dyDescent="0.25" r="1376" customHeight="1" ht="17.25">
      <c r="A1376" s="7">
        <v>1374</v>
      </c>
      <c r="B1376" s="7">
        <v>32</v>
      </c>
      <c r="C1376" s="7">
        <v>16</v>
      </c>
      <c r="D1376" s="8">
        <v>16</v>
      </c>
      <c r="E1376" s="9"/>
      <c r="F1376" s="2"/>
      <c r="G1376" s="2"/>
      <c r="H1376" s="2"/>
      <c r="I1376" s="3"/>
      <c r="J1376" s="3"/>
      <c r="K1376" s="3"/>
    </row>
    <row x14ac:dyDescent="0.25" r="1377" customHeight="1" ht="17.25">
      <c r="A1377" s="7">
        <v>1375</v>
      </c>
      <c r="B1377" s="7">
        <v>64</v>
      </c>
      <c r="C1377" s="7">
        <v>16</v>
      </c>
      <c r="D1377" s="8">
        <v>16</v>
      </c>
      <c r="E1377" s="9"/>
      <c r="F1377" s="2"/>
      <c r="G1377" s="2"/>
      <c r="H1377" s="2"/>
      <c r="I1377" s="3"/>
      <c r="J1377" s="3"/>
      <c r="K1377" s="3"/>
    </row>
    <row x14ac:dyDescent="0.25" r="1378" customHeight="1" ht="17.25">
      <c r="A1378" s="7">
        <v>1376</v>
      </c>
      <c r="B1378" s="7">
        <v>128</v>
      </c>
      <c r="C1378" s="7">
        <v>16</v>
      </c>
      <c r="D1378" s="8">
        <v>16</v>
      </c>
      <c r="E1378" s="9"/>
      <c r="F1378" s="2"/>
      <c r="G1378" s="2"/>
      <c r="H1378" s="2"/>
      <c r="I1378" s="3"/>
      <c r="J1378" s="3"/>
      <c r="K1378" s="3"/>
    </row>
    <row x14ac:dyDescent="0.25" r="1379" customHeight="1" ht="17.25">
      <c r="A1379" s="7">
        <v>1377</v>
      </c>
      <c r="B1379" s="7">
        <v>256</v>
      </c>
      <c r="C1379" s="7">
        <v>16</v>
      </c>
      <c r="D1379" s="8">
        <v>16</v>
      </c>
      <c r="E1379" s="9"/>
      <c r="F1379" s="2"/>
      <c r="G1379" s="2"/>
      <c r="H1379" s="2"/>
      <c r="I1379" s="3"/>
      <c r="J1379" s="3"/>
      <c r="K1379" s="3"/>
    </row>
    <row x14ac:dyDescent="0.25" r="1380" customHeight="1" ht="17.25">
      <c r="A1380" s="7">
        <v>1378</v>
      </c>
      <c r="B1380" s="7">
        <v>512</v>
      </c>
      <c r="C1380" s="7">
        <v>16</v>
      </c>
      <c r="D1380" s="8">
        <v>16</v>
      </c>
      <c r="E1380" s="9"/>
      <c r="F1380" s="2"/>
      <c r="G1380" s="2"/>
      <c r="H1380" s="2"/>
      <c r="I1380" s="3"/>
      <c r="J1380" s="3"/>
      <c r="K1380" s="3"/>
    </row>
    <row x14ac:dyDescent="0.25" r="1381" customHeight="1" ht="17.25">
      <c r="A1381" s="7">
        <v>1379</v>
      </c>
      <c r="B1381" s="7">
        <v>1024</v>
      </c>
      <c r="C1381" s="7">
        <v>16</v>
      </c>
      <c r="D1381" s="8">
        <v>16</v>
      </c>
      <c r="E1381" s="9"/>
      <c r="F1381" s="2"/>
      <c r="G1381" s="2"/>
      <c r="H1381" s="2"/>
      <c r="I1381" s="3"/>
      <c r="J1381" s="3"/>
      <c r="K1381" s="3"/>
    </row>
    <row x14ac:dyDescent="0.25" r="1382" customHeight="1" ht="17.25">
      <c r="A1382" s="7">
        <v>1380</v>
      </c>
      <c r="B1382" s="7">
        <v>2048</v>
      </c>
      <c r="C1382" s="7">
        <v>16</v>
      </c>
      <c r="D1382" s="8">
        <v>16</v>
      </c>
      <c r="E1382" s="9"/>
      <c r="F1382" s="2"/>
      <c r="G1382" s="2"/>
      <c r="H1382" s="2"/>
      <c r="I1382" s="3"/>
      <c r="J1382" s="3"/>
      <c r="K1382" s="3"/>
    </row>
    <row x14ac:dyDescent="0.25" r="1383" customHeight="1" ht="17.25">
      <c r="A1383" s="7">
        <v>1381</v>
      </c>
      <c r="B1383" s="7">
        <v>4096</v>
      </c>
      <c r="C1383" s="7">
        <v>16</v>
      </c>
      <c r="D1383" s="8">
        <v>16</v>
      </c>
      <c r="E1383" s="9"/>
      <c r="F1383" s="2"/>
      <c r="G1383" s="2"/>
      <c r="H1383" s="2"/>
      <c r="I1383" s="3"/>
      <c r="J1383" s="3"/>
      <c r="K1383" s="3"/>
    </row>
    <row x14ac:dyDescent="0.25" r="1384" customHeight="1" ht="17.25">
      <c r="A1384" s="7">
        <v>1382</v>
      </c>
      <c r="B1384" s="7">
        <v>8192</v>
      </c>
      <c r="C1384" s="7">
        <v>16</v>
      </c>
      <c r="D1384" s="8">
        <v>16</v>
      </c>
      <c r="E1384" s="9"/>
      <c r="F1384" s="2"/>
      <c r="G1384" s="2"/>
      <c r="H1384" s="2"/>
      <c r="I1384" s="3"/>
      <c r="J1384" s="3"/>
      <c r="K1384" s="3"/>
    </row>
    <row x14ac:dyDescent="0.25" r="1385" customHeight="1" ht="17.25">
      <c r="A1385" s="7">
        <v>1383</v>
      </c>
      <c r="B1385" s="7">
        <v>16384</v>
      </c>
      <c r="C1385" s="7">
        <v>16</v>
      </c>
      <c r="D1385" s="8">
        <v>16</v>
      </c>
      <c r="E1385" s="9"/>
      <c r="F1385" s="2"/>
      <c r="G1385" s="2"/>
      <c r="H1385" s="2"/>
      <c r="I1385" s="3"/>
      <c r="J1385" s="3"/>
      <c r="K1385" s="3"/>
    </row>
    <row x14ac:dyDescent="0.25" r="1386" customHeight="1" ht="17.25">
      <c r="A1386" s="7">
        <v>1384</v>
      </c>
      <c r="B1386" s="7">
        <v>32768</v>
      </c>
      <c r="C1386" s="7">
        <v>16</v>
      </c>
      <c r="D1386" s="8">
        <v>16</v>
      </c>
      <c r="E1386" s="9"/>
      <c r="F1386" s="2"/>
      <c r="G1386" s="2"/>
      <c r="H1386" s="2"/>
      <c r="I1386" s="3"/>
      <c r="J1386" s="3"/>
      <c r="K1386" s="3"/>
    </row>
    <row x14ac:dyDescent="0.25" r="1387" customHeight="1" ht="17.25">
      <c r="A1387" s="7">
        <v>1385</v>
      </c>
      <c r="B1387" s="7">
        <v>65536</v>
      </c>
      <c r="C1387" s="7">
        <v>16</v>
      </c>
      <c r="D1387" s="8">
        <v>16</v>
      </c>
      <c r="E1387" s="9"/>
      <c r="F1387" s="2"/>
      <c r="G1387" s="2"/>
      <c r="H1387" s="2"/>
      <c r="I1387" s="3"/>
      <c r="J1387" s="3"/>
      <c r="K1387" s="3"/>
    </row>
    <row x14ac:dyDescent="0.25" r="1388" customHeight="1" ht="17.25">
      <c r="A1388" s="7">
        <v>1386</v>
      </c>
      <c r="B1388" s="7">
        <v>128000</v>
      </c>
      <c r="C1388" s="7">
        <v>16</v>
      </c>
      <c r="D1388" s="8">
        <v>16</v>
      </c>
      <c r="E1388" s="9"/>
      <c r="F1388" s="2"/>
      <c r="G1388" s="2"/>
      <c r="H1388" s="2"/>
      <c r="I1388" s="3"/>
      <c r="J1388" s="3"/>
      <c r="K1388" s="3"/>
    </row>
    <row x14ac:dyDescent="0.25" r="1389" customHeight="1" ht="17.25">
      <c r="A1389" s="7">
        <v>1387</v>
      </c>
      <c r="B1389" s="7">
        <v>1</v>
      </c>
      <c r="C1389" s="7">
        <v>32</v>
      </c>
      <c r="D1389" s="8">
        <v>16</v>
      </c>
      <c r="E1389" s="9"/>
      <c r="F1389" s="2"/>
      <c r="G1389" s="2"/>
      <c r="H1389" s="2"/>
      <c r="I1389" s="3"/>
      <c r="J1389" s="3"/>
      <c r="K1389" s="3"/>
    </row>
    <row x14ac:dyDescent="0.25" r="1390" customHeight="1" ht="17.25">
      <c r="A1390" s="7">
        <v>1388</v>
      </c>
      <c r="B1390" s="7">
        <v>2</v>
      </c>
      <c r="C1390" s="7">
        <v>32</v>
      </c>
      <c r="D1390" s="8">
        <v>16</v>
      </c>
      <c r="E1390" s="9"/>
      <c r="F1390" s="2"/>
      <c r="G1390" s="2"/>
      <c r="H1390" s="2"/>
      <c r="I1390" s="3"/>
      <c r="J1390" s="3"/>
      <c r="K1390" s="3"/>
    </row>
    <row x14ac:dyDescent="0.25" r="1391" customHeight="1" ht="17.25">
      <c r="A1391" s="7">
        <v>1389</v>
      </c>
      <c r="B1391" s="7">
        <v>4</v>
      </c>
      <c r="C1391" s="7">
        <v>32</v>
      </c>
      <c r="D1391" s="8">
        <v>16</v>
      </c>
      <c r="E1391" s="9"/>
      <c r="F1391" s="2"/>
      <c r="G1391" s="2"/>
      <c r="H1391" s="2"/>
      <c r="I1391" s="3"/>
      <c r="J1391" s="3"/>
      <c r="K1391" s="3"/>
    </row>
    <row x14ac:dyDescent="0.25" r="1392" customHeight="1" ht="17.25">
      <c r="A1392" s="7">
        <v>1390</v>
      </c>
      <c r="B1392" s="7">
        <v>8</v>
      </c>
      <c r="C1392" s="7">
        <v>32</v>
      </c>
      <c r="D1392" s="8">
        <v>16</v>
      </c>
      <c r="E1392" s="9"/>
      <c r="F1392" s="2"/>
      <c r="G1392" s="2"/>
      <c r="H1392" s="2"/>
      <c r="I1392" s="3"/>
      <c r="J1392" s="3"/>
      <c r="K1392" s="3"/>
    </row>
    <row x14ac:dyDescent="0.25" r="1393" customHeight="1" ht="17.25">
      <c r="A1393" s="7">
        <v>1391</v>
      </c>
      <c r="B1393" s="7">
        <v>16</v>
      </c>
      <c r="C1393" s="7">
        <v>32</v>
      </c>
      <c r="D1393" s="8">
        <v>16</v>
      </c>
      <c r="E1393" s="9"/>
      <c r="F1393" s="2"/>
      <c r="G1393" s="2"/>
      <c r="H1393" s="2"/>
      <c r="I1393" s="3"/>
      <c r="J1393" s="3"/>
      <c r="K1393" s="3"/>
    </row>
    <row x14ac:dyDescent="0.25" r="1394" customHeight="1" ht="17.25">
      <c r="A1394" s="7">
        <v>1392</v>
      </c>
      <c r="B1394" s="7">
        <v>32</v>
      </c>
      <c r="C1394" s="7">
        <v>32</v>
      </c>
      <c r="D1394" s="8">
        <v>16</v>
      </c>
      <c r="E1394" s="9"/>
      <c r="F1394" s="2"/>
      <c r="G1394" s="2"/>
      <c r="H1394" s="2"/>
      <c r="I1394" s="3"/>
      <c r="J1394" s="3"/>
      <c r="K1394" s="3"/>
    </row>
    <row x14ac:dyDescent="0.25" r="1395" customHeight="1" ht="17.25">
      <c r="A1395" s="7">
        <v>1393</v>
      </c>
      <c r="B1395" s="7">
        <v>64</v>
      </c>
      <c r="C1395" s="7">
        <v>32</v>
      </c>
      <c r="D1395" s="8">
        <v>16</v>
      </c>
      <c r="E1395" s="9"/>
      <c r="F1395" s="2"/>
      <c r="G1395" s="2"/>
      <c r="H1395" s="2"/>
      <c r="I1395" s="3"/>
      <c r="J1395" s="3"/>
      <c r="K1395" s="3"/>
    </row>
    <row x14ac:dyDescent="0.25" r="1396" customHeight="1" ht="17.25">
      <c r="A1396" s="7">
        <v>1394</v>
      </c>
      <c r="B1396" s="7">
        <v>128</v>
      </c>
      <c r="C1396" s="7">
        <v>32</v>
      </c>
      <c r="D1396" s="8">
        <v>16</v>
      </c>
      <c r="E1396" s="9"/>
      <c r="F1396" s="2"/>
      <c r="G1396" s="2"/>
      <c r="H1396" s="2"/>
      <c r="I1396" s="3"/>
      <c r="J1396" s="3"/>
      <c r="K1396" s="3"/>
    </row>
    <row x14ac:dyDescent="0.25" r="1397" customHeight="1" ht="17.25">
      <c r="A1397" s="7">
        <v>1395</v>
      </c>
      <c r="B1397" s="7">
        <v>256</v>
      </c>
      <c r="C1397" s="7">
        <v>32</v>
      </c>
      <c r="D1397" s="8">
        <v>16</v>
      </c>
      <c r="E1397" s="9"/>
      <c r="F1397" s="2"/>
      <c r="G1397" s="2"/>
      <c r="H1397" s="2"/>
      <c r="I1397" s="3"/>
      <c r="J1397" s="3"/>
      <c r="K1397" s="3"/>
    </row>
    <row x14ac:dyDescent="0.25" r="1398" customHeight="1" ht="17.25">
      <c r="A1398" s="7">
        <v>1396</v>
      </c>
      <c r="B1398" s="7">
        <v>512</v>
      </c>
      <c r="C1398" s="7">
        <v>32</v>
      </c>
      <c r="D1398" s="8">
        <v>16</v>
      </c>
      <c r="E1398" s="9"/>
      <c r="F1398" s="2"/>
      <c r="G1398" s="2"/>
      <c r="H1398" s="2"/>
      <c r="I1398" s="3"/>
      <c r="J1398" s="3"/>
      <c r="K1398" s="3"/>
    </row>
    <row x14ac:dyDescent="0.25" r="1399" customHeight="1" ht="17.25">
      <c r="A1399" s="7">
        <v>1397</v>
      </c>
      <c r="B1399" s="7">
        <v>1024</v>
      </c>
      <c r="C1399" s="7">
        <v>32</v>
      </c>
      <c r="D1399" s="8">
        <v>16</v>
      </c>
      <c r="E1399" s="9"/>
      <c r="F1399" s="2"/>
      <c r="G1399" s="2"/>
      <c r="H1399" s="2"/>
      <c r="I1399" s="3"/>
      <c r="J1399" s="3"/>
      <c r="K1399" s="3"/>
    </row>
    <row x14ac:dyDescent="0.25" r="1400" customHeight="1" ht="17.25">
      <c r="A1400" s="7">
        <v>1398</v>
      </c>
      <c r="B1400" s="7">
        <v>2048</v>
      </c>
      <c r="C1400" s="7">
        <v>32</v>
      </c>
      <c r="D1400" s="8">
        <v>16</v>
      </c>
      <c r="E1400" s="9"/>
      <c r="F1400" s="2"/>
      <c r="G1400" s="2"/>
      <c r="H1400" s="2"/>
      <c r="I1400" s="3"/>
      <c r="J1400" s="3"/>
      <c r="K1400" s="3"/>
    </row>
    <row x14ac:dyDescent="0.25" r="1401" customHeight="1" ht="17.25">
      <c r="A1401" s="7">
        <v>1399</v>
      </c>
      <c r="B1401" s="7">
        <v>4096</v>
      </c>
      <c r="C1401" s="7">
        <v>32</v>
      </c>
      <c r="D1401" s="8">
        <v>16</v>
      </c>
      <c r="E1401" s="9"/>
      <c r="F1401" s="2"/>
      <c r="G1401" s="2"/>
      <c r="H1401" s="2"/>
      <c r="I1401" s="3"/>
      <c r="J1401" s="3"/>
      <c r="K1401" s="3"/>
    </row>
    <row x14ac:dyDescent="0.25" r="1402" customHeight="1" ht="17.25">
      <c r="A1402" s="7">
        <v>1400</v>
      </c>
      <c r="B1402" s="7">
        <v>8192</v>
      </c>
      <c r="C1402" s="7">
        <v>32</v>
      </c>
      <c r="D1402" s="8">
        <v>16</v>
      </c>
      <c r="E1402" s="9"/>
      <c r="F1402" s="2"/>
      <c r="G1402" s="2"/>
      <c r="H1402" s="2"/>
      <c r="I1402" s="3"/>
      <c r="J1402" s="3"/>
      <c r="K1402" s="3"/>
    </row>
    <row x14ac:dyDescent="0.25" r="1403" customHeight="1" ht="17.25">
      <c r="A1403" s="7">
        <v>1401</v>
      </c>
      <c r="B1403" s="7">
        <v>16384</v>
      </c>
      <c r="C1403" s="7">
        <v>32</v>
      </c>
      <c r="D1403" s="8">
        <v>16</v>
      </c>
      <c r="E1403" s="9"/>
      <c r="F1403" s="2"/>
      <c r="G1403" s="2"/>
      <c r="H1403" s="2"/>
      <c r="I1403" s="3"/>
      <c r="J1403" s="3"/>
      <c r="K1403" s="3"/>
    </row>
    <row x14ac:dyDescent="0.25" r="1404" customHeight="1" ht="17.25">
      <c r="A1404" s="7">
        <v>1402</v>
      </c>
      <c r="B1404" s="7">
        <v>32768</v>
      </c>
      <c r="C1404" s="7">
        <v>32</v>
      </c>
      <c r="D1404" s="8">
        <v>16</v>
      </c>
      <c r="E1404" s="9"/>
      <c r="F1404" s="2"/>
      <c r="G1404" s="2"/>
      <c r="H1404" s="2"/>
      <c r="I1404" s="3"/>
      <c r="J1404" s="3"/>
      <c r="K1404" s="3"/>
    </row>
    <row x14ac:dyDescent="0.25" r="1405" customHeight="1" ht="17.25">
      <c r="A1405" s="7">
        <v>1403</v>
      </c>
      <c r="B1405" s="7">
        <v>65536</v>
      </c>
      <c r="C1405" s="7">
        <v>32</v>
      </c>
      <c r="D1405" s="8">
        <v>16</v>
      </c>
      <c r="E1405" s="9"/>
      <c r="F1405" s="2"/>
      <c r="G1405" s="2"/>
      <c r="H1405" s="2"/>
      <c r="I1405" s="3"/>
      <c r="J1405" s="3"/>
      <c r="K1405" s="3"/>
    </row>
    <row x14ac:dyDescent="0.25" r="1406" customHeight="1" ht="17.25">
      <c r="A1406" s="7">
        <v>1404</v>
      </c>
      <c r="B1406" s="7">
        <v>128000</v>
      </c>
      <c r="C1406" s="7">
        <v>32</v>
      </c>
      <c r="D1406" s="8">
        <v>16</v>
      </c>
      <c r="E1406" s="9"/>
      <c r="F1406" s="2"/>
      <c r="G1406" s="2"/>
      <c r="H1406" s="2"/>
      <c r="I1406" s="3"/>
      <c r="J1406" s="3"/>
      <c r="K1406" s="3"/>
    </row>
    <row x14ac:dyDescent="0.25" r="1407" customHeight="1" ht="17.25">
      <c r="A1407" s="7">
        <v>1405</v>
      </c>
      <c r="B1407" s="7">
        <v>1</v>
      </c>
      <c r="C1407" s="7">
        <v>64</v>
      </c>
      <c r="D1407" s="8">
        <v>16</v>
      </c>
      <c r="E1407" s="9"/>
      <c r="F1407" s="2"/>
      <c r="G1407" s="2"/>
      <c r="H1407" s="2"/>
      <c r="I1407" s="3"/>
      <c r="J1407" s="3"/>
      <c r="K1407" s="3"/>
    </row>
    <row x14ac:dyDescent="0.25" r="1408" customHeight="1" ht="17.25">
      <c r="A1408" s="7">
        <v>1406</v>
      </c>
      <c r="B1408" s="7">
        <v>2</v>
      </c>
      <c r="C1408" s="7">
        <v>64</v>
      </c>
      <c r="D1408" s="8">
        <v>16</v>
      </c>
      <c r="E1408" s="9"/>
      <c r="F1408" s="2"/>
      <c r="G1408" s="2"/>
      <c r="H1408" s="2"/>
      <c r="I1408" s="3"/>
      <c r="J1408" s="3"/>
      <c r="K1408" s="3"/>
    </row>
    <row x14ac:dyDescent="0.25" r="1409" customHeight="1" ht="17.25">
      <c r="A1409" s="7">
        <v>1407</v>
      </c>
      <c r="B1409" s="7">
        <v>4</v>
      </c>
      <c r="C1409" s="7">
        <v>64</v>
      </c>
      <c r="D1409" s="8">
        <v>16</v>
      </c>
      <c r="E1409" s="9"/>
      <c r="F1409" s="2"/>
      <c r="G1409" s="2"/>
      <c r="H1409" s="2"/>
      <c r="I1409" s="3"/>
      <c r="J1409" s="3"/>
      <c r="K1409" s="3"/>
    </row>
    <row x14ac:dyDescent="0.25" r="1410" customHeight="1" ht="17.25">
      <c r="A1410" s="7">
        <v>1408</v>
      </c>
      <c r="B1410" s="7">
        <v>8</v>
      </c>
      <c r="C1410" s="7">
        <v>64</v>
      </c>
      <c r="D1410" s="8">
        <v>16</v>
      </c>
      <c r="E1410" s="9"/>
      <c r="F1410" s="2"/>
      <c r="G1410" s="2"/>
      <c r="H1410" s="2"/>
      <c r="I1410" s="3"/>
      <c r="J1410" s="3"/>
      <c r="K1410" s="3"/>
    </row>
    <row x14ac:dyDescent="0.25" r="1411" customHeight="1" ht="17.25">
      <c r="A1411" s="7">
        <v>1409</v>
      </c>
      <c r="B1411" s="7">
        <v>16</v>
      </c>
      <c r="C1411" s="7">
        <v>64</v>
      </c>
      <c r="D1411" s="8">
        <v>16</v>
      </c>
      <c r="E1411" s="9"/>
      <c r="F1411" s="2"/>
      <c r="G1411" s="2"/>
      <c r="H1411" s="2"/>
      <c r="I1411" s="3"/>
      <c r="J1411" s="3"/>
      <c r="K1411" s="3"/>
    </row>
    <row x14ac:dyDescent="0.25" r="1412" customHeight="1" ht="17.25">
      <c r="A1412" s="7">
        <v>1410</v>
      </c>
      <c r="B1412" s="7">
        <v>32</v>
      </c>
      <c r="C1412" s="7">
        <v>64</v>
      </c>
      <c r="D1412" s="8">
        <v>16</v>
      </c>
      <c r="E1412" s="9"/>
      <c r="F1412" s="2"/>
      <c r="G1412" s="2"/>
      <c r="H1412" s="2"/>
      <c r="I1412" s="3"/>
      <c r="J1412" s="3"/>
      <c r="K1412" s="3"/>
    </row>
    <row x14ac:dyDescent="0.25" r="1413" customHeight="1" ht="17.25">
      <c r="A1413" s="7">
        <v>1411</v>
      </c>
      <c r="B1413" s="7">
        <v>64</v>
      </c>
      <c r="C1413" s="7">
        <v>64</v>
      </c>
      <c r="D1413" s="8">
        <v>16</v>
      </c>
      <c r="E1413" s="9"/>
      <c r="F1413" s="2"/>
      <c r="G1413" s="2"/>
      <c r="H1413" s="2"/>
      <c r="I1413" s="3"/>
      <c r="J1413" s="3"/>
      <c r="K1413" s="3"/>
    </row>
    <row x14ac:dyDescent="0.25" r="1414" customHeight="1" ht="17.25">
      <c r="A1414" s="7">
        <v>1412</v>
      </c>
      <c r="B1414" s="7">
        <v>128</v>
      </c>
      <c r="C1414" s="7">
        <v>64</v>
      </c>
      <c r="D1414" s="8">
        <v>16</v>
      </c>
      <c r="E1414" s="9"/>
      <c r="F1414" s="2"/>
      <c r="G1414" s="2"/>
      <c r="H1414" s="2"/>
      <c r="I1414" s="3"/>
      <c r="J1414" s="3"/>
      <c r="K1414" s="3"/>
    </row>
    <row x14ac:dyDescent="0.25" r="1415" customHeight="1" ht="17.25">
      <c r="A1415" s="7">
        <v>1413</v>
      </c>
      <c r="B1415" s="7">
        <v>256</v>
      </c>
      <c r="C1415" s="7">
        <v>64</v>
      </c>
      <c r="D1415" s="8">
        <v>16</v>
      </c>
      <c r="E1415" s="9"/>
      <c r="F1415" s="2"/>
      <c r="G1415" s="2"/>
      <c r="H1415" s="2"/>
      <c r="I1415" s="3"/>
      <c r="J1415" s="3"/>
      <c r="K1415" s="3"/>
    </row>
    <row x14ac:dyDescent="0.25" r="1416" customHeight="1" ht="17.25">
      <c r="A1416" s="7">
        <v>1414</v>
      </c>
      <c r="B1416" s="7">
        <v>512</v>
      </c>
      <c r="C1416" s="7">
        <v>64</v>
      </c>
      <c r="D1416" s="8">
        <v>16</v>
      </c>
      <c r="E1416" s="9"/>
      <c r="F1416" s="2"/>
      <c r="G1416" s="2"/>
      <c r="H1416" s="2"/>
      <c r="I1416" s="3"/>
      <c r="J1416" s="3"/>
      <c r="K1416" s="3"/>
    </row>
    <row x14ac:dyDescent="0.25" r="1417" customHeight="1" ht="17.25">
      <c r="A1417" s="7">
        <v>1415</v>
      </c>
      <c r="B1417" s="7">
        <v>1024</v>
      </c>
      <c r="C1417" s="7">
        <v>64</v>
      </c>
      <c r="D1417" s="8">
        <v>16</v>
      </c>
      <c r="E1417" s="9"/>
      <c r="F1417" s="2"/>
      <c r="G1417" s="2"/>
      <c r="H1417" s="2"/>
      <c r="I1417" s="3"/>
      <c r="J1417" s="3"/>
      <c r="K1417" s="3"/>
    </row>
    <row x14ac:dyDescent="0.25" r="1418" customHeight="1" ht="17.25">
      <c r="A1418" s="7">
        <v>1416</v>
      </c>
      <c r="B1418" s="7">
        <v>2048</v>
      </c>
      <c r="C1418" s="7">
        <v>64</v>
      </c>
      <c r="D1418" s="8">
        <v>16</v>
      </c>
      <c r="E1418" s="9"/>
      <c r="F1418" s="2"/>
      <c r="G1418" s="2"/>
      <c r="H1418" s="2"/>
      <c r="I1418" s="3"/>
      <c r="J1418" s="3"/>
      <c r="K1418" s="3"/>
    </row>
    <row x14ac:dyDescent="0.25" r="1419" customHeight="1" ht="17.25">
      <c r="A1419" s="7">
        <v>1417</v>
      </c>
      <c r="B1419" s="7">
        <v>4096</v>
      </c>
      <c r="C1419" s="7">
        <v>64</v>
      </c>
      <c r="D1419" s="8">
        <v>16</v>
      </c>
      <c r="E1419" s="9"/>
      <c r="F1419" s="2"/>
      <c r="G1419" s="2"/>
      <c r="H1419" s="2"/>
      <c r="I1419" s="3"/>
      <c r="J1419" s="3"/>
      <c r="K1419" s="3"/>
    </row>
    <row x14ac:dyDescent="0.25" r="1420" customHeight="1" ht="17.25">
      <c r="A1420" s="7">
        <v>1418</v>
      </c>
      <c r="B1420" s="7">
        <v>8192</v>
      </c>
      <c r="C1420" s="7">
        <v>64</v>
      </c>
      <c r="D1420" s="8">
        <v>16</v>
      </c>
      <c r="E1420" s="9"/>
      <c r="F1420" s="2"/>
      <c r="G1420" s="2"/>
      <c r="H1420" s="2"/>
      <c r="I1420" s="3"/>
      <c r="J1420" s="3"/>
      <c r="K1420" s="3"/>
    </row>
    <row x14ac:dyDescent="0.25" r="1421" customHeight="1" ht="17.25">
      <c r="A1421" s="7">
        <v>1419</v>
      </c>
      <c r="B1421" s="7">
        <v>16384</v>
      </c>
      <c r="C1421" s="7">
        <v>64</v>
      </c>
      <c r="D1421" s="8">
        <v>16</v>
      </c>
      <c r="E1421" s="9"/>
      <c r="F1421" s="2"/>
      <c r="G1421" s="2"/>
      <c r="H1421" s="2"/>
      <c r="I1421" s="3"/>
      <c r="J1421" s="3"/>
      <c r="K1421" s="3"/>
    </row>
    <row x14ac:dyDescent="0.25" r="1422" customHeight="1" ht="17.25">
      <c r="A1422" s="7">
        <v>1420</v>
      </c>
      <c r="B1422" s="7">
        <v>32768</v>
      </c>
      <c r="C1422" s="7">
        <v>64</v>
      </c>
      <c r="D1422" s="8">
        <v>16</v>
      </c>
      <c r="E1422" s="9"/>
      <c r="F1422" s="2"/>
      <c r="G1422" s="2"/>
      <c r="H1422" s="2"/>
      <c r="I1422" s="3"/>
      <c r="J1422" s="3"/>
      <c r="K1422" s="3"/>
    </row>
    <row x14ac:dyDescent="0.25" r="1423" customHeight="1" ht="17.25">
      <c r="A1423" s="7">
        <v>1421</v>
      </c>
      <c r="B1423" s="7">
        <v>65536</v>
      </c>
      <c r="C1423" s="7">
        <v>64</v>
      </c>
      <c r="D1423" s="8">
        <v>16</v>
      </c>
      <c r="E1423" s="9"/>
      <c r="F1423" s="2"/>
      <c r="G1423" s="2"/>
      <c r="H1423" s="2"/>
      <c r="I1423" s="3"/>
      <c r="J1423" s="3"/>
      <c r="K1423" s="3"/>
    </row>
    <row x14ac:dyDescent="0.25" r="1424" customHeight="1" ht="17.25">
      <c r="A1424" s="7">
        <v>1422</v>
      </c>
      <c r="B1424" s="7">
        <v>128000</v>
      </c>
      <c r="C1424" s="7">
        <v>64</v>
      </c>
      <c r="D1424" s="8">
        <v>16</v>
      </c>
      <c r="E1424" s="9"/>
      <c r="F1424" s="2"/>
      <c r="G1424" s="2"/>
      <c r="H1424" s="2"/>
      <c r="I1424" s="3"/>
      <c r="J1424" s="3"/>
      <c r="K1424" s="3"/>
    </row>
    <row x14ac:dyDescent="0.25" r="1425" customHeight="1" ht="17.25">
      <c r="A1425" s="7">
        <v>1423</v>
      </c>
      <c r="B1425" s="7">
        <v>1</v>
      </c>
      <c r="C1425" s="7">
        <v>128</v>
      </c>
      <c r="D1425" s="8">
        <v>16</v>
      </c>
      <c r="E1425" s="9"/>
      <c r="F1425" s="2"/>
      <c r="G1425" s="2"/>
      <c r="H1425" s="2"/>
      <c r="I1425" s="3"/>
      <c r="J1425" s="3"/>
      <c r="K1425" s="3"/>
    </row>
    <row x14ac:dyDescent="0.25" r="1426" customHeight="1" ht="17.25">
      <c r="A1426" s="7">
        <v>1424</v>
      </c>
      <c r="B1426" s="7">
        <v>2</v>
      </c>
      <c r="C1426" s="7">
        <v>128</v>
      </c>
      <c r="D1426" s="8">
        <v>16</v>
      </c>
      <c r="E1426" s="9"/>
      <c r="F1426" s="2"/>
      <c r="G1426" s="2"/>
      <c r="H1426" s="2"/>
      <c r="I1426" s="3"/>
      <c r="J1426" s="3"/>
      <c r="K1426" s="3"/>
    </row>
    <row x14ac:dyDescent="0.25" r="1427" customHeight="1" ht="17.25">
      <c r="A1427" s="7">
        <v>1425</v>
      </c>
      <c r="B1427" s="7">
        <v>4</v>
      </c>
      <c r="C1427" s="7">
        <v>128</v>
      </c>
      <c r="D1427" s="8">
        <v>16</v>
      </c>
      <c r="E1427" s="9"/>
      <c r="F1427" s="2"/>
      <c r="G1427" s="2"/>
      <c r="H1427" s="2"/>
      <c r="I1427" s="3"/>
      <c r="J1427" s="3"/>
      <c r="K1427" s="3"/>
    </row>
    <row x14ac:dyDescent="0.25" r="1428" customHeight="1" ht="17.25">
      <c r="A1428" s="7">
        <v>1426</v>
      </c>
      <c r="B1428" s="7">
        <v>8</v>
      </c>
      <c r="C1428" s="7">
        <v>128</v>
      </c>
      <c r="D1428" s="8">
        <v>16</v>
      </c>
      <c r="E1428" s="9"/>
      <c r="F1428" s="2"/>
      <c r="G1428" s="2"/>
      <c r="H1428" s="2"/>
      <c r="I1428" s="3"/>
      <c r="J1428" s="3"/>
      <c r="K1428" s="3"/>
    </row>
    <row x14ac:dyDescent="0.25" r="1429" customHeight="1" ht="17.25">
      <c r="A1429" s="7">
        <v>1427</v>
      </c>
      <c r="B1429" s="7">
        <v>16</v>
      </c>
      <c r="C1429" s="7">
        <v>128</v>
      </c>
      <c r="D1429" s="8">
        <v>16</v>
      </c>
      <c r="E1429" s="9"/>
      <c r="F1429" s="2"/>
      <c r="G1429" s="2"/>
      <c r="H1429" s="2"/>
      <c r="I1429" s="3"/>
      <c r="J1429" s="3"/>
      <c r="K1429" s="3"/>
    </row>
    <row x14ac:dyDescent="0.25" r="1430" customHeight="1" ht="17.25">
      <c r="A1430" s="7">
        <v>1428</v>
      </c>
      <c r="B1430" s="7">
        <v>32</v>
      </c>
      <c r="C1430" s="7">
        <v>128</v>
      </c>
      <c r="D1430" s="8">
        <v>16</v>
      </c>
      <c r="E1430" s="9"/>
      <c r="F1430" s="2"/>
      <c r="G1430" s="2"/>
      <c r="H1430" s="2"/>
      <c r="I1430" s="3"/>
      <c r="J1430" s="3"/>
      <c r="K1430" s="3"/>
    </row>
    <row x14ac:dyDescent="0.25" r="1431" customHeight="1" ht="17.25">
      <c r="A1431" s="7">
        <v>1429</v>
      </c>
      <c r="B1431" s="7">
        <v>64</v>
      </c>
      <c r="C1431" s="7">
        <v>128</v>
      </c>
      <c r="D1431" s="8">
        <v>16</v>
      </c>
      <c r="E1431" s="9"/>
      <c r="F1431" s="2"/>
      <c r="G1431" s="2"/>
      <c r="H1431" s="2"/>
      <c r="I1431" s="3"/>
      <c r="J1431" s="3"/>
      <c r="K1431" s="3"/>
    </row>
    <row x14ac:dyDescent="0.25" r="1432" customHeight="1" ht="17.25">
      <c r="A1432" s="7">
        <v>1430</v>
      </c>
      <c r="B1432" s="7">
        <v>128</v>
      </c>
      <c r="C1432" s="7">
        <v>128</v>
      </c>
      <c r="D1432" s="8">
        <v>16</v>
      </c>
      <c r="E1432" s="9"/>
      <c r="F1432" s="2"/>
      <c r="G1432" s="2"/>
      <c r="H1432" s="2"/>
      <c r="I1432" s="3"/>
      <c r="J1432" s="3"/>
      <c r="K1432" s="3"/>
    </row>
    <row x14ac:dyDescent="0.25" r="1433" customHeight="1" ht="17.25">
      <c r="A1433" s="7">
        <v>1431</v>
      </c>
      <c r="B1433" s="7">
        <v>256</v>
      </c>
      <c r="C1433" s="7">
        <v>128</v>
      </c>
      <c r="D1433" s="8">
        <v>16</v>
      </c>
      <c r="E1433" s="9"/>
      <c r="F1433" s="2"/>
      <c r="G1433" s="2"/>
      <c r="H1433" s="2"/>
      <c r="I1433" s="3"/>
      <c r="J1433" s="3"/>
      <c r="K1433" s="3"/>
    </row>
    <row x14ac:dyDescent="0.25" r="1434" customHeight="1" ht="17.25">
      <c r="A1434" s="7">
        <v>1432</v>
      </c>
      <c r="B1434" s="7">
        <v>512</v>
      </c>
      <c r="C1434" s="7">
        <v>128</v>
      </c>
      <c r="D1434" s="8">
        <v>16</v>
      </c>
      <c r="E1434" s="9"/>
      <c r="F1434" s="2"/>
      <c r="G1434" s="2"/>
      <c r="H1434" s="2"/>
      <c r="I1434" s="3"/>
      <c r="J1434" s="3"/>
      <c r="K1434" s="3"/>
    </row>
    <row x14ac:dyDescent="0.25" r="1435" customHeight="1" ht="17.25">
      <c r="A1435" s="7">
        <v>1433</v>
      </c>
      <c r="B1435" s="7">
        <v>1024</v>
      </c>
      <c r="C1435" s="7">
        <v>128</v>
      </c>
      <c r="D1435" s="8">
        <v>16</v>
      </c>
      <c r="E1435" s="9"/>
      <c r="F1435" s="2"/>
      <c r="G1435" s="2"/>
      <c r="H1435" s="2"/>
      <c r="I1435" s="3"/>
      <c r="J1435" s="3"/>
      <c r="K1435" s="3"/>
    </row>
    <row x14ac:dyDescent="0.25" r="1436" customHeight="1" ht="17.25">
      <c r="A1436" s="7">
        <v>1434</v>
      </c>
      <c r="B1436" s="7">
        <v>2048</v>
      </c>
      <c r="C1436" s="7">
        <v>128</v>
      </c>
      <c r="D1436" s="8">
        <v>16</v>
      </c>
      <c r="E1436" s="9"/>
      <c r="F1436" s="2"/>
      <c r="G1436" s="2"/>
      <c r="H1436" s="2"/>
      <c r="I1436" s="3"/>
      <c r="J1436" s="3"/>
      <c r="K1436" s="3"/>
    </row>
    <row x14ac:dyDescent="0.25" r="1437" customHeight="1" ht="17.25">
      <c r="A1437" s="7">
        <v>1435</v>
      </c>
      <c r="B1437" s="7">
        <v>4096</v>
      </c>
      <c r="C1437" s="7">
        <v>128</v>
      </c>
      <c r="D1437" s="8">
        <v>16</v>
      </c>
      <c r="E1437" s="9"/>
      <c r="F1437" s="2"/>
      <c r="G1437" s="2"/>
      <c r="H1437" s="2"/>
      <c r="I1437" s="3"/>
      <c r="J1437" s="3"/>
      <c r="K1437" s="3"/>
    </row>
    <row x14ac:dyDescent="0.25" r="1438" customHeight="1" ht="17.25">
      <c r="A1438" s="7">
        <v>1436</v>
      </c>
      <c r="B1438" s="7">
        <v>8192</v>
      </c>
      <c r="C1438" s="7">
        <v>128</v>
      </c>
      <c r="D1438" s="8">
        <v>16</v>
      </c>
      <c r="E1438" s="9"/>
      <c r="F1438" s="2"/>
      <c r="G1438" s="2"/>
      <c r="H1438" s="2"/>
      <c r="I1438" s="3"/>
      <c r="J1438" s="3"/>
      <c r="K1438" s="3"/>
    </row>
    <row x14ac:dyDescent="0.25" r="1439" customHeight="1" ht="17.25">
      <c r="A1439" s="7">
        <v>1437</v>
      </c>
      <c r="B1439" s="7">
        <v>16384</v>
      </c>
      <c r="C1439" s="7">
        <v>128</v>
      </c>
      <c r="D1439" s="8">
        <v>16</v>
      </c>
      <c r="E1439" s="9"/>
      <c r="F1439" s="2"/>
      <c r="G1439" s="2"/>
      <c r="H1439" s="2"/>
      <c r="I1439" s="3"/>
      <c r="J1439" s="3"/>
      <c r="K1439" s="3"/>
    </row>
    <row x14ac:dyDescent="0.25" r="1440" customHeight="1" ht="17.25">
      <c r="A1440" s="7">
        <v>1438</v>
      </c>
      <c r="B1440" s="7">
        <v>32768</v>
      </c>
      <c r="C1440" s="7">
        <v>128</v>
      </c>
      <c r="D1440" s="8">
        <v>16</v>
      </c>
      <c r="E1440" s="9"/>
      <c r="F1440" s="2"/>
      <c r="G1440" s="2"/>
      <c r="H1440" s="2"/>
      <c r="I1440" s="3"/>
      <c r="J1440" s="3"/>
      <c r="K1440" s="3"/>
    </row>
    <row x14ac:dyDescent="0.25" r="1441" customHeight="1" ht="17.25">
      <c r="A1441" s="7">
        <v>1439</v>
      </c>
      <c r="B1441" s="7">
        <v>65536</v>
      </c>
      <c r="C1441" s="7">
        <v>128</v>
      </c>
      <c r="D1441" s="8">
        <v>16</v>
      </c>
      <c r="E1441" s="9"/>
      <c r="F1441" s="2"/>
      <c r="G1441" s="2"/>
      <c r="H1441" s="2"/>
      <c r="I1441" s="3"/>
      <c r="J1441" s="3"/>
      <c r="K1441" s="3"/>
    </row>
    <row x14ac:dyDescent="0.25" r="1442" customHeight="1" ht="17.25">
      <c r="A1442" s="7">
        <v>1440</v>
      </c>
      <c r="B1442" s="7">
        <v>128000</v>
      </c>
      <c r="C1442" s="7">
        <v>128</v>
      </c>
      <c r="D1442" s="8">
        <v>16</v>
      </c>
      <c r="E1442" s="9"/>
      <c r="F1442" s="2"/>
      <c r="G1442" s="2"/>
      <c r="H1442" s="2"/>
      <c r="I1442" s="3"/>
      <c r="J1442" s="3"/>
      <c r="K1442" s="3"/>
    </row>
    <row x14ac:dyDescent="0.25" r="1443" customHeight="1" ht="17.25">
      <c r="A1443" s="7">
        <v>1441</v>
      </c>
      <c r="B1443" s="7">
        <v>1</v>
      </c>
      <c r="C1443" s="7">
        <v>256</v>
      </c>
      <c r="D1443" s="8">
        <v>16</v>
      </c>
      <c r="E1443" s="9"/>
      <c r="F1443" s="2"/>
      <c r="G1443" s="2"/>
      <c r="H1443" s="2"/>
      <c r="I1443" s="3"/>
      <c r="J1443" s="3"/>
      <c r="K1443" s="3"/>
    </row>
    <row x14ac:dyDescent="0.25" r="1444" customHeight="1" ht="17.25">
      <c r="A1444" s="7">
        <v>1442</v>
      </c>
      <c r="B1444" s="7">
        <v>2</v>
      </c>
      <c r="C1444" s="7">
        <v>256</v>
      </c>
      <c r="D1444" s="8">
        <v>16</v>
      </c>
      <c r="E1444" s="9"/>
      <c r="F1444" s="2"/>
      <c r="G1444" s="2"/>
      <c r="H1444" s="2"/>
      <c r="I1444" s="3"/>
      <c r="J1444" s="3"/>
      <c r="K1444" s="3"/>
    </row>
    <row x14ac:dyDescent="0.25" r="1445" customHeight="1" ht="17.25">
      <c r="A1445" s="7">
        <v>1443</v>
      </c>
      <c r="B1445" s="7">
        <v>4</v>
      </c>
      <c r="C1445" s="7">
        <v>256</v>
      </c>
      <c r="D1445" s="8">
        <v>16</v>
      </c>
      <c r="E1445" s="9"/>
      <c r="F1445" s="2"/>
      <c r="G1445" s="2"/>
      <c r="H1445" s="2"/>
      <c r="I1445" s="3"/>
      <c r="J1445" s="3"/>
      <c r="K1445" s="3"/>
    </row>
    <row x14ac:dyDescent="0.25" r="1446" customHeight="1" ht="17.25">
      <c r="A1446" s="7">
        <v>1444</v>
      </c>
      <c r="B1446" s="7">
        <v>8</v>
      </c>
      <c r="C1446" s="7">
        <v>256</v>
      </c>
      <c r="D1446" s="8">
        <v>16</v>
      </c>
      <c r="E1446" s="9"/>
      <c r="F1446" s="2"/>
      <c r="G1446" s="2"/>
      <c r="H1446" s="2"/>
      <c r="I1446" s="3"/>
      <c r="J1446" s="3"/>
      <c r="K1446" s="3"/>
    </row>
    <row x14ac:dyDescent="0.25" r="1447" customHeight="1" ht="17.25">
      <c r="A1447" s="7">
        <v>1445</v>
      </c>
      <c r="B1447" s="7">
        <v>16</v>
      </c>
      <c r="C1447" s="7">
        <v>256</v>
      </c>
      <c r="D1447" s="8">
        <v>16</v>
      </c>
      <c r="E1447" s="9"/>
      <c r="F1447" s="2"/>
      <c r="G1447" s="2"/>
      <c r="H1447" s="2"/>
      <c r="I1447" s="3"/>
      <c r="J1447" s="3"/>
      <c r="K1447" s="3"/>
    </row>
    <row x14ac:dyDescent="0.25" r="1448" customHeight="1" ht="17.25">
      <c r="A1448" s="7">
        <v>1446</v>
      </c>
      <c r="B1448" s="7">
        <v>32</v>
      </c>
      <c r="C1448" s="7">
        <v>256</v>
      </c>
      <c r="D1448" s="8">
        <v>16</v>
      </c>
      <c r="E1448" s="9"/>
      <c r="F1448" s="2"/>
      <c r="G1448" s="2"/>
      <c r="H1448" s="2"/>
      <c r="I1448" s="3"/>
      <c r="J1448" s="3"/>
      <c r="K1448" s="3"/>
    </row>
    <row x14ac:dyDescent="0.25" r="1449" customHeight="1" ht="17.25">
      <c r="A1449" s="7">
        <v>1447</v>
      </c>
      <c r="B1449" s="7">
        <v>64</v>
      </c>
      <c r="C1449" s="7">
        <v>256</v>
      </c>
      <c r="D1449" s="8">
        <v>16</v>
      </c>
      <c r="E1449" s="9"/>
      <c r="F1449" s="2"/>
      <c r="G1449" s="2"/>
      <c r="H1449" s="2"/>
      <c r="I1449" s="3"/>
      <c r="J1449" s="3"/>
      <c r="K1449" s="3"/>
    </row>
    <row x14ac:dyDescent="0.25" r="1450" customHeight="1" ht="17.25">
      <c r="A1450" s="7">
        <v>1448</v>
      </c>
      <c r="B1450" s="7">
        <v>128</v>
      </c>
      <c r="C1450" s="7">
        <v>256</v>
      </c>
      <c r="D1450" s="8">
        <v>16</v>
      </c>
      <c r="E1450" s="9"/>
      <c r="F1450" s="2"/>
      <c r="G1450" s="2"/>
      <c r="H1450" s="2"/>
      <c r="I1450" s="3"/>
      <c r="J1450" s="3"/>
      <c r="K1450" s="3"/>
    </row>
    <row x14ac:dyDescent="0.25" r="1451" customHeight="1" ht="17.25">
      <c r="A1451" s="7">
        <v>1449</v>
      </c>
      <c r="B1451" s="7">
        <v>256</v>
      </c>
      <c r="C1451" s="7">
        <v>256</v>
      </c>
      <c r="D1451" s="8">
        <v>16</v>
      </c>
      <c r="E1451" s="9"/>
      <c r="F1451" s="2"/>
      <c r="G1451" s="2"/>
      <c r="H1451" s="2"/>
      <c r="I1451" s="3"/>
      <c r="J1451" s="3"/>
      <c r="K1451" s="3"/>
    </row>
    <row x14ac:dyDescent="0.25" r="1452" customHeight="1" ht="17.25">
      <c r="A1452" s="7">
        <v>1450</v>
      </c>
      <c r="B1452" s="7">
        <v>512</v>
      </c>
      <c r="C1452" s="7">
        <v>256</v>
      </c>
      <c r="D1452" s="8">
        <v>16</v>
      </c>
      <c r="E1452" s="9"/>
      <c r="F1452" s="2"/>
      <c r="G1452" s="2"/>
      <c r="H1452" s="2"/>
      <c r="I1452" s="3"/>
      <c r="J1452" s="3"/>
      <c r="K1452" s="3"/>
    </row>
    <row x14ac:dyDescent="0.25" r="1453" customHeight="1" ht="17.25">
      <c r="A1453" s="7">
        <v>1451</v>
      </c>
      <c r="B1453" s="7">
        <v>1024</v>
      </c>
      <c r="C1453" s="7">
        <v>256</v>
      </c>
      <c r="D1453" s="8">
        <v>16</v>
      </c>
      <c r="E1453" s="9"/>
      <c r="F1453" s="2"/>
      <c r="G1453" s="2"/>
      <c r="H1453" s="2"/>
      <c r="I1453" s="3"/>
      <c r="J1453" s="3"/>
      <c r="K1453" s="3"/>
    </row>
    <row x14ac:dyDescent="0.25" r="1454" customHeight="1" ht="17.25">
      <c r="A1454" s="7">
        <v>1452</v>
      </c>
      <c r="B1454" s="7">
        <v>2048</v>
      </c>
      <c r="C1454" s="7">
        <v>256</v>
      </c>
      <c r="D1454" s="8">
        <v>16</v>
      </c>
      <c r="E1454" s="9"/>
      <c r="F1454" s="2"/>
      <c r="G1454" s="2"/>
      <c r="H1454" s="2"/>
      <c r="I1454" s="3"/>
      <c r="J1454" s="3"/>
      <c r="K1454" s="3"/>
    </row>
    <row x14ac:dyDescent="0.25" r="1455" customHeight="1" ht="17.25">
      <c r="A1455" s="7">
        <v>1453</v>
      </c>
      <c r="B1455" s="7">
        <v>4096</v>
      </c>
      <c r="C1455" s="7">
        <v>256</v>
      </c>
      <c r="D1455" s="8">
        <v>16</v>
      </c>
      <c r="E1455" s="9"/>
      <c r="F1455" s="2"/>
      <c r="G1455" s="2"/>
      <c r="H1455" s="2"/>
      <c r="I1455" s="3"/>
      <c r="J1455" s="3"/>
      <c r="K1455" s="3"/>
    </row>
    <row x14ac:dyDescent="0.25" r="1456" customHeight="1" ht="17.25">
      <c r="A1456" s="7">
        <v>1454</v>
      </c>
      <c r="B1456" s="7">
        <v>8192</v>
      </c>
      <c r="C1456" s="7">
        <v>256</v>
      </c>
      <c r="D1456" s="8">
        <v>16</v>
      </c>
      <c r="E1456" s="9"/>
      <c r="F1456" s="2"/>
      <c r="G1456" s="2"/>
      <c r="H1456" s="2"/>
      <c r="I1456" s="3"/>
      <c r="J1456" s="3"/>
      <c r="K1456" s="3"/>
    </row>
    <row x14ac:dyDescent="0.25" r="1457" customHeight="1" ht="17.25">
      <c r="A1457" s="7">
        <v>1455</v>
      </c>
      <c r="B1457" s="7">
        <v>16384</v>
      </c>
      <c r="C1457" s="7">
        <v>256</v>
      </c>
      <c r="D1457" s="8">
        <v>16</v>
      </c>
      <c r="E1457" s="9"/>
      <c r="F1457" s="2"/>
      <c r="G1457" s="2"/>
      <c r="H1457" s="2"/>
      <c r="I1457" s="3"/>
      <c r="J1457" s="3"/>
      <c r="K1457" s="3"/>
    </row>
    <row x14ac:dyDescent="0.25" r="1458" customHeight="1" ht="17.25">
      <c r="A1458" s="7">
        <v>1456</v>
      </c>
      <c r="B1458" s="7">
        <v>32768</v>
      </c>
      <c r="C1458" s="7">
        <v>256</v>
      </c>
      <c r="D1458" s="8">
        <v>16</v>
      </c>
      <c r="E1458" s="9"/>
      <c r="F1458" s="2"/>
      <c r="G1458" s="2"/>
      <c r="H1458" s="2"/>
      <c r="I1458" s="3"/>
      <c r="J1458" s="3"/>
      <c r="K1458" s="3"/>
    </row>
    <row x14ac:dyDescent="0.25" r="1459" customHeight="1" ht="17.25">
      <c r="A1459" s="7">
        <v>1457</v>
      </c>
      <c r="B1459" s="7">
        <v>65536</v>
      </c>
      <c r="C1459" s="7">
        <v>256</v>
      </c>
      <c r="D1459" s="8">
        <v>16</v>
      </c>
      <c r="E1459" s="9"/>
      <c r="F1459" s="2"/>
      <c r="G1459" s="2"/>
      <c r="H1459" s="2"/>
      <c r="I1459" s="3"/>
      <c r="J1459" s="3"/>
      <c r="K1459" s="3"/>
    </row>
    <row x14ac:dyDescent="0.25" r="1460" customHeight="1" ht="17.25">
      <c r="A1460" s="7">
        <v>1458</v>
      </c>
      <c r="B1460" s="7">
        <v>128000</v>
      </c>
      <c r="C1460" s="7">
        <v>256</v>
      </c>
      <c r="D1460" s="8">
        <v>16</v>
      </c>
      <c r="E1460" s="9"/>
      <c r="F1460" s="2"/>
      <c r="G1460" s="2"/>
      <c r="H1460" s="2"/>
      <c r="I1460" s="3"/>
      <c r="J1460" s="3"/>
      <c r="K1460" s="3"/>
    </row>
    <row x14ac:dyDescent="0.25" r="1461" customHeight="1" ht="17.25">
      <c r="A1461" s="7">
        <v>1459</v>
      </c>
      <c r="B1461" s="7">
        <v>1</v>
      </c>
      <c r="C1461" s="7">
        <v>512</v>
      </c>
      <c r="D1461" s="8">
        <v>16</v>
      </c>
      <c r="E1461" s="9"/>
      <c r="F1461" s="2"/>
      <c r="G1461" s="2"/>
      <c r="H1461" s="2"/>
      <c r="I1461" s="3"/>
      <c r="J1461" s="3"/>
      <c r="K1461" s="3"/>
    </row>
    <row x14ac:dyDescent="0.25" r="1462" customHeight="1" ht="17.25">
      <c r="A1462" s="7">
        <v>1460</v>
      </c>
      <c r="B1462" s="7">
        <v>2</v>
      </c>
      <c r="C1462" s="7">
        <v>512</v>
      </c>
      <c r="D1462" s="8">
        <v>16</v>
      </c>
      <c r="E1462" s="9"/>
      <c r="F1462" s="2"/>
      <c r="G1462" s="2"/>
      <c r="H1462" s="2"/>
      <c r="I1462" s="3"/>
      <c r="J1462" s="3"/>
      <c r="K1462" s="3"/>
    </row>
    <row x14ac:dyDescent="0.25" r="1463" customHeight="1" ht="17.25">
      <c r="A1463" s="7">
        <v>1461</v>
      </c>
      <c r="B1463" s="7">
        <v>4</v>
      </c>
      <c r="C1463" s="7">
        <v>512</v>
      </c>
      <c r="D1463" s="8">
        <v>16</v>
      </c>
      <c r="E1463" s="9"/>
      <c r="F1463" s="2"/>
      <c r="G1463" s="2"/>
      <c r="H1463" s="2"/>
      <c r="I1463" s="3"/>
      <c r="J1463" s="3"/>
      <c r="K1463" s="3"/>
    </row>
    <row x14ac:dyDescent="0.25" r="1464" customHeight="1" ht="17.25">
      <c r="A1464" s="7">
        <v>1462</v>
      </c>
      <c r="B1464" s="7">
        <v>8</v>
      </c>
      <c r="C1464" s="7">
        <v>512</v>
      </c>
      <c r="D1464" s="8">
        <v>16</v>
      </c>
      <c r="E1464" s="9"/>
      <c r="F1464" s="2"/>
      <c r="G1464" s="2"/>
      <c r="H1464" s="2"/>
      <c r="I1464" s="3"/>
      <c r="J1464" s="3"/>
      <c r="K1464" s="3"/>
    </row>
    <row x14ac:dyDescent="0.25" r="1465" customHeight="1" ht="17.25">
      <c r="A1465" s="7">
        <v>1463</v>
      </c>
      <c r="B1465" s="7">
        <v>16</v>
      </c>
      <c r="C1465" s="7">
        <v>512</v>
      </c>
      <c r="D1465" s="8">
        <v>16</v>
      </c>
      <c r="E1465" s="9"/>
      <c r="F1465" s="2"/>
      <c r="G1465" s="2"/>
      <c r="H1465" s="2"/>
      <c r="I1465" s="3"/>
      <c r="J1465" s="3"/>
      <c r="K1465" s="3"/>
    </row>
    <row x14ac:dyDescent="0.25" r="1466" customHeight="1" ht="17.25">
      <c r="A1466" s="7">
        <v>1464</v>
      </c>
      <c r="B1466" s="7">
        <v>32</v>
      </c>
      <c r="C1466" s="7">
        <v>512</v>
      </c>
      <c r="D1466" s="8">
        <v>16</v>
      </c>
      <c r="E1466" s="9"/>
      <c r="F1466" s="2"/>
      <c r="G1466" s="2"/>
      <c r="H1466" s="2"/>
      <c r="I1466" s="3"/>
      <c r="J1466" s="3"/>
      <c r="K1466" s="3"/>
    </row>
    <row x14ac:dyDescent="0.25" r="1467" customHeight="1" ht="17.25">
      <c r="A1467" s="7">
        <v>1465</v>
      </c>
      <c r="B1467" s="7">
        <v>64</v>
      </c>
      <c r="C1467" s="7">
        <v>512</v>
      </c>
      <c r="D1467" s="8">
        <v>16</v>
      </c>
      <c r="E1467" s="9"/>
      <c r="F1467" s="2"/>
      <c r="G1467" s="2"/>
      <c r="H1467" s="2"/>
      <c r="I1467" s="3"/>
      <c r="J1467" s="3"/>
      <c r="K1467" s="3"/>
    </row>
    <row x14ac:dyDescent="0.25" r="1468" customHeight="1" ht="17.25">
      <c r="A1468" s="7">
        <v>1466</v>
      </c>
      <c r="B1468" s="7">
        <v>128</v>
      </c>
      <c r="C1468" s="7">
        <v>512</v>
      </c>
      <c r="D1468" s="8">
        <v>16</v>
      </c>
      <c r="E1468" s="9"/>
      <c r="F1468" s="2"/>
      <c r="G1468" s="2"/>
      <c r="H1468" s="2"/>
      <c r="I1468" s="3"/>
      <c r="J1468" s="3"/>
      <c r="K1468" s="3"/>
    </row>
    <row x14ac:dyDescent="0.25" r="1469" customHeight="1" ht="17.25">
      <c r="A1469" s="7">
        <v>1467</v>
      </c>
      <c r="B1469" s="7">
        <v>256</v>
      </c>
      <c r="C1469" s="7">
        <v>512</v>
      </c>
      <c r="D1469" s="8">
        <v>16</v>
      </c>
      <c r="E1469" s="9"/>
      <c r="F1469" s="2"/>
      <c r="G1469" s="2"/>
      <c r="H1469" s="2"/>
      <c r="I1469" s="3"/>
      <c r="J1469" s="3"/>
      <c r="K1469" s="3"/>
    </row>
    <row x14ac:dyDescent="0.25" r="1470" customHeight="1" ht="17.25">
      <c r="A1470" s="7">
        <v>1468</v>
      </c>
      <c r="B1470" s="7">
        <v>512</v>
      </c>
      <c r="C1470" s="7">
        <v>512</v>
      </c>
      <c r="D1470" s="8">
        <v>16</v>
      </c>
      <c r="E1470" s="9"/>
      <c r="F1470" s="2"/>
      <c r="G1470" s="2"/>
      <c r="H1470" s="2"/>
      <c r="I1470" s="3"/>
      <c r="J1470" s="3"/>
      <c r="K1470" s="3"/>
    </row>
    <row x14ac:dyDescent="0.25" r="1471" customHeight="1" ht="17.25">
      <c r="A1471" s="7">
        <v>1469</v>
      </c>
      <c r="B1471" s="7">
        <v>1024</v>
      </c>
      <c r="C1471" s="7">
        <v>512</v>
      </c>
      <c r="D1471" s="8">
        <v>16</v>
      </c>
      <c r="E1471" s="9"/>
      <c r="F1471" s="2"/>
      <c r="G1471" s="2"/>
      <c r="H1471" s="2"/>
      <c r="I1471" s="3"/>
      <c r="J1471" s="3"/>
      <c r="K1471" s="3"/>
    </row>
    <row x14ac:dyDescent="0.25" r="1472" customHeight="1" ht="17.25">
      <c r="A1472" s="7">
        <v>1470</v>
      </c>
      <c r="B1472" s="7">
        <v>2048</v>
      </c>
      <c r="C1472" s="7">
        <v>512</v>
      </c>
      <c r="D1472" s="8">
        <v>16</v>
      </c>
      <c r="E1472" s="9"/>
      <c r="F1472" s="2"/>
      <c r="G1472" s="2"/>
      <c r="H1472" s="2"/>
      <c r="I1472" s="3"/>
      <c r="J1472" s="3"/>
      <c r="K1472" s="3"/>
    </row>
    <row x14ac:dyDescent="0.25" r="1473" customHeight="1" ht="17.25">
      <c r="A1473" s="7">
        <v>1471</v>
      </c>
      <c r="B1473" s="7">
        <v>4096</v>
      </c>
      <c r="C1473" s="7">
        <v>512</v>
      </c>
      <c r="D1473" s="8">
        <v>16</v>
      </c>
      <c r="E1473" s="9"/>
      <c r="F1473" s="2"/>
      <c r="G1473" s="2"/>
      <c r="H1473" s="2"/>
      <c r="I1473" s="3"/>
      <c r="J1473" s="3"/>
      <c r="K1473" s="3"/>
    </row>
    <row x14ac:dyDescent="0.25" r="1474" customHeight="1" ht="17.25">
      <c r="A1474" s="7">
        <v>1472</v>
      </c>
      <c r="B1474" s="7">
        <v>8192</v>
      </c>
      <c r="C1474" s="7">
        <v>512</v>
      </c>
      <c r="D1474" s="8">
        <v>16</v>
      </c>
      <c r="E1474" s="9"/>
      <c r="F1474" s="2"/>
      <c r="G1474" s="2"/>
      <c r="H1474" s="2"/>
      <c r="I1474" s="3"/>
      <c r="J1474" s="3"/>
      <c r="K1474" s="3"/>
    </row>
    <row x14ac:dyDescent="0.25" r="1475" customHeight="1" ht="17.25">
      <c r="A1475" s="7">
        <v>1473</v>
      </c>
      <c r="B1475" s="7">
        <v>16384</v>
      </c>
      <c r="C1475" s="7">
        <v>512</v>
      </c>
      <c r="D1475" s="8">
        <v>16</v>
      </c>
      <c r="E1475" s="9"/>
      <c r="F1475" s="2"/>
      <c r="G1475" s="2"/>
      <c r="H1475" s="2"/>
      <c r="I1475" s="3"/>
      <c r="J1475" s="3"/>
      <c r="K1475" s="3"/>
    </row>
    <row x14ac:dyDescent="0.25" r="1476" customHeight="1" ht="17.25">
      <c r="A1476" s="7">
        <v>1474</v>
      </c>
      <c r="B1476" s="7">
        <v>32768</v>
      </c>
      <c r="C1476" s="7">
        <v>512</v>
      </c>
      <c r="D1476" s="8">
        <v>16</v>
      </c>
      <c r="E1476" s="9"/>
      <c r="F1476" s="2"/>
      <c r="G1476" s="2"/>
      <c r="H1476" s="2"/>
      <c r="I1476" s="3"/>
      <c r="J1476" s="3"/>
      <c r="K1476" s="3"/>
    </row>
    <row x14ac:dyDescent="0.25" r="1477" customHeight="1" ht="17.25">
      <c r="A1477" s="7">
        <v>1475</v>
      </c>
      <c r="B1477" s="7">
        <v>65536</v>
      </c>
      <c r="C1477" s="7">
        <v>512</v>
      </c>
      <c r="D1477" s="8">
        <v>16</v>
      </c>
      <c r="E1477" s="9"/>
      <c r="F1477" s="2"/>
      <c r="G1477" s="2"/>
      <c r="H1477" s="2"/>
      <c r="I1477" s="3"/>
      <c r="J1477" s="3"/>
      <c r="K1477" s="3"/>
    </row>
    <row x14ac:dyDescent="0.25" r="1478" customHeight="1" ht="17.25">
      <c r="A1478" s="7">
        <v>1476</v>
      </c>
      <c r="B1478" s="7">
        <v>128000</v>
      </c>
      <c r="C1478" s="7">
        <v>512</v>
      </c>
      <c r="D1478" s="8">
        <v>16</v>
      </c>
      <c r="E1478" s="9"/>
      <c r="F1478" s="2"/>
      <c r="G1478" s="2"/>
      <c r="H1478" s="2"/>
      <c r="I1478" s="3"/>
      <c r="J1478" s="3"/>
      <c r="K1478" s="3"/>
    </row>
    <row x14ac:dyDescent="0.25" r="1479" customHeight="1" ht="17.25">
      <c r="A1479" s="7">
        <v>1477</v>
      </c>
      <c r="B1479" s="7">
        <v>1</v>
      </c>
      <c r="C1479" s="7">
        <v>1024</v>
      </c>
      <c r="D1479" s="8">
        <v>16</v>
      </c>
      <c r="E1479" s="9"/>
      <c r="F1479" s="2"/>
      <c r="G1479" s="2"/>
      <c r="H1479" s="2"/>
      <c r="I1479" s="3"/>
      <c r="J1479" s="3"/>
      <c r="K1479" s="3"/>
    </row>
    <row x14ac:dyDescent="0.25" r="1480" customHeight="1" ht="17.25">
      <c r="A1480" s="7">
        <v>1478</v>
      </c>
      <c r="B1480" s="7">
        <v>2</v>
      </c>
      <c r="C1480" s="7">
        <v>1024</v>
      </c>
      <c r="D1480" s="8">
        <v>16</v>
      </c>
      <c r="E1480" s="9"/>
      <c r="F1480" s="2"/>
      <c r="G1480" s="2"/>
      <c r="H1480" s="2"/>
      <c r="I1480" s="3"/>
      <c r="J1480" s="3"/>
      <c r="K1480" s="3"/>
    </row>
    <row x14ac:dyDescent="0.25" r="1481" customHeight="1" ht="17.25">
      <c r="A1481" s="7">
        <v>1479</v>
      </c>
      <c r="B1481" s="7">
        <v>4</v>
      </c>
      <c r="C1481" s="7">
        <v>1024</v>
      </c>
      <c r="D1481" s="8">
        <v>16</v>
      </c>
      <c r="E1481" s="9"/>
      <c r="F1481" s="2"/>
      <c r="G1481" s="2"/>
      <c r="H1481" s="2"/>
      <c r="I1481" s="3"/>
      <c r="J1481" s="3"/>
      <c r="K1481" s="3"/>
    </row>
    <row x14ac:dyDescent="0.25" r="1482" customHeight="1" ht="17.25">
      <c r="A1482" s="7">
        <v>1480</v>
      </c>
      <c r="B1482" s="7">
        <v>8</v>
      </c>
      <c r="C1482" s="7">
        <v>1024</v>
      </c>
      <c r="D1482" s="8">
        <v>16</v>
      </c>
      <c r="E1482" s="9"/>
      <c r="F1482" s="2"/>
      <c r="G1482" s="2"/>
      <c r="H1482" s="2"/>
      <c r="I1482" s="3"/>
      <c r="J1482" s="3"/>
      <c r="K1482" s="3"/>
    </row>
    <row x14ac:dyDescent="0.25" r="1483" customHeight="1" ht="17.25">
      <c r="A1483" s="7">
        <v>1481</v>
      </c>
      <c r="B1483" s="7">
        <v>16</v>
      </c>
      <c r="C1483" s="7">
        <v>1024</v>
      </c>
      <c r="D1483" s="8">
        <v>16</v>
      </c>
      <c r="E1483" s="9"/>
      <c r="F1483" s="2"/>
      <c r="G1483" s="2"/>
      <c r="H1483" s="2"/>
      <c r="I1483" s="3"/>
      <c r="J1483" s="3"/>
      <c r="K1483" s="3"/>
    </row>
    <row x14ac:dyDescent="0.25" r="1484" customHeight="1" ht="17.25">
      <c r="A1484" s="7">
        <v>1482</v>
      </c>
      <c r="B1484" s="7">
        <v>32</v>
      </c>
      <c r="C1484" s="7">
        <v>1024</v>
      </c>
      <c r="D1484" s="8">
        <v>16</v>
      </c>
      <c r="E1484" s="9"/>
      <c r="F1484" s="2"/>
      <c r="G1484" s="2"/>
      <c r="H1484" s="2"/>
      <c r="I1484" s="3"/>
      <c r="J1484" s="3"/>
      <c r="K1484" s="3"/>
    </row>
    <row x14ac:dyDescent="0.25" r="1485" customHeight="1" ht="17.25">
      <c r="A1485" s="7">
        <v>1483</v>
      </c>
      <c r="B1485" s="7">
        <v>64</v>
      </c>
      <c r="C1485" s="7">
        <v>1024</v>
      </c>
      <c r="D1485" s="8">
        <v>16</v>
      </c>
      <c r="E1485" s="9"/>
      <c r="F1485" s="2"/>
      <c r="G1485" s="2"/>
      <c r="H1485" s="2"/>
      <c r="I1485" s="3"/>
      <c r="J1485" s="3"/>
      <c r="K1485" s="3"/>
    </row>
    <row x14ac:dyDescent="0.25" r="1486" customHeight="1" ht="17.25">
      <c r="A1486" s="7">
        <v>1484</v>
      </c>
      <c r="B1486" s="7">
        <v>128</v>
      </c>
      <c r="C1486" s="7">
        <v>1024</v>
      </c>
      <c r="D1486" s="8">
        <v>16</v>
      </c>
      <c r="E1486" s="9"/>
      <c r="F1486" s="2"/>
      <c r="G1486" s="2"/>
      <c r="H1486" s="2"/>
      <c r="I1486" s="3"/>
      <c r="J1486" s="3"/>
      <c r="K1486" s="3"/>
    </row>
    <row x14ac:dyDescent="0.25" r="1487" customHeight="1" ht="17.25">
      <c r="A1487" s="7">
        <v>1485</v>
      </c>
      <c r="B1487" s="7">
        <v>256</v>
      </c>
      <c r="C1487" s="7">
        <v>1024</v>
      </c>
      <c r="D1487" s="8">
        <v>16</v>
      </c>
      <c r="E1487" s="9"/>
      <c r="F1487" s="2"/>
      <c r="G1487" s="2"/>
      <c r="H1487" s="2"/>
      <c r="I1487" s="3"/>
      <c r="J1487" s="3"/>
      <c r="K1487" s="3"/>
    </row>
    <row x14ac:dyDescent="0.25" r="1488" customHeight="1" ht="17.25">
      <c r="A1488" s="7">
        <v>1486</v>
      </c>
      <c r="B1488" s="7">
        <v>512</v>
      </c>
      <c r="C1488" s="7">
        <v>1024</v>
      </c>
      <c r="D1488" s="8">
        <v>16</v>
      </c>
      <c r="E1488" s="9"/>
      <c r="F1488" s="2"/>
      <c r="G1488" s="2"/>
      <c r="H1488" s="2"/>
      <c r="I1488" s="3"/>
      <c r="J1488" s="3"/>
      <c r="K1488" s="3"/>
    </row>
    <row x14ac:dyDescent="0.25" r="1489" customHeight="1" ht="17.25">
      <c r="A1489" s="7">
        <v>1487</v>
      </c>
      <c r="B1489" s="7">
        <v>1024</v>
      </c>
      <c r="C1489" s="7">
        <v>1024</v>
      </c>
      <c r="D1489" s="8">
        <v>16</v>
      </c>
      <c r="E1489" s="9"/>
      <c r="F1489" s="2"/>
      <c r="G1489" s="2"/>
      <c r="H1489" s="2"/>
      <c r="I1489" s="3"/>
      <c r="J1489" s="3"/>
      <c r="K1489" s="3"/>
    </row>
    <row x14ac:dyDescent="0.25" r="1490" customHeight="1" ht="17.25">
      <c r="A1490" s="7">
        <v>1488</v>
      </c>
      <c r="B1490" s="7">
        <v>2048</v>
      </c>
      <c r="C1490" s="7">
        <v>1024</v>
      </c>
      <c r="D1490" s="8">
        <v>16</v>
      </c>
      <c r="E1490" s="9"/>
      <c r="F1490" s="2"/>
      <c r="G1490" s="2"/>
      <c r="H1490" s="2"/>
      <c r="I1490" s="3"/>
      <c r="J1490" s="3"/>
      <c r="K1490" s="3"/>
    </row>
    <row x14ac:dyDescent="0.25" r="1491" customHeight="1" ht="17.25">
      <c r="A1491" s="7">
        <v>1489</v>
      </c>
      <c r="B1491" s="7">
        <v>4096</v>
      </c>
      <c r="C1491" s="7">
        <v>1024</v>
      </c>
      <c r="D1491" s="8">
        <v>16</v>
      </c>
      <c r="E1491" s="9"/>
      <c r="F1491" s="2"/>
      <c r="G1491" s="2"/>
      <c r="H1491" s="2"/>
      <c r="I1491" s="3"/>
      <c r="J1491" s="3"/>
      <c r="K1491" s="3"/>
    </row>
    <row x14ac:dyDescent="0.25" r="1492" customHeight="1" ht="17.25">
      <c r="A1492" s="7">
        <v>1490</v>
      </c>
      <c r="B1492" s="7">
        <v>8192</v>
      </c>
      <c r="C1492" s="7">
        <v>1024</v>
      </c>
      <c r="D1492" s="8">
        <v>16</v>
      </c>
      <c r="E1492" s="9"/>
      <c r="F1492" s="2"/>
      <c r="G1492" s="2"/>
      <c r="H1492" s="2"/>
      <c r="I1492" s="3"/>
      <c r="J1492" s="3"/>
      <c r="K1492" s="3"/>
    </row>
    <row x14ac:dyDescent="0.25" r="1493" customHeight="1" ht="17.25">
      <c r="A1493" s="7">
        <v>1491</v>
      </c>
      <c r="B1493" s="7">
        <v>16384</v>
      </c>
      <c r="C1493" s="7">
        <v>1024</v>
      </c>
      <c r="D1493" s="8">
        <v>16</v>
      </c>
      <c r="E1493" s="9"/>
      <c r="F1493" s="2"/>
      <c r="G1493" s="2"/>
      <c r="H1493" s="2"/>
      <c r="I1493" s="3"/>
      <c r="J1493" s="3"/>
      <c r="K1493" s="3"/>
    </row>
    <row x14ac:dyDescent="0.25" r="1494" customHeight="1" ht="17.25">
      <c r="A1494" s="7">
        <v>1492</v>
      </c>
      <c r="B1494" s="7">
        <v>32768</v>
      </c>
      <c r="C1494" s="7">
        <v>1024</v>
      </c>
      <c r="D1494" s="8">
        <v>16</v>
      </c>
      <c r="E1494" s="9"/>
      <c r="F1494" s="2"/>
      <c r="G1494" s="2"/>
      <c r="H1494" s="2"/>
      <c r="I1494" s="3"/>
      <c r="J1494" s="3"/>
      <c r="K1494" s="3"/>
    </row>
    <row x14ac:dyDescent="0.25" r="1495" customHeight="1" ht="17.25">
      <c r="A1495" s="7">
        <v>1493</v>
      </c>
      <c r="B1495" s="7">
        <v>65536</v>
      </c>
      <c r="C1495" s="7">
        <v>1024</v>
      </c>
      <c r="D1495" s="8">
        <v>16</v>
      </c>
      <c r="E1495" s="9"/>
      <c r="F1495" s="2"/>
      <c r="G1495" s="2"/>
      <c r="H1495" s="2"/>
      <c r="I1495" s="3"/>
      <c r="J1495" s="3"/>
      <c r="K1495" s="3"/>
    </row>
    <row x14ac:dyDescent="0.25" r="1496" customHeight="1" ht="17.25">
      <c r="A1496" s="7">
        <v>1494</v>
      </c>
      <c r="B1496" s="7">
        <v>128000</v>
      </c>
      <c r="C1496" s="7">
        <v>1024</v>
      </c>
      <c r="D1496" s="8">
        <v>16</v>
      </c>
      <c r="E1496" s="9"/>
      <c r="F1496" s="2"/>
      <c r="G1496" s="2"/>
      <c r="H1496" s="2"/>
      <c r="I1496" s="3"/>
      <c r="J1496" s="3"/>
      <c r="K1496" s="3"/>
    </row>
    <row x14ac:dyDescent="0.25" r="1497" customHeight="1" ht="17.25">
      <c r="A1497" s="7">
        <v>1495</v>
      </c>
      <c r="B1497" s="7">
        <v>1</v>
      </c>
      <c r="C1497" s="7">
        <v>2048</v>
      </c>
      <c r="D1497" s="8">
        <v>16</v>
      </c>
      <c r="E1497" s="9"/>
      <c r="F1497" s="2"/>
      <c r="G1497" s="2"/>
      <c r="H1497" s="2"/>
      <c r="I1497" s="3"/>
      <c r="J1497" s="3"/>
      <c r="K1497" s="3"/>
    </row>
    <row x14ac:dyDescent="0.25" r="1498" customHeight="1" ht="17.25">
      <c r="A1498" s="7">
        <v>1496</v>
      </c>
      <c r="B1498" s="7">
        <v>2</v>
      </c>
      <c r="C1498" s="7">
        <v>2048</v>
      </c>
      <c r="D1498" s="8">
        <v>16</v>
      </c>
      <c r="E1498" s="9"/>
      <c r="F1498" s="2"/>
      <c r="G1498" s="2"/>
      <c r="H1498" s="2"/>
      <c r="I1498" s="3"/>
      <c r="J1498" s="3"/>
      <c r="K1498" s="3"/>
    </row>
    <row x14ac:dyDescent="0.25" r="1499" customHeight="1" ht="17.25">
      <c r="A1499" s="7">
        <v>1497</v>
      </c>
      <c r="B1499" s="7">
        <v>4</v>
      </c>
      <c r="C1499" s="7">
        <v>2048</v>
      </c>
      <c r="D1499" s="8">
        <v>16</v>
      </c>
      <c r="E1499" s="9"/>
      <c r="F1499" s="2"/>
      <c r="G1499" s="2"/>
      <c r="H1499" s="2"/>
      <c r="I1499" s="3"/>
      <c r="J1499" s="3"/>
      <c r="K1499" s="3"/>
    </row>
    <row x14ac:dyDescent="0.25" r="1500" customHeight="1" ht="17.25">
      <c r="A1500" s="7">
        <v>1498</v>
      </c>
      <c r="B1500" s="7">
        <v>8</v>
      </c>
      <c r="C1500" s="7">
        <v>2048</v>
      </c>
      <c r="D1500" s="8">
        <v>16</v>
      </c>
      <c r="E1500" s="9"/>
      <c r="F1500" s="2"/>
      <c r="G1500" s="2"/>
      <c r="H1500" s="2"/>
      <c r="I1500" s="3"/>
      <c r="J1500" s="3"/>
      <c r="K1500" s="3"/>
    </row>
    <row x14ac:dyDescent="0.25" r="1501" customHeight="1" ht="17.25">
      <c r="A1501" s="7">
        <v>1499</v>
      </c>
      <c r="B1501" s="7">
        <v>16</v>
      </c>
      <c r="C1501" s="7">
        <v>2048</v>
      </c>
      <c r="D1501" s="8">
        <v>16</v>
      </c>
      <c r="E1501" s="9"/>
      <c r="F1501" s="2"/>
      <c r="G1501" s="2"/>
      <c r="H1501" s="2"/>
      <c r="I1501" s="3"/>
      <c r="J1501" s="3"/>
      <c r="K1501" s="3"/>
    </row>
    <row x14ac:dyDescent="0.25" r="1502" customHeight="1" ht="17.25">
      <c r="A1502" s="7">
        <v>1500</v>
      </c>
      <c r="B1502" s="7">
        <v>32</v>
      </c>
      <c r="C1502" s="7">
        <v>2048</v>
      </c>
      <c r="D1502" s="8">
        <v>16</v>
      </c>
      <c r="E1502" s="9"/>
      <c r="F1502" s="2"/>
      <c r="G1502" s="2"/>
      <c r="H1502" s="2"/>
      <c r="I1502" s="3"/>
      <c r="J1502" s="3"/>
      <c r="K1502" s="3"/>
    </row>
    <row x14ac:dyDescent="0.25" r="1503" customHeight="1" ht="17.25">
      <c r="A1503" s="7">
        <v>1501</v>
      </c>
      <c r="B1503" s="7">
        <v>64</v>
      </c>
      <c r="C1503" s="7">
        <v>2048</v>
      </c>
      <c r="D1503" s="8">
        <v>16</v>
      </c>
      <c r="E1503" s="9"/>
      <c r="F1503" s="2"/>
      <c r="G1503" s="2"/>
      <c r="H1503" s="2"/>
      <c r="I1503" s="3"/>
      <c r="J1503" s="3"/>
      <c r="K1503" s="3"/>
    </row>
    <row x14ac:dyDescent="0.25" r="1504" customHeight="1" ht="17.25">
      <c r="A1504" s="7">
        <v>1502</v>
      </c>
      <c r="B1504" s="7">
        <v>128</v>
      </c>
      <c r="C1504" s="7">
        <v>2048</v>
      </c>
      <c r="D1504" s="8">
        <v>16</v>
      </c>
      <c r="E1504" s="9"/>
      <c r="F1504" s="2"/>
      <c r="G1504" s="2"/>
      <c r="H1504" s="2"/>
      <c r="I1504" s="3"/>
      <c r="J1504" s="3"/>
      <c r="K1504" s="3"/>
    </row>
    <row x14ac:dyDescent="0.25" r="1505" customHeight="1" ht="17.25">
      <c r="A1505" s="7">
        <v>1503</v>
      </c>
      <c r="B1505" s="7">
        <v>256</v>
      </c>
      <c r="C1505" s="7">
        <v>2048</v>
      </c>
      <c r="D1505" s="8">
        <v>16</v>
      </c>
      <c r="E1505" s="9"/>
      <c r="F1505" s="2"/>
      <c r="G1505" s="2"/>
      <c r="H1505" s="2"/>
      <c r="I1505" s="3"/>
      <c r="J1505" s="3"/>
      <c r="K1505" s="3"/>
    </row>
    <row x14ac:dyDescent="0.25" r="1506" customHeight="1" ht="17.25">
      <c r="A1506" s="7">
        <v>1504</v>
      </c>
      <c r="B1506" s="7">
        <v>512</v>
      </c>
      <c r="C1506" s="7">
        <v>2048</v>
      </c>
      <c r="D1506" s="8">
        <v>16</v>
      </c>
      <c r="E1506" s="9"/>
      <c r="F1506" s="2"/>
      <c r="G1506" s="2"/>
      <c r="H1506" s="2"/>
      <c r="I1506" s="3"/>
      <c r="J1506" s="3"/>
      <c r="K1506" s="3"/>
    </row>
    <row x14ac:dyDescent="0.25" r="1507" customHeight="1" ht="17.25">
      <c r="A1507" s="7">
        <v>1505</v>
      </c>
      <c r="B1507" s="7">
        <v>1024</v>
      </c>
      <c r="C1507" s="7">
        <v>2048</v>
      </c>
      <c r="D1507" s="8">
        <v>16</v>
      </c>
      <c r="E1507" s="9"/>
      <c r="F1507" s="2"/>
      <c r="G1507" s="2"/>
      <c r="H1507" s="2"/>
      <c r="I1507" s="3"/>
      <c r="J1507" s="3"/>
      <c r="K1507" s="3"/>
    </row>
    <row x14ac:dyDescent="0.25" r="1508" customHeight="1" ht="17.25">
      <c r="A1508" s="7">
        <v>1506</v>
      </c>
      <c r="B1508" s="7">
        <v>2048</v>
      </c>
      <c r="C1508" s="7">
        <v>2048</v>
      </c>
      <c r="D1508" s="8">
        <v>16</v>
      </c>
      <c r="E1508" s="9"/>
      <c r="F1508" s="2"/>
      <c r="G1508" s="2"/>
      <c r="H1508" s="2"/>
      <c r="I1508" s="3"/>
      <c r="J1508" s="3"/>
      <c r="K1508" s="3"/>
    </row>
    <row x14ac:dyDescent="0.25" r="1509" customHeight="1" ht="17.25">
      <c r="A1509" s="7">
        <v>1507</v>
      </c>
      <c r="B1509" s="7">
        <v>4096</v>
      </c>
      <c r="C1509" s="7">
        <v>2048</v>
      </c>
      <c r="D1509" s="8">
        <v>16</v>
      </c>
      <c r="E1509" s="9"/>
      <c r="F1509" s="2"/>
      <c r="G1509" s="2"/>
      <c r="H1509" s="2"/>
      <c r="I1509" s="3"/>
      <c r="J1509" s="3"/>
      <c r="K1509" s="3"/>
    </row>
    <row x14ac:dyDescent="0.25" r="1510" customHeight="1" ht="17.25">
      <c r="A1510" s="7">
        <v>1508</v>
      </c>
      <c r="B1510" s="7">
        <v>8192</v>
      </c>
      <c r="C1510" s="7">
        <v>2048</v>
      </c>
      <c r="D1510" s="8">
        <v>16</v>
      </c>
      <c r="E1510" s="9"/>
      <c r="F1510" s="2"/>
      <c r="G1510" s="2"/>
      <c r="H1510" s="2"/>
      <c r="I1510" s="3"/>
      <c r="J1510" s="3"/>
      <c r="K1510" s="3"/>
    </row>
    <row x14ac:dyDescent="0.25" r="1511" customHeight="1" ht="17.25">
      <c r="A1511" s="7">
        <v>1509</v>
      </c>
      <c r="B1511" s="7">
        <v>16384</v>
      </c>
      <c r="C1511" s="7">
        <v>2048</v>
      </c>
      <c r="D1511" s="8">
        <v>16</v>
      </c>
      <c r="E1511" s="9"/>
      <c r="F1511" s="2"/>
      <c r="G1511" s="2"/>
      <c r="H1511" s="2"/>
      <c r="I1511" s="3"/>
      <c r="J1511" s="3"/>
      <c r="K1511" s="3"/>
    </row>
    <row x14ac:dyDescent="0.25" r="1512" customHeight="1" ht="17.25">
      <c r="A1512" s="7">
        <v>1510</v>
      </c>
      <c r="B1512" s="7">
        <v>32768</v>
      </c>
      <c r="C1512" s="7">
        <v>2048</v>
      </c>
      <c r="D1512" s="8">
        <v>16</v>
      </c>
      <c r="E1512" s="9"/>
      <c r="F1512" s="2"/>
      <c r="G1512" s="2"/>
      <c r="H1512" s="2"/>
      <c r="I1512" s="3"/>
      <c r="J1512" s="3"/>
      <c r="K1512" s="3"/>
    </row>
    <row x14ac:dyDescent="0.25" r="1513" customHeight="1" ht="17.25">
      <c r="A1513" s="7">
        <v>1511</v>
      </c>
      <c r="B1513" s="7">
        <v>65536</v>
      </c>
      <c r="C1513" s="7">
        <v>2048</v>
      </c>
      <c r="D1513" s="8">
        <v>16</v>
      </c>
      <c r="E1513" s="9"/>
      <c r="F1513" s="2"/>
      <c r="G1513" s="2"/>
      <c r="H1513" s="2"/>
      <c r="I1513" s="3"/>
      <c r="J1513" s="3"/>
      <c r="K1513" s="3"/>
    </row>
    <row x14ac:dyDescent="0.25" r="1514" customHeight="1" ht="17.25">
      <c r="A1514" s="7">
        <v>1512</v>
      </c>
      <c r="B1514" s="7">
        <v>128000</v>
      </c>
      <c r="C1514" s="7">
        <v>2048</v>
      </c>
      <c r="D1514" s="8">
        <v>16</v>
      </c>
      <c r="E1514" s="9"/>
      <c r="F1514" s="2"/>
      <c r="G1514" s="2"/>
      <c r="H1514" s="2"/>
      <c r="I1514" s="3"/>
      <c r="J1514" s="3"/>
      <c r="K1514" s="3"/>
    </row>
    <row x14ac:dyDescent="0.25" r="1515" customHeight="1" ht="17.25">
      <c r="A1515" s="7">
        <v>1513</v>
      </c>
      <c r="B1515" s="7">
        <v>1</v>
      </c>
      <c r="C1515" s="7">
        <v>4096</v>
      </c>
      <c r="D1515" s="8">
        <v>16</v>
      </c>
      <c r="E1515" s="9"/>
      <c r="F1515" s="2"/>
      <c r="G1515" s="2"/>
      <c r="H1515" s="2"/>
      <c r="I1515" s="3"/>
      <c r="J1515" s="3"/>
      <c r="K1515" s="3"/>
    </row>
    <row x14ac:dyDescent="0.25" r="1516" customHeight="1" ht="17.25">
      <c r="A1516" s="7">
        <v>1514</v>
      </c>
      <c r="B1516" s="7">
        <v>2</v>
      </c>
      <c r="C1516" s="7">
        <v>4096</v>
      </c>
      <c r="D1516" s="8">
        <v>16</v>
      </c>
      <c r="E1516" s="9"/>
      <c r="F1516" s="2"/>
      <c r="G1516" s="2"/>
      <c r="H1516" s="2"/>
      <c r="I1516" s="3"/>
      <c r="J1516" s="3"/>
      <c r="K1516" s="3"/>
    </row>
    <row x14ac:dyDescent="0.25" r="1517" customHeight="1" ht="17.25">
      <c r="A1517" s="7">
        <v>1515</v>
      </c>
      <c r="B1517" s="7">
        <v>4</v>
      </c>
      <c r="C1517" s="7">
        <v>4096</v>
      </c>
      <c r="D1517" s="8">
        <v>16</v>
      </c>
      <c r="E1517" s="9"/>
      <c r="F1517" s="2"/>
      <c r="G1517" s="2"/>
      <c r="H1517" s="2"/>
      <c r="I1517" s="3"/>
      <c r="J1517" s="3"/>
      <c r="K1517" s="3"/>
    </row>
    <row x14ac:dyDescent="0.25" r="1518" customHeight="1" ht="17.25">
      <c r="A1518" s="7">
        <v>1516</v>
      </c>
      <c r="B1518" s="7">
        <v>8</v>
      </c>
      <c r="C1518" s="7">
        <v>4096</v>
      </c>
      <c r="D1518" s="8">
        <v>16</v>
      </c>
      <c r="E1518" s="9"/>
      <c r="F1518" s="2"/>
      <c r="G1518" s="2"/>
      <c r="H1518" s="2"/>
      <c r="I1518" s="3"/>
      <c r="J1518" s="3"/>
      <c r="K1518" s="3"/>
    </row>
    <row x14ac:dyDescent="0.25" r="1519" customHeight="1" ht="17.25">
      <c r="A1519" s="7">
        <v>1517</v>
      </c>
      <c r="B1519" s="7">
        <v>16</v>
      </c>
      <c r="C1519" s="7">
        <v>4096</v>
      </c>
      <c r="D1519" s="8">
        <v>16</v>
      </c>
      <c r="E1519" s="9"/>
      <c r="F1519" s="2"/>
      <c r="G1519" s="2"/>
      <c r="H1519" s="2"/>
      <c r="I1519" s="3"/>
      <c r="J1519" s="3"/>
      <c r="K1519" s="3"/>
    </row>
    <row x14ac:dyDescent="0.25" r="1520" customHeight="1" ht="17.25">
      <c r="A1520" s="7">
        <v>1518</v>
      </c>
      <c r="B1520" s="7">
        <v>32</v>
      </c>
      <c r="C1520" s="7">
        <v>4096</v>
      </c>
      <c r="D1520" s="8">
        <v>16</v>
      </c>
      <c r="E1520" s="9"/>
      <c r="F1520" s="2"/>
      <c r="G1520" s="2"/>
      <c r="H1520" s="2"/>
      <c r="I1520" s="3"/>
      <c r="J1520" s="3"/>
      <c r="K1520" s="3"/>
    </row>
    <row x14ac:dyDescent="0.25" r="1521" customHeight="1" ht="17.25">
      <c r="A1521" s="7">
        <v>1519</v>
      </c>
      <c r="B1521" s="7">
        <v>64</v>
      </c>
      <c r="C1521" s="7">
        <v>4096</v>
      </c>
      <c r="D1521" s="8">
        <v>16</v>
      </c>
      <c r="E1521" s="9"/>
      <c r="F1521" s="2"/>
      <c r="G1521" s="2"/>
      <c r="H1521" s="2"/>
      <c r="I1521" s="3"/>
      <c r="J1521" s="3"/>
      <c r="K1521" s="3"/>
    </row>
    <row x14ac:dyDescent="0.25" r="1522" customHeight="1" ht="17.25">
      <c r="A1522" s="7">
        <v>1520</v>
      </c>
      <c r="B1522" s="7">
        <v>128</v>
      </c>
      <c r="C1522" s="7">
        <v>4096</v>
      </c>
      <c r="D1522" s="8">
        <v>16</v>
      </c>
      <c r="E1522" s="9"/>
      <c r="F1522" s="2"/>
      <c r="G1522" s="2"/>
      <c r="H1522" s="2"/>
      <c r="I1522" s="3"/>
      <c r="J1522" s="3"/>
      <c r="K1522" s="3"/>
    </row>
    <row x14ac:dyDescent="0.25" r="1523" customHeight="1" ht="17.25">
      <c r="A1523" s="7">
        <v>1521</v>
      </c>
      <c r="B1523" s="7">
        <v>256</v>
      </c>
      <c r="C1523" s="7">
        <v>4096</v>
      </c>
      <c r="D1523" s="8">
        <v>16</v>
      </c>
      <c r="E1523" s="9"/>
      <c r="F1523" s="2"/>
      <c r="G1523" s="2"/>
      <c r="H1523" s="2"/>
      <c r="I1523" s="3"/>
      <c r="J1523" s="3"/>
      <c r="K1523" s="3"/>
    </row>
    <row x14ac:dyDescent="0.25" r="1524" customHeight="1" ht="17.25">
      <c r="A1524" s="7">
        <v>1522</v>
      </c>
      <c r="B1524" s="7">
        <v>512</v>
      </c>
      <c r="C1524" s="7">
        <v>4096</v>
      </c>
      <c r="D1524" s="8">
        <v>16</v>
      </c>
      <c r="E1524" s="9"/>
      <c r="F1524" s="2"/>
      <c r="G1524" s="2"/>
      <c r="H1524" s="2"/>
      <c r="I1524" s="3"/>
      <c r="J1524" s="3"/>
      <c r="K1524" s="3"/>
    </row>
    <row x14ac:dyDescent="0.25" r="1525" customHeight="1" ht="17.25">
      <c r="A1525" s="7">
        <v>1523</v>
      </c>
      <c r="B1525" s="7">
        <v>1024</v>
      </c>
      <c r="C1525" s="7">
        <v>4096</v>
      </c>
      <c r="D1525" s="8">
        <v>16</v>
      </c>
      <c r="E1525" s="9"/>
      <c r="F1525" s="2"/>
      <c r="G1525" s="2"/>
      <c r="H1525" s="2"/>
      <c r="I1525" s="3"/>
      <c r="J1525" s="3"/>
      <c r="K1525" s="3"/>
    </row>
    <row x14ac:dyDescent="0.25" r="1526" customHeight="1" ht="17.25">
      <c r="A1526" s="7">
        <v>1524</v>
      </c>
      <c r="B1526" s="7">
        <v>2048</v>
      </c>
      <c r="C1526" s="7">
        <v>4096</v>
      </c>
      <c r="D1526" s="8">
        <v>16</v>
      </c>
      <c r="E1526" s="9"/>
      <c r="F1526" s="2"/>
      <c r="G1526" s="2"/>
      <c r="H1526" s="2"/>
      <c r="I1526" s="3"/>
      <c r="J1526" s="3"/>
      <c r="K1526" s="3"/>
    </row>
    <row x14ac:dyDescent="0.25" r="1527" customHeight="1" ht="17.25">
      <c r="A1527" s="7">
        <v>1525</v>
      </c>
      <c r="B1527" s="7">
        <v>4096</v>
      </c>
      <c r="C1527" s="7">
        <v>4096</v>
      </c>
      <c r="D1527" s="8">
        <v>16</v>
      </c>
      <c r="E1527" s="9"/>
      <c r="F1527" s="2"/>
      <c r="G1527" s="2"/>
      <c r="H1527" s="2"/>
      <c r="I1527" s="3"/>
      <c r="J1527" s="3"/>
      <c r="K1527" s="3"/>
    </row>
    <row x14ac:dyDescent="0.25" r="1528" customHeight="1" ht="17.25">
      <c r="A1528" s="7">
        <v>1526</v>
      </c>
      <c r="B1528" s="7">
        <v>8192</v>
      </c>
      <c r="C1528" s="7">
        <v>4096</v>
      </c>
      <c r="D1528" s="8">
        <v>16</v>
      </c>
      <c r="E1528" s="9"/>
      <c r="F1528" s="2"/>
      <c r="G1528" s="2"/>
      <c r="H1528" s="2"/>
      <c r="I1528" s="3"/>
      <c r="J1528" s="3"/>
      <c r="K1528" s="3"/>
    </row>
    <row x14ac:dyDescent="0.25" r="1529" customHeight="1" ht="17.25">
      <c r="A1529" s="7">
        <v>1527</v>
      </c>
      <c r="B1529" s="7">
        <v>16384</v>
      </c>
      <c r="C1529" s="7">
        <v>4096</v>
      </c>
      <c r="D1529" s="8">
        <v>16</v>
      </c>
      <c r="E1529" s="9"/>
      <c r="F1529" s="2"/>
      <c r="G1529" s="2"/>
      <c r="H1529" s="2"/>
      <c r="I1529" s="3"/>
      <c r="J1529" s="3"/>
      <c r="K1529" s="3"/>
    </row>
    <row x14ac:dyDescent="0.25" r="1530" customHeight="1" ht="17.25">
      <c r="A1530" s="7">
        <v>1528</v>
      </c>
      <c r="B1530" s="7">
        <v>32768</v>
      </c>
      <c r="C1530" s="7">
        <v>4096</v>
      </c>
      <c r="D1530" s="8">
        <v>16</v>
      </c>
      <c r="E1530" s="9"/>
      <c r="F1530" s="2"/>
      <c r="G1530" s="2"/>
      <c r="H1530" s="2"/>
      <c r="I1530" s="3"/>
      <c r="J1530" s="3"/>
      <c r="K1530" s="3"/>
    </row>
    <row x14ac:dyDescent="0.25" r="1531" customHeight="1" ht="17.25">
      <c r="A1531" s="7">
        <v>1529</v>
      </c>
      <c r="B1531" s="7">
        <v>65536</v>
      </c>
      <c r="C1531" s="7">
        <v>4096</v>
      </c>
      <c r="D1531" s="8">
        <v>16</v>
      </c>
      <c r="E1531" s="9"/>
      <c r="F1531" s="2"/>
      <c r="G1531" s="2"/>
      <c r="H1531" s="2"/>
      <c r="I1531" s="3"/>
      <c r="J1531" s="3"/>
      <c r="K1531" s="3"/>
    </row>
    <row x14ac:dyDescent="0.25" r="1532" customHeight="1" ht="17.25">
      <c r="A1532" s="7">
        <v>1530</v>
      </c>
      <c r="B1532" s="7">
        <v>128000</v>
      </c>
      <c r="C1532" s="7">
        <v>4096</v>
      </c>
      <c r="D1532" s="8">
        <v>16</v>
      </c>
      <c r="E1532" s="9"/>
      <c r="F1532" s="2"/>
      <c r="G1532" s="2"/>
      <c r="H1532" s="2"/>
      <c r="I1532" s="3"/>
      <c r="J1532" s="3"/>
      <c r="K1532" s="3"/>
    </row>
    <row x14ac:dyDescent="0.25" r="1533" customHeight="1" ht="17.25">
      <c r="A1533" s="7">
        <v>1531</v>
      </c>
      <c r="B1533" s="7">
        <v>1</v>
      </c>
      <c r="C1533" s="7">
        <v>8192</v>
      </c>
      <c r="D1533" s="8">
        <v>16</v>
      </c>
      <c r="E1533" s="9"/>
      <c r="F1533" s="2"/>
      <c r="G1533" s="2"/>
      <c r="H1533" s="2"/>
      <c r="I1533" s="3"/>
      <c r="J1533" s="3"/>
      <c r="K1533" s="3"/>
    </row>
    <row x14ac:dyDescent="0.25" r="1534" customHeight="1" ht="17.25">
      <c r="A1534" s="7">
        <v>1532</v>
      </c>
      <c r="B1534" s="7">
        <v>2</v>
      </c>
      <c r="C1534" s="7">
        <v>8192</v>
      </c>
      <c r="D1534" s="8">
        <v>16</v>
      </c>
      <c r="E1534" s="9"/>
      <c r="F1534" s="2"/>
      <c r="G1534" s="2"/>
      <c r="H1534" s="2"/>
      <c r="I1534" s="3"/>
      <c r="J1534" s="3"/>
      <c r="K1534" s="3"/>
    </row>
    <row x14ac:dyDescent="0.25" r="1535" customHeight="1" ht="17.25">
      <c r="A1535" s="7">
        <v>1533</v>
      </c>
      <c r="B1535" s="7">
        <v>4</v>
      </c>
      <c r="C1535" s="7">
        <v>8192</v>
      </c>
      <c r="D1535" s="8">
        <v>16</v>
      </c>
      <c r="E1535" s="9"/>
      <c r="F1535" s="2"/>
      <c r="G1535" s="2"/>
      <c r="H1535" s="2"/>
      <c r="I1535" s="3"/>
      <c r="J1535" s="3"/>
      <c r="K1535" s="3"/>
    </row>
    <row x14ac:dyDescent="0.25" r="1536" customHeight="1" ht="17.25">
      <c r="A1536" s="7">
        <v>1534</v>
      </c>
      <c r="B1536" s="7">
        <v>8</v>
      </c>
      <c r="C1536" s="7">
        <v>8192</v>
      </c>
      <c r="D1536" s="8">
        <v>16</v>
      </c>
      <c r="E1536" s="9"/>
      <c r="F1536" s="2"/>
      <c r="G1536" s="2"/>
      <c r="H1536" s="2"/>
      <c r="I1536" s="3"/>
      <c r="J1536" s="3"/>
      <c r="K1536" s="3"/>
    </row>
    <row x14ac:dyDescent="0.25" r="1537" customHeight="1" ht="17.25">
      <c r="A1537" s="7">
        <v>1535</v>
      </c>
      <c r="B1537" s="7">
        <v>16</v>
      </c>
      <c r="C1537" s="7">
        <v>8192</v>
      </c>
      <c r="D1537" s="8">
        <v>16</v>
      </c>
      <c r="E1537" s="9"/>
      <c r="F1537" s="2"/>
      <c r="G1537" s="2"/>
      <c r="H1537" s="2"/>
      <c r="I1537" s="3"/>
      <c r="J1537" s="3"/>
      <c r="K1537" s="3"/>
    </row>
    <row x14ac:dyDescent="0.25" r="1538" customHeight="1" ht="17.25">
      <c r="A1538" s="7">
        <v>1536</v>
      </c>
      <c r="B1538" s="7">
        <v>32</v>
      </c>
      <c r="C1538" s="7">
        <v>8192</v>
      </c>
      <c r="D1538" s="8">
        <v>16</v>
      </c>
      <c r="E1538" s="9"/>
      <c r="F1538" s="2"/>
      <c r="G1538" s="2"/>
      <c r="H1538" s="2"/>
      <c r="I1538" s="3"/>
      <c r="J1538" s="3"/>
      <c r="K1538" s="3"/>
    </row>
    <row x14ac:dyDescent="0.25" r="1539" customHeight="1" ht="17.25">
      <c r="A1539" s="7">
        <v>1537</v>
      </c>
      <c r="B1539" s="7">
        <v>64</v>
      </c>
      <c r="C1539" s="7">
        <v>8192</v>
      </c>
      <c r="D1539" s="8">
        <v>16</v>
      </c>
      <c r="E1539" s="9"/>
      <c r="F1539" s="2"/>
      <c r="G1539" s="2"/>
      <c r="H1539" s="2"/>
      <c r="I1539" s="3"/>
      <c r="J1539" s="3"/>
      <c r="K1539" s="3"/>
    </row>
    <row x14ac:dyDescent="0.25" r="1540" customHeight="1" ht="17.25">
      <c r="A1540" s="7">
        <v>1538</v>
      </c>
      <c r="B1540" s="7">
        <v>128</v>
      </c>
      <c r="C1540" s="7">
        <v>8192</v>
      </c>
      <c r="D1540" s="8">
        <v>16</v>
      </c>
      <c r="E1540" s="9"/>
      <c r="F1540" s="2"/>
      <c r="G1540" s="2"/>
      <c r="H1540" s="2"/>
      <c r="I1540" s="3"/>
      <c r="J1540" s="3"/>
      <c r="K1540" s="3"/>
    </row>
    <row x14ac:dyDescent="0.25" r="1541" customHeight="1" ht="17.25">
      <c r="A1541" s="7">
        <v>1539</v>
      </c>
      <c r="B1541" s="7">
        <v>256</v>
      </c>
      <c r="C1541" s="7">
        <v>8192</v>
      </c>
      <c r="D1541" s="8">
        <v>16</v>
      </c>
      <c r="E1541" s="9"/>
      <c r="F1541" s="2"/>
      <c r="G1541" s="2"/>
      <c r="H1541" s="2"/>
      <c r="I1541" s="3"/>
      <c r="J1541" s="3"/>
      <c r="K1541" s="3"/>
    </row>
    <row x14ac:dyDescent="0.25" r="1542" customHeight="1" ht="17.25">
      <c r="A1542" s="7">
        <v>1540</v>
      </c>
      <c r="B1542" s="7">
        <v>512</v>
      </c>
      <c r="C1542" s="7">
        <v>8192</v>
      </c>
      <c r="D1542" s="8">
        <v>16</v>
      </c>
      <c r="E1542" s="9"/>
      <c r="F1542" s="2"/>
      <c r="G1542" s="2"/>
      <c r="H1542" s="2"/>
      <c r="I1542" s="3"/>
      <c r="J1542" s="3"/>
      <c r="K1542" s="3"/>
    </row>
    <row x14ac:dyDescent="0.25" r="1543" customHeight="1" ht="17.25">
      <c r="A1543" s="7">
        <v>1541</v>
      </c>
      <c r="B1543" s="7">
        <v>1024</v>
      </c>
      <c r="C1543" s="7">
        <v>8192</v>
      </c>
      <c r="D1543" s="8">
        <v>16</v>
      </c>
      <c r="E1543" s="9"/>
      <c r="F1543" s="2"/>
      <c r="G1543" s="2"/>
      <c r="H1543" s="2"/>
      <c r="I1543" s="3"/>
      <c r="J1543" s="3"/>
      <c r="K1543" s="3"/>
    </row>
    <row x14ac:dyDescent="0.25" r="1544" customHeight="1" ht="17.25">
      <c r="A1544" s="7">
        <v>1542</v>
      </c>
      <c r="B1544" s="7">
        <v>2048</v>
      </c>
      <c r="C1544" s="7">
        <v>8192</v>
      </c>
      <c r="D1544" s="8">
        <v>16</v>
      </c>
      <c r="E1544" s="9"/>
      <c r="F1544" s="2"/>
      <c r="G1544" s="2"/>
      <c r="H1544" s="2"/>
      <c r="I1544" s="3"/>
      <c r="J1544" s="3"/>
      <c r="K1544" s="3"/>
    </row>
    <row x14ac:dyDescent="0.25" r="1545" customHeight="1" ht="17.25">
      <c r="A1545" s="7">
        <v>1543</v>
      </c>
      <c r="B1545" s="7">
        <v>4096</v>
      </c>
      <c r="C1545" s="7">
        <v>8192</v>
      </c>
      <c r="D1545" s="8">
        <v>16</v>
      </c>
      <c r="E1545" s="9"/>
      <c r="F1545" s="2"/>
      <c r="G1545" s="2"/>
      <c r="H1545" s="2"/>
      <c r="I1545" s="3"/>
      <c r="J1545" s="3"/>
      <c r="K1545" s="3"/>
    </row>
    <row x14ac:dyDescent="0.25" r="1546" customHeight="1" ht="17.25">
      <c r="A1546" s="7">
        <v>1544</v>
      </c>
      <c r="B1546" s="7">
        <v>8192</v>
      </c>
      <c r="C1546" s="7">
        <v>8192</v>
      </c>
      <c r="D1546" s="8">
        <v>16</v>
      </c>
      <c r="E1546" s="9"/>
      <c r="F1546" s="2"/>
      <c r="G1546" s="2"/>
      <c r="H1546" s="2"/>
      <c r="I1546" s="3"/>
      <c r="J1546" s="3"/>
      <c r="K1546" s="3"/>
    </row>
    <row x14ac:dyDescent="0.25" r="1547" customHeight="1" ht="17.25">
      <c r="A1547" s="7">
        <v>1545</v>
      </c>
      <c r="B1547" s="7">
        <v>16384</v>
      </c>
      <c r="C1547" s="7">
        <v>8192</v>
      </c>
      <c r="D1547" s="8">
        <v>16</v>
      </c>
      <c r="E1547" s="9"/>
      <c r="F1547" s="2"/>
      <c r="G1547" s="2"/>
      <c r="H1547" s="2"/>
      <c r="I1547" s="3"/>
      <c r="J1547" s="3"/>
      <c r="K1547" s="3"/>
    </row>
    <row x14ac:dyDescent="0.25" r="1548" customHeight="1" ht="17.25">
      <c r="A1548" s="7">
        <v>1546</v>
      </c>
      <c r="B1548" s="7">
        <v>32768</v>
      </c>
      <c r="C1548" s="7">
        <v>8192</v>
      </c>
      <c r="D1548" s="8">
        <v>16</v>
      </c>
      <c r="E1548" s="9"/>
      <c r="F1548" s="2"/>
      <c r="G1548" s="2"/>
      <c r="H1548" s="2"/>
      <c r="I1548" s="3"/>
      <c r="J1548" s="3"/>
      <c r="K1548" s="3"/>
    </row>
    <row x14ac:dyDescent="0.25" r="1549" customHeight="1" ht="17.25">
      <c r="A1549" s="7">
        <v>1547</v>
      </c>
      <c r="B1549" s="7">
        <v>65536</v>
      </c>
      <c r="C1549" s="7">
        <v>8192</v>
      </c>
      <c r="D1549" s="8">
        <v>16</v>
      </c>
      <c r="E1549" s="9"/>
      <c r="F1549" s="2"/>
      <c r="G1549" s="2"/>
      <c r="H1549" s="2"/>
      <c r="I1549" s="3"/>
      <c r="J1549" s="3"/>
      <c r="K1549" s="3"/>
    </row>
    <row x14ac:dyDescent="0.25" r="1550" customHeight="1" ht="17.25">
      <c r="A1550" s="7">
        <v>1548</v>
      </c>
      <c r="B1550" s="7">
        <v>128000</v>
      </c>
      <c r="C1550" s="7">
        <v>8192</v>
      </c>
      <c r="D1550" s="8">
        <v>16</v>
      </c>
      <c r="E1550" s="9"/>
      <c r="F1550" s="2"/>
      <c r="G1550" s="2"/>
      <c r="H1550" s="2"/>
      <c r="I1550" s="3"/>
      <c r="J1550" s="3"/>
      <c r="K1550" s="3"/>
    </row>
    <row x14ac:dyDescent="0.25" r="1551" customHeight="1" ht="17.25">
      <c r="A1551" s="7">
        <v>1549</v>
      </c>
      <c r="B1551" s="7">
        <v>1</v>
      </c>
      <c r="C1551" s="7">
        <v>16384</v>
      </c>
      <c r="D1551" s="8">
        <v>16</v>
      </c>
      <c r="E1551" s="9"/>
      <c r="F1551" s="2"/>
      <c r="G1551" s="2"/>
      <c r="H1551" s="2"/>
      <c r="I1551" s="3"/>
      <c r="J1551" s="3"/>
      <c r="K1551" s="3"/>
    </row>
    <row x14ac:dyDescent="0.25" r="1552" customHeight="1" ht="17.25">
      <c r="A1552" s="7">
        <v>1550</v>
      </c>
      <c r="B1552" s="7">
        <v>2</v>
      </c>
      <c r="C1552" s="7">
        <v>16384</v>
      </c>
      <c r="D1552" s="8">
        <v>16</v>
      </c>
      <c r="E1552" s="9"/>
      <c r="F1552" s="2"/>
      <c r="G1552" s="2"/>
      <c r="H1552" s="2"/>
      <c r="I1552" s="3"/>
      <c r="J1552" s="3"/>
      <c r="K1552" s="3"/>
    </row>
    <row x14ac:dyDescent="0.25" r="1553" customHeight="1" ht="17.25">
      <c r="A1553" s="7">
        <v>1551</v>
      </c>
      <c r="B1553" s="7">
        <v>4</v>
      </c>
      <c r="C1553" s="7">
        <v>16384</v>
      </c>
      <c r="D1553" s="8">
        <v>16</v>
      </c>
      <c r="E1553" s="9"/>
      <c r="F1553" s="2"/>
      <c r="G1553" s="2"/>
      <c r="H1553" s="2"/>
      <c r="I1553" s="3"/>
      <c r="J1553" s="3"/>
      <c r="K1553" s="3"/>
    </row>
    <row x14ac:dyDescent="0.25" r="1554" customHeight="1" ht="17.25">
      <c r="A1554" s="7">
        <v>1552</v>
      </c>
      <c r="B1554" s="7">
        <v>8</v>
      </c>
      <c r="C1554" s="7">
        <v>16384</v>
      </c>
      <c r="D1554" s="8">
        <v>16</v>
      </c>
      <c r="E1554" s="9"/>
      <c r="F1554" s="2"/>
      <c r="G1554" s="2"/>
      <c r="H1554" s="2"/>
      <c r="I1554" s="3"/>
      <c r="J1554" s="3"/>
      <c r="K1554" s="3"/>
    </row>
    <row x14ac:dyDescent="0.25" r="1555" customHeight="1" ht="17.25">
      <c r="A1555" s="7">
        <v>1553</v>
      </c>
      <c r="B1555" s="7">
        <v>16</v>
      </c>
      <c r="C1555" s="7">
        <v>16384</v>
      </c>
      <c r="D1555" s="8">
        <v>16</v>
      </c>
      <c r="E1555" s="9"/>
      <c r="F1555" s="2"/>
      <c r="G1555" s="2"/>
      <c r="H1555" s="2"/>
      <c r="I1555" s="3"/>
      <c r="J1555" s="3"/>
      <c r="K1555" s="3"/>
    </row>
    <row x14ac:dyDescent="0.25" r="1556" customHeight="1" ht="17.25">
      <c r="A1556" s="7">
        <v>1554</v>
      </c>
      <c r="B1556" s="7">
        <v>32</v>
      </c>
      <c r="C1556" s="7">
        <v>16384</v>
      </c>
      <c r="D1556" s="8">
        <v>16</v>
      </c>
      <c r="E1556" s="9"/>
      <c r="F1556" s="2"/>
      <c r="G1556" s="2"/>
      <c r="H1556" s="2"/>
      <c r="I1556" s="3"/>
      <c r="J1556" s="3"/>
      <c r="K1556" s="3"/>
    </row>
    <row x14ac:dyDescent="0.25" r="1557" customHeight="1" ht="17.25">
      <c r="A1557" s="7">
        <v>1555</v>
      </c>
      <c r="B1557" s="7">
        <v>64</v>
      </c>
      <c r="C1557" s="7">
        <v>16384</v>
      </c>
      <c r="D1557" s="8">
        <v>16</v>
      </c>
      <c r="E1557" s="9"/>
      <c r="F1557" s="2"/>
      <c r="G1557" s="2"/>
      <c r="H1557" s="2"/>
      <c r="I1557" s="3"/>
      <c r="J1557" s="3"/>
      <c r="K1557" s="3"/>
    </row>
    <row x14ac:dyDescent="0.25" r="1558" customHeight="1" ht="17.25">
      <c r="A1558" s="7">
        <v>1556</v>
      </c>
      <c r="B1558" s="7">
        <v>128</v>
      </c>
      <c r="C1558" s="7">
        <v>16384</v>
      </c>
      <c r="D1558" s="8">
        <v>16</v>
      </c>
      <c r="E1558" s="9"/>
      <c r="F1558" s="2"/>
      <c r="G1558" s="2"/>
      <c r="H1558" s="2"/>
      <c r="I1558" s="3"/>
      <c r="J1558" s="3"/>
      <c r="K1558" s="3"/>
    </row>
    <row x14ac:dyDescent="0.25" r="1559" customHeight="1" ht="17.25">
      <c r="A1559" s="7">
        <v>1557</v>
      </c>
      <c r="B1559" s="7">
        <v>256</v>
      </c>
      <c r="C1559" s="7">
        <v>16384</v>
      </c>
      <c r="D1559" s="8">
        <v>16</v>
      </c>
      <c r="E1559" s="9"/>
      <c r="F1559" s="2"/>
      <c r="G1559" s="2"/>
      <c r="H1559" s="2"/>
      <c r="I1559" s="3"/>
      <c r="J1559" s="3"/>
      <c r="K1559" s="3"/>
    </row>
    <row x14ac:dyDescent="0.25" r="1560" customHeight="1" ht="17.25">
      <c r="A1560" s="7">
        <v>1558</v>
      </c>
      <c r="B1560" s="7">
        <v>512</v>
      </c>
      <c r="C1560" s="7">
        <v>16384</v>
      </c>
      <c r="D1560" s="8">
        <v>16</v>
      </c>
      <c r="E1560" s="9"/>
      <c r="F1560" s="2"/>
      <c r="G1560" s="2"/>
      <c r="H1560" s="2"/>
      <c r="I1560" s="3"/>
      <c r="J1560" s="3"/>
      <c r="K1560" s="3"/>
    </row>
    <row x14ac:dyDescent="0.25" r="1561" customHeight="1" ht="17.25">
      <c r="A1561" s="7">
        <v>1559</v>
      </c>
      <c r="B1561" s="7">
        <v>1024</v>
      </c>
      <c r="C1561" s="7">
        <v>16384</v>
      </c>
      <c r="D1561" s="8">
        <v>16</v>
      </c>
      <c r="E1561" s="9"/>
      <c r="F1561" s="2"/>
      <c r="G1561" s="2"/>
      <c r="H1561" s="2"/>
      <c r="I1561" s="3"/>
      <c r="J1561" s="3"/>
      <c r="K1561" s="3"/>
    </row>
    <row x14ac:dyDescent="0.25" r="1562" customHeight="1" ht="17.25">
      <c r="A1562" s="7">
        <v>1560</v>
      </c>
      <c r="B1562" s="7">
        <v>2048</v>
      </c>
      <c r="C1562" s="7">
        <v>16384</v>
      </c>
      <c r="D1562" s="8">
        <v>16</v>
      </c>
      <c r="E1562" s="9"/>
      <c r="F1562" s="2"/>
      <c r="G1562" s="2"/>
      <c r="H1562" s="2"/>
      <c r="I1562" s="3"/>
      <c r="J1562" s="3"/>
      <c r="K1562" s="3"/>
    </row>
    <row x14ac:dyDescent="0.25" r="1563" customHeight="1" ht="17.25">
      <c r="A1563" s="7">
        <v>1561</v>
      </c>
      <c r="B1563" s="7">
        <v>4096</v>
      </c>
      <c r="C1563" s="7">
        <v>16384</v>
      </c>
      <c r="D1563" s="8">
        <v>16</v>
      </c>
      <c r="E1563" s="9"/>
      <c r="F1563" s="2"/>
      <c r="G1563" s="2"/>
      <c r="H1563" s="2"/>
      <c r="I1563" s="3"/>
      <c r="J1563" s="3"/>
      <c r="K1563" s="3"/>
    </row>
    <row x14ac:dyDescent="0.25" r="1564" customHeight="1" ht="17.25">
      <c r="A1564" s="7">
        <v>1562</v>
      </c>
      <c r="B1564" s="7">
        <v>8192</v>
      </c>
      <c r="C1564" s="7">
        <v>16384</v>
      </c>
      <c r="D1564" s="8">
        <v>16</v>
      </c>
      <c r="E1564" s="9"/>
      <c r="F1564" s="2"/>
      <c r="G1564" s="2"/>
      <c r="H1564" s="2"/>
      <c r="I1564" s="3"/>
      <c r="J1564" s="3"/>
      <c r="K1564" s="3"/>
    </row>
    <row x14ac:dyDescent="0.25" r="1565" customHeight="1" ht="17.25">
      <c r="A1565" s="7">
        <v>1563</v>
      </c>
      <c r="B1565" s="7">
        <v>16384</v>
      </c>
      <c r="C1565" s="7">
        <v>16384</v>
      </c>
      <c r="D1565" s="8">
        <v>16</v>
      </c>
      <c r="E1565" s="9"/>
      <c r="F1565" s="2"/>
      <c r="G1565" s="2"/>
      <c r="H1565" s="2"/>
      <c r="I1565" s="3"/>
      <c r="J1565" s="3"/>
      <c r="K1565" s="3"/>
    </row>
    <row x14ac:dyDescent="0.25" r="1566" customHeight="1" ht="17.25">
      <c r="A1566" s="7">
        <v>1564</v>
      </c>
      <c r="B1566" s="7">
        <v>32768</v>
      </c>
      <c r="C1566" s="7">
        <v>16384</v>
      </c>
      <c r="D1566" s="8">
        <v>16</v>
      </c>
      <c r="E1566" s="9"/>
      <c r="F1566" s="2"/>
      <c r="G1566" s="2"/>
      <c r="H1566" s="2"/>
      <c r="I1566" s="3"/>
      <c r="J1566" s="3"/>
      <c r="K1566" s="3"/>
    </row>
    <row x14ac:dyDescent="0.25" r="1567" customHeight="1" ht="17.25">
      <c r="A1567" s="7">
        <v>1565</v>
      </c>
      <c r="B1567" s="7">
        <v>65536</v>
      </c>
      <c r="C1567" s="7">
        <v>16384</v>
      </c>
      <c r="D1567" s="8">
        <v>16</v>
      </c>
      <c r="E1567" s="9"/>
      <c r="F1567" s="2"/>
      <c r="G1567" s="2"/>
      <c r="H1567" s="2"/>
      <c r="I1567" s="3"/>
      <c r="J1567" s="3"/>
      <c r="K1567" s="3"/>
    </row>
    <row x14ac:dyDescent="0.25" r="1568" customHeight="1" ht="17.25">
      <c r="A1568" s="7">
        <v>1566</v>
      </c>
      <c r="B1568" s="7">
        <v>128000</v>
      </c>
      <c r="C1568" s="7">
        <v>16384</v>
      </c>
      <c r="D1568" s="8">
        <v>16</v>
      </c>
      <c r="E1568" s="9"/>
      <c r="F1568" s="2"/>
      <c r="G1568" s="2"/>
      <c r="H1568" s="2"/>
      <c r="I1568" s="3"/>
      <c r="J1568" s="3"/>
      <c r="K1568" s="3"/>
    </row>
    <row x14ac:dyDescent="0.25" r="1569" customHeight="1" ht="17.25">
      <c r="A1569" s="7">
        <v>1567</v>
      </c>
      <c r="B1569" s="7">
        <v>1</v>
      </c>
      <c r="C1569" s="7">
        <v>32768</v>
      </c>
      <c r="D1569" s="8">
        <v>16</v>
      </c>
      <c r="E1569" s="9"/>
      <c r="F1569" s="2"/>
      <c r="G1569" s="2"/>
      <c r="H1569" s="2"/>
      <c r="I1569" s="3"/>
      <c r="J1569" s="3"/>
      <c r="K1569" s="3"/>
    </row>
    <row x14ac:dyDescent="0.25" r="1570" customHeight="1" ht="17.25">
      <c r="A1570" s="7">
        <v>1568</v>
      </c>
      <c r="B1570" s="7">
        <v>2</v>
      </c>
      <c r="C1570" s="7">
        <v>32768</v>
      </c>
      <c r="D1570" s="8">
        <v>16</v>
      </c>
      <c r="E1570" s="9"/>
      <c r="F1570" s="2"/>
      <c r="G1570" s="2"/>
      <c r="H1570" s="2"/>
      <c r="I1570" s="3"/>
      <c r="J1570" s="3"/>
      <c r="K1570" s="3"/>
    </row>
    <row x14ac:dyDescent="0.25" r="1571" customHeight="1" ht="17.25">
      <c r="A1571" s="7">
        <v>1569</v>
      </c>
      <c r="B1571" s="7">
        <v>4</v>
      </c>
      <c r="C1571" s="7">
        <v>32768</v>
      </c>
      <c r="D1571" s="8">
        <v>16</v>
      </c>
      <c r="E1571" s="9"/>
      <c r="F1571" s="2"/>
      <c r="G1571" s="2"/>
      <c r="H1571" s="2"/>
      <c r="I1571" s="3"/>
      <c r="J1571" s="3"/>
      <c r="K1571" s="3"/>
    </row>
    <row x14ac:dyDescent="0.25" r="1572" customHeight="1" ht="17.25">
      <c r="A1572" s="7">
        <v>1570</v>
      </c>
      <c r="B1572" s="7">
        <v>8</v>
      </c>
      <c r="C1572" s="7">
        <v>32768</v>
      </c>
      <c r="D1572" s="8">
        <v>16</v>
      </c>
      <c r="E1572" s="9"/>
      <c r="F1572" s="2"/>
      <c r="G1572" s="2"/>
      <c r="H1572" s="2"/>
      <c r="I1572" s="3"/>
      <c r="J1572" s="3"/>
      <c r="K1572" s="3"/>
    </row>
    <row x14ac:dyDescent="0.25" r="1573" customHeight="1" ht="17.25">
      <c r="A1573" s="7">
        <v>1571</v>
      </c>
      <c r="B1573" s="7">
        <v>16</v>
      </c>
      <c r="C1573" s="7">
        <v>32768</v>
      </c>
      <c r="D1573" s="8">
        <v>16</v>
      </c>
      <c r="E1573" s="9"/>
      <c r="F1573" s="2"/>
      <c r="G1573" s="2"/>
      <c r="H1573" s="2"/>
      <c r="I1573" s="3"/>
      <c r="J1573" s="3"/>
      <c r="K1573" s="3"/>
    </row>
    <row x14ac:dyDescent="0.25" r="1574" customHeight="1" ht="17.25">
      <c r="A1574" s="7">
        <v>1572</v>
      </c>
      <c r="B1574" s="7">
        <v>32</v>
      </c>
      <c r="C1574" s="7">
        <v>32768</v>
      </c>
      <c r="D1574" s="8">
        <v>16</v>
      </c>
      <c r="E1574" s="9"/>
      <c r="F1574" s="2"/>
      <c r="G1574" s="2"/>
      <c r="H1574" s="2"/>
      <c r="I1574" s="3"/>
      <c r="J1574" s="3"/>
      <c r="K1574" s="3"/>
    </row>
    <row x14ac:dyDescent="0.25" r="1575" customHeight="1" ht="17.25">
      <c r="A1575" s="7">
        <v>1573</v>
      </c>
      <c r="B1575" s="7">
        <v>64</v>
      </c>
      <c r="C1575" s="7">
        <v>32768</v>
      </c>
      <c r="D1575" s="8">
        <v>16</v>
      </c>
      <c r="E1575" s="9"/>
      <c r="F1575" s="2"/>
      <c r="G1575" s="2"/>
      <c r="H1575" s="2"/>
      <c r="I1575" s="3"/>
      <c r="J1575" s="3"/>
      <c r="K1575" s="3"/>
    </row>
    <row x14ac:dyDescent="0.25" r="1576" customHeight="1" ht="17.25">
      <c r="A1576" s="7">
        <v>1574</v>
      </c>
      <c r="B1576" s="7">
        <v>128</v>
      </c>
      <c r="C1576" s="7">
        <v>32768</v>
      </c>
      <c r="D1576" s="8">
        <v>16</v>
      </c>
      <c r="E1576" s="9"/>
      <c r="F1576" s="2"/>
      <c r="G1576" s="2"/>
      <c r="H1576" s="2"/>
      <c r="I1576" s="3"/>
      <c r="J1576" s="3"/>
      <c r="K1576" s="3"/>
    </row>
    <row x14ac:dyDescent="0.25" r="1577" customHeight="1" ht="17.25">
      <c r="A1577" s="7">
        <v>1575</v>
      </c>
      <c r="B1577" s="7">
        <v>256</v>
      </c>
      <c r="C1577" s="7">
        <v>32768</v>
      </c>
      <c r="D1577" s="8">
        <v>16</v>
      </c>
      <c r="E1577" s="9"/>
      <c r="F1577" s="2"/>
      <c r="G1577" s="2"/>
      <c r="H1577" s="2"/>
      <c r="I1577" s="3"/>
      <c r="J1577" s="3"/>
      <c r="K1577" s="3"/>
    </row>
    <row x14ac:dyDescent="0.25" r="1578" customHeight="1" ht="17.25">
      <c r="A1578" s="7">
        <v>1576</v>
      </c>
      <c r="B1578" s="7">
        <v>512</v>
      </c>
      <c r="C1578" s="7">
        <v>32768</v>
      </c>
      <c r="D1578" s="8">
        <v>16</v>
      </c>
      <c r="E1578" s="9"/>
      <c r="F1578" s="2"/>
      <c r="G1578" s="2"/>
      <c r="H1578" s="2"/>
      <c r="I1578" s="3"/>
      <c r="J1578" s="3"/>
      <c r="K1578" s="3"/>
    </row>
    <row x14ac:dyDescent="0.25" r="1579" customHeight="1" ht="17.25">
      <c r="A1579" s="7">
        <v>1577</v>
      </c>
      <c r="B1579" s="7">
        <v>1024</v>
      </c>
      <c r="C1579" s="7">
        <v>32768</v>
      </c>
      <c r="D1579" s="8">
        <v>16</v>
      </c>
      <c r="E1579" s="9"/>
      <c r="F1579" s="2"/>
      <c r="G1579" s="2"/>
      <c r="H1579" s="2"/>
      <c r="I1579" s="3"/>
      <c r="J1579" s="3"/>
      <c r="K1579" s="3"/>
    </row>
    <row x14ac:dyDescent="0.25" r="1580" customHeight="1" ht="17.25">
      <c r="A1580" s="7">
        <v>1578</v>
      </c>
      <c r="B1580" s="7">
        <v>2048</v>
      </c>
      <c r="C1580" s="7">
        <v>32768</v>
      </c>
      <c r="D1580" s="8">
        <v>16</v>
      </c>
      <c r="E1580" s="9"/>
      <c r="F1580" s="2"/>
      <c r="G1580" s="2"/>
      <c r="H1580" s="2"/>
      <c r="I1580" s="3"/>
      <c r="J1580" s="3"/>
      <c r="K1580" s="3"/>
    </row>
    <row x14ac:dyDescent="0.25" r="1581" customHeight="1" ht="17.25">
      <c r="A1581" s="7">
        <v>1579</v>
      </c>
      <c r="B1581" s="7">
        <v>4096</v>
      </c>
      <c r="C1581" s="7">
        <v>32768</v>
      </c>
      <c r="D1581" s="8">
        <v>16</v>
      </c>
      <c r="E1581" s="9"/>
      <c r="F1581" s="2"/>
      <c r="G1581" s="2"/>
      <c r="H1581" s="2"/>
      <c r="I1581" s="3"/>
      <c r="J1581" s="3"/>
      <c r="K1581" s="3"/>
    </row>
    <row x14ac:dyDescent="0.25" r="1582" customHeight="1" ht="17.25">
      <c r="A1582" s="7">
        <v>1580</v>
      </c>
      <c r="B1582" s="7">
        <v>8192</v>
      </c>
      <c r="C1582" s="7">
        <v>32768</v>
      </c>
      <c r="D1582" s="8">
        <v>16</v>
      </c>
      <c r="E1582" s="9"/>
      <c r="F1582" s="2"/>
      <c r="G1582" s="2"/>
      <c r="H1582" s="2"/>
      <c r="I1582" s="3"/>
      <c r="J1582" s="3"/>
      <c r="K1582" s="3"/>
    </row>
    <row x14ac:dyDescent="0.25" r="1583" customHeight="1" ht="17.25">
      <c r="A1583" s="7">
        <v>1581</v>
      </c>
      <c r="B1583" s="7">
        <v>16384</v>
      </c>
      <c r="C1583" s="7">
        <v>32768</v>
      </c>
      <c r="D1583" s="8">
        <v>16</v>
      </c>
      <c r="E1583" s="9"/>
      <c r="F1583" s="2"/>
      <c r="G1583" s="2"/>
      <c r="H1583" s="2"/>
      <c r="I1583" s="3"/>
      <c r="J1583" s="3"/>
      <c r="K1583" s="3"/>
    </row>
    <row x14ac:dyDescent="0.25" r="1584" customHeight="1" ht="17.25">
      <c r="A1584" s="7">
        <v>1582</v>
      </c>
      <c r="B1584" s="7">
        <v>32768</v>
      </c>
      <c r="C1584" s="7">
        <v>32768</v>
      </c>
      <c r="D1584" s="8">
        <v>16</v>
      </c>
      <c r="E1584" s="9"/>
      <c r="F1584" s="2"/>
      <c r="G1584" s="2"/>
      <c r="H1584" s="2"/>
      <c r="I1584" s="3"/>
      <c r="J1584" s="3"/>
      <c r="K1584" s="3"/>
    </row>
    <row x14ac:dyDescent="0.25" r="1585" customHeight="1" ht="17.25">
      <c r="A1585" s="7">
        <v>1583</v>
      </c>
      <c r="B1585" s="7">
        <v>65536</v>
      </c>
      <c r="C1585" s="7">
        <v>32768</v>
      </c>
      <c r="D1585" s="8">
        <v>16</v>
      </c>
      <c r="E1585" s="9"/>
      <c r="F1585" s="2"/>
      <c r="G1585" s="2"/>
      <c r="H1585" s="2"/>
      <c r="I1585" s="3"/>
      <c r="J1585" s="3"/>
      <c r="K1585" s="3"/>
    </row>
    <row x14ac:dyDescent="0.25" r="1586" customHeight="1" ht="17.25">
      <c r="A1586" s="7">
        <v>1584</v>
      </c>
      <c r="B1586" s="7">
        <v>128000</v>
      </c>
      <c r="C1586" s="7">
        <v>32768</v>
      </c>
      <c r="D1586" s="8">
        <v>16</v>
      </c>
      <c r="E1586" s="9"/>
      <c r="F1586" s="2"/>
      <c r="G1586" s="2"/>
      <c r="H1586" s="2"/>
      <c r="I1586" s="3"/>
      <c r="J1586" s="3"/>
      <c r="K1586" s="3"/>
    </row>
    <row x14ac:dyDescent="0.25" r="1587" customHeight="1" ht="17.25">
      <c r="A1587" s="7">
        <v>1585</v>
      </c>
      <c r="B1587" s="7">
        <v>1</v>
      </c>
      <c r="C1587" s="7">
        <v>65536</v>
      </c>
      <c r="D1587" s="8">
        <v>16</v>
      </c>
      <c r="E1587" s="9"/>
      <c r="F1587" s="2"/>
      <c r="G1587" s="2"/>
      <c r="H1587" s="2"/>
      <c r="I1587" s="3"/>
      <c r="J1587" s="3"/>
      <c r="K1587" s="3"/>
    </row>
    <row x14ac:dyDescent="0.25" r="1588" customHeight="1" ht="17.25">
      <c r="A1588" s="7">
        <v>1586</v>
      </c>
      <c r="B1588" s="7">
        <v>2</v>
      </c>
      <c r="C1588" s="7">
        <v>65536</v>
      </c>
      <c r="D1588" s="8">
        <v>16</v>
      </c>
      <c r="E1588" s="9"/>
      <c r="F1588" s="2"/>
      <c r="G1588" s="2"/>
      <c r="H1588" s="2"/>
      <c r="I1588" s="3"/>
      <c r="J1588" s="3"/>
      <c r="K1588" s="3"/>
    </row>
    <row x14ac:dyDescent="0.25" r="1589" customHeight="1" ht="17.25">
      <c r="A1589" s="7">
        <v>1587</v>
      </c>
      <c r="B1589" s="7">
        <v>4</v>
      </c>
      <c r="C1589" s="7">
        <v>65536</v>
      </c>
      <c r="D1589" s="8">
        <v>16</v>
      </c>
      <c r="E1589" s="9"/>
      <c r="F1589" s="2"/>
      <c r="G1589" s="2"/>
      <c r="H1589" s="2"/>
      <c r="I1589" s="3"/>
      <c r="J1589" s="3"/>
      <c r="K1589" s="3"/>
    </row>
    <row x14ac:dyDescent="0.25" r="1590" customHeight="1" ht="17.25">
      <c r="A1590" s="7">
        <v>1588</v>
      </c>
      <c r="B1590" s="7">
        <v>8</v>
      </c>
      <c r="C1590" s="7">
        <v>65536</v>
      </c>
      <c r="D1590" s="8">
        <v>16</v>
      </c>
      <c r="E1590" s="9"/>
      <c r="F1590" s="2"/>
      <c r="G1590" s="2"/>
      <c r="H1590" s="2"/>
      <c r="I1590" s="3"/>
      <c r="J1590" s="3"/>
      <c r="K1590" s="3"/>
    </row>
    <row x14ac:dyDescent="0.25" r="1591" customHeight="1" ht="17.25">
      <c r="A1591" s="7">
        <v>1589</v>
      </c>
      <c r="B1591" s="7">
        <v>16</v>
      </c>
      <c r="C1591" s="7">
        <v>65536</v>
      </c>
      <c r="D1591" s="8">
        <v>16</v>
      </c>
      <c r="E1591" s="9"/>
      <c r="F1591" s="2"/>
      <c r="G1591" s="2"/>
      <c r="H1591" s="2"/>
      <c r="I1591" s="3"/>
      <c r="J1591" s="3"/>
      <c r="K1591" s="3"/>
    </row>
    <row x14ac:dyDescent="0.25" r="1592" customHeight="1" ht="17.25">
      <c r="A1592" s="7">
        <v>1590</v>
      </c>
      <c r="B1592" s="7">
        <v>32</v>
      </c>
      <c r="C1592" s="7">
        <v>65536</v>
      </c>
      <c r="D1592" s="8">
        <v>16</v>
      </c>
      <c r="E1592" s="9"/>
      <c r="F1592" s="2"/>
      <c r="G1592" s="2"/>
      <c r="H1592" s="2"/>
      <c r="I1592" s="3"/>
      <c r="J1592" s="3"/>
      <c r="K1592" s="3"/>
    </row>
    <row x14ac:dyDescent="0.25" r="1593" customHeight="1" ht="17.25">
      <c r="A1593" s="7">
        <v>1591</v>
      </c>
      <c r="B1593" s="7">
        <v>64</v>
      </c>
      <c r="C1593" s="7">
        <v>65536</v>
      </c>
      <c r="D1593" s="8">
        <v>16</v>
      </c>
      <c r="E1593" s="9"/>
      <c r="F1593" s="2"/>
      <c r="G1593" s="2"/>
      <c r="H1593" s="2"/>
      <c r="I1593" s="3"/>
      <c r="J1593" s="3"/>
      <c r="K1593" s="3"/>
    </row>
    <row x14ac:dyDescent="0.25" r="1594" customHeight="1" ht="17.25">
      <c r="A1594" s="7">
        <v>1592</v>
      </c>
      <c r="B1594" s="7">
        <v>128</v>
      </c>
      <c r="C1594" s="7">
        <v>65536</v>
      </c>
      <c r="D1594" s="8">
        <v>16</v>
      </c>
      <c r="E1594" s="9"/>
      <c r="F1594" s="2"/>
      <c r="G1594" s="2"/>
      <c r="H1594" s="2"/>
      <c r="I1594" s="3"/>
      <c r="J1594" s="3"/>
      <c r="K1594" s="3"/>
    </row>
    <row x14ac:dyDescent="0.25" r="1595" customHeight="1" ht="17.25">
      <c r="A1595" s="7">
        <v>1593</v>
      </c>
      <c r="B1595" s="7">
        <v>256</v>
      </c>
      <c r="C1595" s="7">
        <v>65536</v>
      </c>
      <c r="D1595" s="8">
        <v>16</v>
      </c>
      <c r="E1595" s="9"/>
      <c r="F1595" s="2"/>
      <c r="G1595" s="2"/>
      <c r="H1595" s="2"/>
      <c r="I1595" s="3"/>
      <c r="J1595" s="3"/>
      <c r="K1595" s="3"/>
    </row>
    <row x14ac:dyDescent="0.25" r="1596" customHeight="1" ht="17.25">
      <c r="A1596" s="7">
        <v>1594</v>
      </c>
      <c r="B1596" s="7">
        <v>512</v>
      </c>
      <c r="C1596" s="7">
        <v>65536</v>
      </c>
      <c r="D1596" s="8">
        <v>16</v>
      </c>
      <c r="E1596" s="9"/>
      <c r="F1596" s="2"/>
      <c r="G1596" s="2"/>
      <c r="H1596" s="2"/>
      <c r="I1596" s="3"/>
      <c r="J1596" s="3"/>
      <c r="K1596" s="3"/>
    </row>
    <row x14ac:dyDescent="0.25" r="1597" customHeight="1" ht="17.25">
      <c r="A1597" s="7">
        <v>1595</v>
      </c>
      <c r="B1597" s="7">
        <v>1024</v>
      </c>
      <c r="C1597" s="7">
        <v>65536</v>
      </c>
      <c r="D1597" s="8">
        <v>16</v>
      </c>
      <c r="E1597" s="9"/>
      <c r="F1597" s="2"/>
      <c r="G1597" s="2"/>
      <c r="H1597" s="2"/>
      <c r="I1597" s="3"/>
      <c r="J1597" s="3"/>
      <c r="K1597" s="3"/>
    </row>
    <row x14ac:dyDescent="0.25" r="1598" customHeight="1" ht="17.25">
      <c r="A1598" s="7">
        <v>1596</v>
      </c>
      <c r="B1598" s="7">
        <v>2048</v>
      </c>
      <c r="C1598" s="7">
        <v>65536</v>
      </c>
      <c r="D1598" s="8">
        <v>16</v>
      </c>
      <c r="E1598" s="9"/>
      <c r="F1598" s="2"/>
      <c r="G1598" s="2"/>
      <c r="H1598" s="2"/>
      <c r="I1598" s="3"/>
      <c r="J1598" s="3"/>
      <c r="K1598" s="3"/>
    </row>
    <row x14ac:dyDescent="0.25" r="1599" customHeight="1" ht="17.25">
      <c r="A1599" s="7">
        <v>1597</v>
      </c>
      <c r="B1599" s="7">
        <v>4096</v>
      </c>
      <c r="C1599" s="7">
        <v>65536</v>
      </c>
      <c r="D1599" s="8">
        <v>16</v>
      </c>
      <c r="E1599" s="9"/>
      <c r="F1599" s="2"/>
      <c r="G1599" s="2"/>
      <c r="H1599" s="2"/>
      <c r="I1599" s="3"/>
      <c r="J1599" s="3"/>
      <c r="K1599" s="3"/>
    </row>
    <row x14ac:dyDescent="0.25" r="1600" customHeight="1" ht="17.25">
      <c r="A1600" s="7">
        <v>1598</v>
      </c>
      <c r="B1600" s="7">
        <v>8192</v>
      </c>
      <c r="C1600" s="7">
        <v>65536</v>
      </c>
      <c r="D1600" s="8">
        <v>16</v>
      </c>
      <c r="E1600" s="9"/>
      <c r="F1600" s="2"/>
      <c r="G1600" s="2"/>
      <c r="H1600" s="2"/>
      <c r="I1600" s="3"/>
      <c r="J1600" s="3"/>
      <c r="K1600" s="3"/>
    </row>
    <row x14ac:dyDescent="0.25" r="1601" customHeight="1" ht="17.25">
      <c r="A1601" s="7">
        <v>1599</v>
      </c>
      <c r="B1601" s="7">
        <v>16384</v>
      </c>
      <c r="C1601" s="7">
        <v>65536</v>
      </c>
      <c r="D1601" s="8">
        <v>16</v>
      </c>
      <c r="E1601" s="9"/>
      <c r="F1601" s="2"/>
      <c r="G1601" s="2"/>
      <c r="H1601" s="2"/>
      <c r="I1601" s="3"/>
      <c r="J1601" s="3"/>
      <c r="K1601" s="3"/>
    </row>
    <row x14ac:dyDescent="0.25" r="1602" customHeight="1" ht="17.25">
      <c r="A1602" s="7">
        <v>1600</v>
      </c>
      <c r="B1602" s="7">
        <v>32768</v>
      </c>
      <c r="C1602" s="7">
        <v>65536</v>
      </c>
      <c r="D1602" s="8">
        <v>16</v>
      </c>
      <c r="E1602" s="9"/>
      <c r="F1602" s="2"/>
      <c r="G1602" s="2"/>
      <c r="H1602" s="2"/>
      <c r="I1602" s="3"/>
      <c r="J1602" s="3"/>
      <c r="K1602" s="3"/>
    </row>
    <row x14ac:dyDescent="0.25" r="1603" customHeight="1" ht="17.25">
      <c r="A1603" s="7">
        <v>1601</v>
      </c>
      <c r="B1603" s="7">
        <v>65536</v>
      </c>
      <c r="C1603" s="7">
        <v>65536</v>
      </c>
      <c r="D1603" s="8">
        <v>16</v>
      </c>
      <c r="E1603" s="9"/>
      <c r="F1603" s="2"/>
      <c r="G1603" s="2"/>
      <c r="H1603" s="2"/>
      <c r="I1603" s="3"/>
      <c r="J1603" s="3"/>
      <c r="K1603" s="3"/>
    </row>
    <row x14ac:dyDescent="0.25" r="1604" customHeight="1" ht="17.25">
      <c r="A1604" s="7">
        <v>1602</v>
      </c>
      <c r="B1604" s="7">
        <v>128000</v>
      </c>
      <c r="C1604" s="7">
        <v>65536</v>
      </c>
      <c r="D1604" s="8">
        <v>16</v>
      </c>
      <c r="E1604" s="9"/>
      <c r="F1604" s="2"/>
      <c r="G1604" s="2"/>
      <c r="H1604" s="2"/>
      <c r="I1604" s="3"/>
      <c r="J1604" s="3"/>
      <c r="K1604" s="3"/>
    </row>
    <row x14ac:dyDescent="0.25" r="1605" customHeight="1" ht="17.25">
      <c r="A1605" s="7">
        <v>1603</v>
      </c>
      <c r="B1605" s="7">
        <v>1</v>
      </c>
      <c r="C1605" s="7">
        <v>128000</v>
      </c>
      <c r="D1605" s="8">
        <v>16</v>
      </c>
      <c r="E1605" s="9"/>
      <c r="F1605" s="2"/>
      <c r="G1605" s="2"/>
      <c r="H1605" s="2"/>
      <c r="I1605" s="3"/>
      <c r="J1605" s="3"/>
      <c r="K1605" s="3"/>
    </row>
    <row x14ac:dyDescent="0.25" r="1606" customHeight="1" ht="17.25">
      <c r="A1606" s="7">
        <v>1604</v>
      </c>
      <c r="B1606" s="7">
        <v>2</v>
      </c>
      <c r="C1606" s="7">
        <v>128000</v>
      </c>
      <c r="D1606" s="8">
        <v>16</v>
      </c>
      <c r="E1606" s="9"/>
      <c r="F1606" s="2"/>
      <c r="G1606" s="2"/>
      <c r="H1606" s="2"/>
      <c r="I1606" s="3"/>
      <c r="J1606" s="3"/>
      <c r="K1606" s="3"/>
    </row>
    <row x14ac:dyDescent="0.25" r="1607" customHeight="1" ht="17.25">
      <c r="A1607" s="7">
        <v>1605</v>
      </c>
      <c r="B1607" s="7">
        <v>4</v>
      </c>
      <c r="C1607" s="7">
        <v>128000</v>
      </c>
      <c r="D1607" s="8">
        <v>16</v>
      </c>
      <c r="E1607" s="9"/>
      <c r="F1607" s="2"/>
      <c r="G1607" s="2"/>
      <c r="H1607" s="2"/>
      <c r="I1607" s="3"/>
      <c r="J1607" s="3"/>
      <c r="K1607" s="3"/>
    </row>
    <row x14ac:dyDescent="0.25" r="1608" customHeight="1" ht="17.25">
      <c r="A1608" s="7">
        <v>1606</v>
      </c>
      <c r="B1608" s="7">
        <v>8</v>
      </c>
      <c r="C1608" s="7">
        <v>128000</v>
      </c>
      <c r="D1608" s="8">
        <v>16</v>
      </c>
      <c r="E1608" s="9"/>
      <c r="F1608" s="2"/>
      <c r="G1608" s="2"/>
      <c r="H1608" s="2"/>
      <c r="I1608" s="3"/>
      <c r="J1608" s="3"/>
      <c r="K1608" s="3"/>
    </row>
    <row x14ac:dyDescent="0.25" r="1609" customHeight="1" ht="17.25">
      <c r="A1609" s="7">
        <v>1607</v>
      </c>
      <c r="B1609" s="7">
        <v>16</v>
      </c>
      <c r="C1609" s="7">
        <v>128000</v>
      </c>
      <c r="D1609" s="8">
        <v>16</v>
      </c>
      <c r="E1609" s="9"/>
      <c r="F1609" s="2"/>
      <c r="G1609" s="2"/>
      <c r="H1609" s="2"/>
      <c r="I1609" s="3"/>
      <c r="J1609" s="3"/>
      <c r="K1609" s="3"/>
    </row>
    <row x14ac:dyDescent="0.25" r="1610" customHeight="1" ht="17.25">
      <c r="A1610" s="7">
        <v>1608</v>
      </c>
      <c r="B1610" s="7">
        <v>32</v>
      </c>
      <c r="C1610" s="7">
        <v>128000</v>
      </c>
      <c r="D1610" s="8">
        <v>16</v>
      </c>
      <c r="E1610" s="9"/>
      <c r="F1610" s="2"/>
      <c r="G1610" s="2"/>
      <c r="H1610" s="2"/>
      <c r="I1610" s="3"/>
      <c r="J1610" s="3"/>
      <c r="K1610" s="3"/>
    </row>
    <row x14ac:dyDescent="0.25" r="1611" customHeight="1" ht="17.25">
      <c r="A1611" s="7">
        <v>1609</v>
      </c>
      <c r="B1611" s="7">
        <v>64</v>
      </c>
      <c r="C1611" s="7">
        <v>128000</v>
      </c>
      <c r="D1611" s="8">
        <v>16</v>
      </c>
      <c r="E1611" s="9"/>
      <c r="F1611" s="2"/>
      <c r="G1611" s="2"/>
      <c r="H1611" s="2"/>
      <c r="I1611" s="3"/>
      <c r="J1611" s="3"/>
      <c r="K1611" s="3"/>
    </row>
    <row x14ac:dyDescent="0.25" r="1612" customHeight="1" ht="17.25">
      <c r="A1612" s="7">
        <v>1610</v>
      </c>
      <c r="B1612" s="7">
        <v>128</v>
      </c>
      <c r="C1612" s="7">
        <v>128000</v>
      </c>
      <c r="D1612" s="8">
        <v>16</v>
      </c>
      <c r="E1612" s="9"/>
      <c r="F1612" s="2"/>
      <c r="G1612" s="2"/>
      <c r="H1612" s="2"/>
      <c r="I1612" s="3"/>
      <c r="J1612" s="3"/>
      <c r="K1612" s="3"/>
    </row>
    <row x14ac:dyDescent="0.25" r="1613" customHeight="1" ht="17.25">
      <c r="A1613" s="7">
        <v>1611</v>
      </c>
      <c r="B1613" s="7">
        <v>256</v>
      </c>
      <c r="C1613" s="7">
        <v>128000</v>
      </c>
      <c r="D1613" s="8">
        <v>16</v>
      </c>
      <c r="E1613" s="9"/>
      <c r="F1613" s="2"/>
      <c r="G1613" s="2"/>
      <c r="H1613" s="2"/>
      <c r="I1613" s="3"/>
      <c r="J1613" s="3"/>
      <c r="K1613" s="3"/>
    </row>
    <row x14ac:dyDescent="0.25" r="1614" customHeight="1" ht="17.25">
      <c r="A1614" s="7">
        <v>1612</v>
      </c>
      <c r="B1614" s="7">
        <v>512</v>
      </c>
      <c r="C1614" s="7">
        <v>128000</v>
      </c>
      <c r="D1614" s="8">
        <v>16</v>
      </c>
      <c r="E1614" s="9"/>
      <c r="F1614" s="2"/>
      <c r="G1614" s="2"/>
      <c r="H1614" s="2"/>
      <c r="I1614" s="3"/>
      <c r="J1614" s="3"/>
      <c r="K1614" s="3"/>
    </row>
    <row x14ac:dyDescent="0.25" r="1615" customHeight="1" ht="17.25">
      <c r="A1615" s="7">
        <v>1613</v>
      </c>
      <c r="B1615" s="7">
        <v>1024</v>
      </c>
      <c r="C1615" s="7">
        <v>128000</v>
      </c>
      <c r="D1615" s="8">
        <v>16</v>
      </c>
      <c r="E1615" s="9"/>
      <c r="F1615" s="2"/>
      <c r="G1615" s="2"/>
      <c r="H1615" s="2"/>
      <c r="I1615" s="3"/>
      <c r="J1615" s="3"/>
      <c r="K1615" s="3"/>
    </row>
    <row x14ac:dyDescent="0.25" r="1616" customHeight="1" ht="17.25">
      <c r="A1616" s="7">
        <v>1614</v>
      </c>
      <c r="B1616" s="7">
        <v>2048</v>
      </c>
      <c r="C1616" s="7">
        <v>128000</v>
      </c>
      <c r="D1616" s="8">
        <v>16</v>
      </c>
      <c r="E1616" s="9"/>
      <c r="F1616" s="2"/>
      <c r="G1616" s="2"/>
      <c r="H1616" s="2"/>
      <c r="I1616" s="3"/>
      <c r="J1616" s="3"/>
      <c r="K1616" s="3"/>
    </row>
    <row x14ac:dyDescent="0.25" r="1617" customHeight="1" ht="17.25">
      <c r="A1617" s="7">
        <v>1615</v>
      </c>
      <c r="B1617" s="7">
        <v>4096</v>
      </c>
      <c r="C1617" s="7">
        <v>128000</v>
      </c>
      <c r="D1617" s="8">
        <v>16</v>
      </c>
      <c r="E1617" s="9"/>
      <c r="F1617" s="2"/>
      <c r="G1617" s="2"/>
      <c r="H1617" s="2"/>
      <c r="I1617" s="3"/>
      <c r="J1617" s="3"/>
      <c r="K1617" s="3"/>
    </row>
    <row x14ac:dyDescent="0.25" r="1618" customHeight="1" ht="17.25">
      <c r="A1618" s="7">
        <v>1616</v>
      </c>
      <c r="B1618" s="7">
        <v>8192</v>
      </c>
      <c r="C1618" s="7">
        <v>128000</v>
      </c>
      <c r="D1618" s="8">
        <v>16</v>
      </c>
      <c r="E1618" s="9"/>
      <c r="F1618" s="2"/>
      <c r="G1618" s="2"/>
      <c r="H1618" s="2"/>
      <c r="I1618" s="3"/>
      <c r="J1618" s="3"/>
      <c r="K1618" s="3"/>
    </row>
    <row x14ac:dyDescent="0.25" r="1619" customHeight="1" ht="17.25">
      <c r="A1619" s="7">
        <v>1617</v>
      </c>
      <c r="B1619" s="7">
        <v>16384</v>
      </c>
      <c r="C1619" s="7">
        <v>128000</v>
      </c>
      <c r="D1619" s="8">
        <v>16</v>
      </c>
      <c r="E1619" s="9"/>
      <c r="F1619" s="2"/>
      <c r="G1619" s="2"/>
      <c r="H1619" s="2"/>
      <c r="I1619" s="3"/>
      <c r="J1619" s="3"/>
      <c r="K1619" s="3"/>
    </row>
    <row x14ac:dyDescent="0.25" r="1620" customHeight="1" ht="17.25">
      <c r="A1620" s="7">
        <v>1618</v>
      </c>
      <c r="B1620" s="7">
        <v>32768</v>
      </c>
      <c r="C1620" s="7">
        <v>128000</v>
      </c>
      <c r="D1620" s="8">
        <v>16</v>
      </c>
      <c r="E1620" s="9"/>
      <c r="F1620" s="2"/>
      <c r="G1620" s="2"/>
      <c r="H1620" s="2"/>
      <c r="I1620" s="3"/>
      <c r="J1620" s="3"/>
      <c r="K1620" s="3"/>
    </row>
    <row x14ac:dyDescent="0.25" r="1621" customHeight="1" ht="17.25">
      <c r="A1621" s="7">
        <v>1619</v>
      </c>
      <c r="B1621" s="7">
        <v>65536</v>
      </c>
      <c r="C1621" s="7">
        <v>128000</v>
      </c>
      <c r="D1621" s="8">
        <v>16</v>
      </c>
      <c r="E1621" s="9"/>
      <c r="F1621" s="2"/>
      <c r="G1621" s="2"/>
      <c r="H1621" s="2"/>
      <c r="I1621" s="3"/>
      <c r="J1621" s="3"/>
      <c r="K1621" s="3"/>
    </row>
    <row x14ac:dyDescent="0.25" r="1622" customHeight="1" ht="17.25">
      <c r="A1622" s="7">
        <v>1620</v>
      </c>
      <c r="B1622" s="7">
        <v>128000</v>
      </c>
      <c r="C1622" s="7">
        <v>128000</v>
      </c>
      <c r="D1622" s="8">
        <v>16</v>
      </c>
      <c r="E1622" s="9"/>
      <c r="F1622" s="2"/>
      <c r="G1622" s="2"/>
      <c r="H1622" s="2"/>
      <c r="I1622" s="3"/>
      <c r="J1622" s="3"/>
      <c r="K1622" s="3"/>
    </row>
    <row x14ac:dyDescent="0.25" r="1623" customHeight="1" ht="17.25">
      <c r="A1623" s="7">
        <v>1621</v>
      </c>
      <c r="B1623" s="7">
        <v>1</v>
      </c>
      <c r="C1623" s="7">
        <v>1</v>
      </c>
      <c r="D1623" s="8">
        <v>32</v>
      </c>
      <c r="E1623" s="9"/>
      <c r="F1623" s="2"/>
      <c r="G1623" s="2"/>
      <c r="H1623" s="2"/>
      <c r="I1623" s="3"/>
      <c r="J1623" s="3"/>
      <c r="K1623" s="3"/>
    </row>
    <row x14ac:dyDescent="0.25" r="1624" customHeight="1" ht="17.25">
      <c r="A1624" s="7">
        <v>1622</v>
      </c>
      <c r="B1624" s="7">
        <v>2</v>
      </c>
      <c r="C1624" s="7">
        <v>1</v>
      </c>
      <c r="D1624" s="8">
        <v>32</v>
      </c>
      <c r="E1624" s="9"/>
      <c r="F1624" s="2"/>
      <c r="G1624" s="2"/>
      <c r="H1624" s="2"/>
      <c r="I1624" s="3"/>
      <c r="J1624" s="3"/>
      <c r="K1624" s="3"/>
    </row>
    <row x14ac:dyDescent="0.25" r="1625" customHeight="1" ht="17.25">
      <c r="A1625" s="7">
        <v>1623</v>
      </c>
      <c r="B1625" s="7">
        <v>4</v>
      </c>
      <c r="C1625" s="7">
        <v>1</v>
      </c>
      <c r="D1625" s="8">
        <v>32</v>
      </c>
      <c r="E1625" s="9"/>
      <c r="F1625" s="2"/>
      <c r="G1625" s="2"/>
      <c r="H1625" s="2"/>
      <c r="I1625" s="3"/>
      <c r="J1625" s="3"/>
      <c r="K1625" s="3"/>
    </row>
    <row x14ac:dyDescent="0.25" r="1626" customHeight="1" ht="17.25">
      <c r="A1626" s="7">
        <v>1624</v>
      </c>
      <c r="B1626" s="7">
        <v>8</v>
      </c>
      <c r="C1626" s="7">
        <v>1</v>
      </c>
      <c r="D1626" s="8">
        <v>32</v>
      </c>
      <c r="E1626" s="9"/>
      <c r="F1626" s="2"/>
      <c r="G1626" s="2"/>
      <c r="H1626" s="2"/>
      <c r="I1626" s="3"/>
      <c r="J1626" s="3"/>
      <c r="K1626" s="3"/>
    </row>
    <row x14ac:dyDescent="0.25" r="1627" customHeight="1" ht="17.25">
      <c r="A1627" s="7">
        <v>1625</v>
      </c>
      <c r="B1627" s="7">
        <v>16</v>
      </c>
      <c r="C1627" s="7">
        <v>1</v>
      </c>
      <c r="D1627" s="8">
        <v>32</v>
      </c>
      <c r="E1627" s="9"/>
      <c r="F1627" s="2"/>
      <c r="G1627" s="2"/>
      <c r="H1627" s="2"/>
      <c r="I1627" s="3"/>
      <c r="J1627" s="3"/>
      <c r="K1627" s="3"/>
    </row>
    <row x14ac:dyDescent="0.25" r="1628" customHeight="1" ht="17.25">
      <c r="A1628" s="7">
        <v>1626</v>
      </c>
      <c r="B1628" s="7">
        <v>32</v>
      </c>
      <c r="C1628" s="7">
        <v>1</v>
      </c>
      <c r="D1628" s="8">
        <v>32</v>
      </c>
      <c r="E1628" s="9"/>
      <c r="F1628" s="2"/>
      <c r="G1628" s="2"/>
      <c r="H1628" s="2"/>
      <c r="I1628" s="3"/>
      <c r="J1628" s="3"/>
      <c r="K1628" s="3"/>
    </row>
    <row x14ac:dyDescent="0.25" r="1629" customHeight="1" ht="17.25">
      <c r="A1629" s="7">
        <v>1627</v>
      </c>
      <c r="B1629" s="7">
        <v>64</v>
      </c>
      <c r="C1629" s="7">
        <v>1</v>
      </c>
      <c r="D1629" s="8">
        <v>32</v>
      </c>
      <c r="E1629" s="9"/>
      <c r="F1629" s="2"/>
      <c r="G1629" s="2"/>
      <c r="H1629" s="2"/>
      <c r="I1629" s="3"/>
      <c r="J1629" s="3"/>
      <c r="K1629" s="3"/>
    </row>
    <row x14ac:dyDescent="0.25" r="1630" customHeight="1" ht="17.25">
      <c r="A1630" s="7">
        <v>1628</v>
      </c>
      <c r="B1630" s="7">
        <v>128</v>
      </c>
      <c r="C1630" s="7">
        <v>1</v>
      </c>
      <c r="D1630" s="8">
        <v>32</v>
      </c>
      <c r="E1630" s="9"/>
      <c r="F1630" s="2"/>
      <c r="G1630" s="2"/>
      <c r="H1630" s="2"/>
      <c r="I1630" s="3"/>
      <c r="J1630" s="3"/>
      <c r="K1630" s="3"/>
    </row>
    <row x14ac:dyDescent="0.25" r="1631" customHeight="1" ht="17.25">
      <c r="A1631" s="7">
        <v>1629</v>
      </c>
      <c r="B1631" s="7">
        <v>256</v>
      </c>
      <c r="C1631" s="7">
        <v>1</v>
      </c>
      <c r="D1631" s="8">
        <v>32</v>
      </c>
      <c r="E1631" s="9"/>
      <c r="F1631" s="2"/>
      <c r="G1631" s="2"/>
      <c r="H1631" s="2"/>
      <c r="I1631" s="3"/>
      <c r="J1631" s="3"/>
      <c r="K1631" s="3"/>
    </row>
    <row x14ac:dyDescent="0.25" r="1632" customHeight="1" ht="17.25">
      <c r="A1632" s="7">
        <v>1630</v>
      </c>
      <c r="B1632" s="7">
        <v>512</v>
      </c>
      <c r="C1632" s="7">
        <v>1</v>
      </c>
      <c r="D1632" s="8">
        <v>32</v>
      </c>
      <c r="E1632" s="9"/>
      <c r="F1632" s="2"/>
      <c r="G1632" s="2"/>
      <c r="H1632" s="2"/>
      <c r="I1632" s="3"/>
      <c r="J1632" s="3"/>
      <c r="K1632" s="3"/>
    </row>
    <row x14ac:dyDescent="0.25" r="1633" customHeight="1" ht="17.25">
      <c r="A1633" s="7">
        <v>1631</v>
      </c>
      <c r="B1633" s="7">
        <v>1024</v>
      </c>
      <c r="C1633" s="7">
        <v>1</v>
      </c>
      <c r="D1633" s="8">
        <v>32</v>
      </c>
      <c r="E1633" s="9"/>
      <c r="F1633" s="2"/>
      <c r="G1633" s="2"/>
      <c r="H1633" s="2"/>
      <c r="I1633" s="3"/>
      <c r="J1633" s="3"/>
      <c r="K1633" s="3"/>
    </row>
    <row x14ac:dyDescent="0.25" r="1634" customHeight="1" ht="17.25">
      <c r="A1634" s="7">
        <v>1632</v>
      </c>
      <c r="B1634" s="7">
        <v>2048</v>
      </c>
      <c r="C1634" s="7">
        <v>1</v>
      </c>
      <c r="D1634" s="8">
        <v>32</v>
      </c>
      <c r="E1634" s="9"/>
      <c r="F1634" s="2"/>
      <c r="G1634" s="2"/>
      <c r="H1634" s="2"/>
      <c r="I1634" s="3"/>
      <c r="J1634" s="3"/>
      <c r="K1634" s="3"/>
    </row>
    <row x14ac:dyDescent="0.25" r="1635" customHeight="1" ht="17.25">
      <c r="A1635" s="7">
        <v>1633</v>
      </c>
      <c r="B1635" s="7">
        <v>4096</v>
      </c>
      <c r="C1635" s="7">
        <v>1</v>
      </c>
      <c r="D1635" s="8">
        <v>32</v>
      </c>
      <c r="E1635" s="9"/>
      <c r="F1635" s="2"/>
      <c r="G1635" s="2"/>
      <c r="H1635" s="2"/>
      <c r="I1635" s="3"/>
      <c r="J1635" s="3"/>
      <c r="K1635" s="3"/>
    </row>
    <row x14ac:dyDescent="0.25" r="1636" customHeight="1" ht="17.25">
      <c r="A1636" s="7">
        <v>1634</v>
      </c>
      <c r="B1636" s="7">
        <v>8192</v>
      </c>
      <c r="C1636" s="7">
        <v>1</v>
      </c>
      <c r="D1636" s="8">
        <v>32</v>
      </c>
      <c r="E1636" s="9"/>
      <c r="F1636" s="2"/>
      <c r="G1636" s="2"/>
      <c r="H1636" s="2"/>
      <c r="I1636" s="3"/>
      <c r="J1636" s="3"/>
      <c r="K1636" s="3"/>
    </row>
    <row x14ac:dyDescent="0.25" r="1637" customHeight="1" ht="17.25">
      <c r="A1637" s="7">
        <v>1635</v>
      </c>
      <c r="B1637" s="7">
        <v>16384</v>
      </c>
      <c r="C1637" s="7">
        <v>1</v>
      </c>
      <c r="D1637" s="8">
        <v>32</v>
      </c>
      <c r="E1637" s="9"/>
      <c r="F1637" s="2"/>
      <c r="G1637" s="2"/>
      <c r="H1637" s="2"/>
      <c r="I1637" s="3"/>
      <c r="J1637" s="3"/>
      <c r="K1637" s="3"/>
    </row>
    <row x14ac:dyDescent="0.25" r="1638" customHeight="1" ht="17.25">
      <c r="A1638" s="7">
        <v>1636</v>
      </c>
      <c r="B1638" s="7">
        <v>32768</v>
      </c>
      <c r="C1638" s="7">
        <v>1</v>
      </c>
      <c r="D1638" s="8">
        <v>32</v>
      </c>
      <c r="E1638" s="9"/>
      <c r="F1638" s="2"/>
      <c r="G1638" s="2"/>
      <c r="H1638" s="2"/>
      <c r="I1638" s="3"/>
      <c r="J1638" s="3"/>
      <c r="K1638" s="3"/>
    </row>
    <row x14ac:dyDescent="0.25" r="1639" customHeight="1" ht="17.25">
      <c r="A1639" s="7">
        <v>1637</v>
      </c>
      <c r="B1639" s="7">
        <v>65536</v>
      </c>
      <c r="C1639" s="7">
        <v>1</v>
      </c>
      <c r="D1639" s="8">
        <v>32</v>
      </c>
      <c r="E1639" s="9"/>
      <c r="F1639" s="2"/>
      <c r="G1639" s="2"/>
      <c r="H1639" s="2"/>
      <c r="I1639" s="3"/>
      <c r="J1639" s="3"/>
      <c r="K1639" s="3"/>
    </row>
    <row x14ac:dyDescent="0.25" r="1640" customHeight="1" ht="17.25">
      <c r="A1640" s="7">
        <v>1638</v>
      </c>
      <c r="B1640" s="7">
        <v>128000</v>
      </c>
      <c r="C1640" s="7">
        <v>1</v>
      </c>
      <c r="D1640" s="8">
        <v>32</v>
      </c>
      <c r="E1640" s="9"/>
      <c r="F1640" s="2"/>
      <c r="G1640" s="2"/>
      <c r="H1640" s="2"/>
      <c r="I1640" s="3"/>
      <c r="J1640" s="3"/>
      <c r="K1640" s="3"/>
    </row>
    <row x14ac:dyDescent="0.25" r="1641" customHeight="1" ht="17.25">
      <c r="A1641" s="7">
        <v>1639</v>
      </c>
      <c r="B1641" s="7">
        <v>1</v>
      </c>
      <c r="C1641" s="7">
        <v>2</v>
      </c>
      <c r="D1641" s="8">
        <v>32</v>
      </c>
      <c r="E1641" s="9"/>
      <c r="F1641" s="2"/>
      <c r="G1641" s="2"/>
      <c r="H1641" s="2"/>
      <c r="I1641" s="3"/>
      <c r="J1641" s="3"/>
      <c r="K1641" s="3"/>
    </row>
    <row x14ac:dyDescent="0.25" r="1642" customHeight="1" ht="17.25">
      <c r="A1642" s="7">
        <v>1640</v>
      </c>
      <c r="B1642" s="7">
        <v>2</v>
      </c>
      <c r="C1642" s="7">
        <v>2</v>
      </c>
      <c r="D1642" s="8">
        <v>32</v>
      </c>
      <c r="E1642" s="9"/>
      <c r="F1642" s="2"/>
      <c r="G1642" s="2"/>
      <c r="H1642" s="2"/>
      <c r="I1642" s="3"/>
      <c r="J1642" s="3"/>
      <c r="K1642" s="3"/>
    </row>
    <row x14ac:dyDescent="0.25" r="1643" customHeight="1" ht="17.25">
      <c r="A1643" s="7">
        <v>1641</v>
      </c>
      <c r="B1643" s="7">
        <v>4</v>
      </c>
      <c r="C1643" s="7">
        <v>2</v>
      </c>
      <c r="D1643" s="8">
        <v>32</v>
      </c>
      <c r="E1643" s="9"/>
      <c r="F1643" s="2"/>
      <c r="G1643" s="2"/>
      <c r="H1643" s="2"/>
      <c r="I1643" s="3"/>
      <c r="J1643" s="3"/>
      <c r="K1643" s="3"/>
    </row>
    <row x14ac:dyDescent="0.25" r="1644" customHeight="1" ht="17.25">
      <c r="A1644" s="7">
        <v>1642</v>
      </c>
      <c r="B1644" s="7">
        <v>8</v>
      </c>
      <c r="C1644" s="7">
        <v>2</v>
      </c>
      <c r="D1644" s="8">
        <v>32</v>
      </c>
      <c r="E1644" s="9"/>
      <c r="F1644" s="2"/>
      <c r="G1644" s="2"/>
      <c r="H1644" s="2"/>
      <c r="I1644" s="3"/>
      <c r="J1644" s="3"/>
      <c r="K1644" s="3"/>
    </row>
    <row x14ac:dyDescent="0.25" r="1645" customHeight="1" ht="17.25">
      <c r="A1645" s="7">
        <v>1643</v>
      </c>
      <c r="B1645" s="7">
        <v>16</v>
      </c>
      <c r="C1645" s="7">
        <v>2</v>
      </c>
      <c r="D1645" s="8">
        <v>32</v>
      </c>
      <c r="E1645" s="9"/>
      <c r="F1645" s="2"/>
      <c r="G1645" s="2"/>
      <c r="H1645" s="2"/>
      <c r="I1645" s="3"/>
      <c r="J1645" s="3"/>
      <c r="K1645" s="3"/>
    </row>
    <row x14ac:dyDescent="0.25" r="1646" customHeight="1" ht="17.25">
      <c r="A1646" s="7">
        <v>1644</v>
      </c>
      <c r="B1646" s="7">
        <v>32</v>
      </c>
      <c r="C1646" s="7">
        <v>2</v>
      </c>
      <c r="D1646" s="8">
        <v>32</v>
      </c>
      <c r="E1646" s="9"/>
      <c r="F1646" s="2"/>
      <c r="G1646" s="2"/>
      <c r="H1646" s="2"/>
      <c r="I1646" s="3"/>
      <c r="J1646" s="3"/>
      <c r="K1646" s="3"/>
    </row>
    <row x14ac:dyDescent="0.25" r="1647" customHeight="1" ht="17.25">
      <c r="A1647" s="7">
        <v>1645</v>
      </c>
      <c r="B1647" s="7">
        <v>64</v>
      </c>
      <c r="C1647" s="7">
        <v>2</v>
      </c>
      <c r="D1647" s="8">
        <v>32</v>
      </c>
      <c r="E1647" s="9"/>
      <c r="F1647" s="2"/>
      <c r="G1647" s="2"/>
      <c r="H1647" s="2"/>
      <c r="I1647" s="3"/>
      <c r="J1647" s="3"/>
      <c r="K1647" s="3"/>
    </row>
    <row x14ac:dyDescent="0.25" r="1648" customHeight="1" ht="17.25">
      <c r="A1648" s="7">
        <v>1646</v>
      </c>
      <c r="B1648" s="7">
        <v>128</v>
      </c>
      <c r="C1648" s="7">
        <v>2</v>
      </c>
      <c r="D1648" s="8">
        <v>32</v>
      </c>
      <c r="E1648" s="9"/>
      <c r="F1648" s="2"/>
      <c r="G1648" s="2"/>
      <c r="H1648" s="2"/>
      <c r="I1648" s="3"/>
      <c r="J1648" s="3"/>
      <c r="K1648" s="3"/>
    </row>
    <row x14ac:dyDescent="0.25" r="1649" customHeight="1" ht="17.25">
      <c r="A1649" s="7">
        <v>1647</v>
      </c>
      <c r="B1649" s="7">
        <v>256</v>
      </c>
      <c r="C1649" s="7">
        <v>2</v>
      </c>
      <c r="D1649" s="8">
        <v>32</v>
      </c>
      <c r="E1649" s="9"/>
      <c r="F1649" s="2"/>
      <c r="G1649" s="2"/>
      <c r="H1649" s="2"/>
      <c r="I1649" s="3"/>
      <c r="J1649" s="3"/>
      <c r="K1649" s="3"/>
    </row>
    <row x14ac:dyDescent="0.25" r="1650" customHeight="1" ht="17.25">
      <c r="A1650" s="7">
        <v>1648</v>
      </c>
      <c r="B1650" s="7">
        <v>512</v>
      </c>
      <c r="C1650" s="7">
        <v>2</v>
      </c>
      <c r="D1650" s="8">
        <v>32</v>
      </c>
      <c r="E1650" s="9"/>
      <c r="F1650" s="2"/>
      <c r="G1650" s="2"/>
      <c r="H1650" s="2"/>
      <c r="I1650" s="3"/>
      <c r="J1650" s="3"/>
      <c r="K1650" s="3"/>
    </row>
    <row x14ac:dyDescent="0.25" r="1651" customHeight="1" ht="17.25">
      <c r="A1651" s="7">
        <v>1649</v>
      </c>
      <c r="B1651" s="7">
        <v>1024</v>
      </c>
      <c r="C1651" s="7">
        <v>2</v>
      </c>
      <c r="D1651" s="8">
        <v>32</v>
      </c>
      <c r="E1651" s="9"/>
      <c r="F1651" s="2"/>
      <c r="G1651" s="2"/>
      <c r="H1651" s="2"/>
      <c r="I1651" s="3"/>
      <c r="J1651" s="3"/>
      <c r="K1651" s="3"/>
    </row>
    <row x14ac:dyDescent="0.25" r="1652" customHeight="1" ht="17.25">
      <c r="A1652" s="7">
        <v>1650</v>
      </c>
      <c r="B1652" s="7">
        <v>2048</v>
      </c>
      <c r="C1652" s="7">
        <v>2</v>
      </c>
      <c r="D1652" s="8">
        <v>32</v>
      </c>
      <c r="E1652" s="9"/>
      <c r="F1652" s="2"/>
      <c r="G1652" s="2"/>
      <c r="H1652" s="2"/>
      <c r="I1652" s="3"/>
      <c r="J1652" s="3"/>
      <c r="K1652" s="3"/>
    </row>
    <row x14ac:dyDescent="0.25" r="1653" customHeight="1" ht="17.25">
      <c r="A1653" s="7">
        <v>1651</v>
      </c>
      <c r="B1653" s="7">
        <v>4096</v>
      </c>
      <c r="C1653" s="7">
        <v>2</v>
      </c>
      <c r="D1653" s="8">
        <v>32</v>
      </c>
      <c r="E1653" s="9"/>
      <c r="F1653" s="2"/>
      <c r="G1653" s="2"/>
      <c r="H1653" s="2"/>
      <c r="I1653" s="3"/>
      <c r="J1653" s="3"/>
      <c r="K1653" s="3"/>
    </row>
    <row x14ac:dyDescent="0.25" r="1654" customHeight="1" ht="17.25">
      <c r="A1654" s="7">
        <v>1652</v>
      </c>
      <c r="B1654" s="7">
        <v>8192</v>
      </c>
      <c r="C1654" s="7">
        <v>2</v>
      </c>
      <c r="D1654" s="8">
        <v>32</v>
      </c>
      <c r="E1654" s="9"/>
      <c r="F1654" s="2"/>
      <c r="G1654" s="2"/>
      <c r="H1654" s="2"/>
      <c r="I1654" s="3"/>
      <c r="J1654" s="3"/>
      <c r="K1654" s="3"/>
    </row>
    <row x14ac:dyDescent="0.25" r="1655" customHeight="1" ht="17.25">
      <c r="A1655" s="7">
        <v>1653</v>
      </c>
      <c r="B1655" s="7">
        <v>16384</v>
      </c>
      <c r="C1655" s="7">
        <v>2</v>
      </c>
      <c r="D1655" s="8">
        <v>32</v>
      </c>
      <c r="E1655" s="9"/>
      <c r="F1655" s="2"/>
      <c r="G1655" s="2"/>
      <c r="H1655" s="2"/>
      <c r="I1655" s="3"/>
      <c r="J1655" s="3"/>
      <c r="K1655" s="3"/>
    </row>
    <row x14ac:dyDescent="0.25" r="1656" customHeight="1" ht="17.25">
      <c r="A1656" s="7">
        <v>1654</v>
      </c>
      <c r="B1656" s="7">
        <v>32768</v>
      </c>
      <c r="C1656" s="7">
        <v>2</v>
      </c>
      <c r="D1656" s="8">
        <v>32</v>
      </c>
      <c r="E1656" s="9"/>
      <c r="F1656" s="2"/>
      <c r="G1656" s="2"/>
      <c r="H1656" s="2"/>
      <c r="I1656" s="3"/>
      <c r="J1656" s="3"/>
      <c r="K1656" s="3"/>
    </row>
    <row x14ac:dyDescent="0.25" r="1657" customHeight="1" ht="17.25">
      <c r="A1657" s="7">
        <v>1655</v>
      </c>
      <c r="B1657" s="7">
        <v>65536</v>
      </c>
      <c r="C1657" s="7">
        <v>2</v>
      </c>
      <c r="D1657" s="8">
        <v>32</v>
      </c>
      <c r="E1657" s="9"/>
      <c r="F1657" s="2"/>
      <c r="G1657" s="2"/>
      <c r="H1657" s="2"/>
      <c r="I1657" s="3"/>
      <c r="J1657" s="3"/>
      <c r="K1657" s="3"/>
    </row>
    <row x14ac:dyDescent="0.25" r="1658" customHeight="1" ht="17.25">
      <c r="A1658" s="7">
        <v>1656</v>
      </c>
      <c r="B1658" s="7">
        <v>128000</v>
      </c>
      <c r="C1658" s="7">
        <v>2</v>
      </c>
      <c r="D1658" s="8">
        <v>32</v>
      </c>
      <c r="E1658" s="9"/>
      <c r="F1658" s="2"/>
      <c r="G1658" s="2"/>
      <c r="H1658" s="2"/>
      <c r="I1658" s="3"/>
      <c r="J1658" s="3"/>
      <c r="K1658" s="3"/>
    </row>
    <row x14ac:dyDescent="0.25" r="1659" customHeight="1" ht="17.25">
      <c r="A1659" s="7">
        <v>1657</v>
      </c>
      <c r="B1659" s="7">
        <v>1</v>
      </c>
      <c r="C1659" s="7">
        <v>4</v>
      </c>
      <c r="D1659" s="8">
        <v>32</v>
      </c>
      <c r="E1659" s="9"/>
      <c r="F1659" s="2"/>
      <c r="G1659" s="2"/>
      <c r="H1659" s="2"/>
      <c r="I1659" s="3"/>
      <c r="J1659" s="3"/>
      <c r="K1659" s="3"/>
    </row>
    <row x14ac:dyDescent="0.25" r="1660" customHeight="1" ht="17.25">
      <c r="A1660" s="7">
        <v>1658</v>
      </c>
      <c r="B1660" s="7">
        <v>2</v>
      </c>
      <c r="C1660" s="7">
        <v>4</v>
      </c>
      <c r="D1660" s="8">
        <v>32</v>
      </c>
      <c r="E1660" s="9"/>
      <c r="F1660" s="2"/>
      <c r="G1660" s="2"/>
      <c r="H1660" s="2"/>
      <c r="I1660" s="3"/>
      <c r="J1660" s="3"/>
      <c r="K1660" s="3"/>
    </row>
    <row x14ac:dyDescent="0.25" r="1661" customHeight="1" ht="17.25">
      <c r="A1661" s="7">
        <v>1659</v>
      </c>
      <c r="B1661" s="7">
        <v>4</v>
      </c>
      <c r="C1661" s="7">
        <v>4</v>
      </c>
      <c r="D1661" s="8">
        <v>32</v>
      </c>
      <c r="E1661" s="9"/>
      <c r="F1661" s="2"/>
      <c r="G1661" s="2"/>
      <c r="H1661" s="2"/>
      <c r="I1661" s="3"/>
      <c r="J1661" s="3"/>
      <c r="K1661" s="3"/>
    </row>
    <row x14ac:dyDescent="0.25" r="1662" customHeight="1" ht="17.25">
      <c r="A1662" s="7">
        <v>1660</v>
      </c>
      <c r="B1662" s="7">
        <v>8</v>
      </c>
      <c r="C1662" s="7">
        <v>4</v>
      </c>
      <c r="D1662" s="8">
        <v>32</v>
      </c>
      <c r="E1662" s="9"/>
      <c r="F1662" s="2"/>
      <c r="G1662" s="2"/>
      <c r="H1662" s="2"/>
      <c r="I1662" s="3"/>
      <c r="J1662" s="3"/>
      <c r="K1662" s="3"/>
    </row>
    <row x14ac:dyDescent="0.25" r="1663" customHeight="1" ht="17.25">
      <c r="A1663" s="7">
        <v>1661</v>
      </c>
      <c r="B1663" s="7">
        <v>16</v>
      </c>
      <c r="C1663" s="7">
        <v>4</v>
      </c>
      <c r="D1663" s="8">
        <v>32</v>
      </c>
      <c r="E1663" s="9"/>
      <c r="F1663" s="2"/>
      <c r="G1663" s="2"/>
      <c r="H1663" s="2"/>
      <c r="I1663" s="3"/>
      <c r="J1663" s="3"/>
      <c r="K1663" s="3"/>
    </row>
    <row x14ac:dyDescent="0.25" r="1664" customHeight="1" ht="17.25">
      <c r="A1664" s="7">
        <v>1662</v>
      </c>
      <c r="B1664" s="7">
        <v>32</v>
      </c>
      <c r="C1664" s="7">
        <v>4</v>
      </c>
      <c r="D1664" s="8">
        <v>32</v>
      </c>
      <c r="E1664" s="9"/>
      <c r="F1664" s="2"/>
      <c r="G1664" s="2"/>
      <c r="H1664" s="2"/>
      <c r="I1664" s="3"/>
      <c r="J1664" s="3"/>
      <c r="K1664" s="3"/>
    </row>
    <row x14ac:dyDescent="0.25" r="1665" customHeight="1" ht="17.25">
      <c r="A1665" s="7">
        <v>1663</v>
      </c>
      <c r="B1665" s="7">
        <v>64</v>
      </c>
      <c r="C1665" s="7">
        <v>4</v>
      </c>
      <c r="D1665" s="8">
        <v>32</v>
      </c>
      <c r="E1665" s="9"/>
      <c r="F1665" s="2"/>
      <c r="G1665" s="2"/>
      <c r="H1665" s="2"/>
      <c r="I1665" s="3"/>
      <c r="J1665" s="3"/>
      <c r="K1665" s="3"/>
    </row>
    <row x14ac:dyDescent="0.25" r="1666" customHeight="1" ht="17.25">
      <c r="A1666" s="7">
        <v>1664</v>
      </c>
      <c r="B1666" s="7">
        <v>128</v>
      </c>
      <c r="C1666" s="7">
        <v>4</v>
      </c>
      <c r="D1666" s="8">
        <v>32</v>
      </c>
      <c r="E1666" s="9"/>
      <c r="F1666" s="2"/>
      <c r="G1666" s="2"/>
      <c r="H1666" s="2"/>
      <c r="I1666" s="3"/>
      <c r="J1666" s="3"/>
      <c r="K1666" s="3"/>
    </row>
    <row x14ac:dyDescent="0.25" r="1667" customHeight="1" ht="17.25">
      <c r="A1667" s="7">
        <v>1665</v>
      </c>
      <c r="B1667" s="7">
        <v>256</v>
      </c>
      <c r="C1667" s="7">
        <v>4</v>
      </c>
      <c r="D1667" s="8">
        <v>32</v>
      </c>
      <c r="E1667" s="9"/>
      <c r="F1667" s="2"/>
      <c r="G1667" s="2"/>
      <c r="H1667" s="2"/>
      <c r="I1667" s="3"/>
      <c r="J1667" s="3"/>
      <c r="K1667" s="3"/>
    </row>
    <row x14ac:dyDescent="0.25" r="1668" customHeight="1" ht="17.25">
      <c r="A1668" s="7">
        <v>1666</v>
      </c>
      <c r="B1668" s="7">
        <v>512</v>
      </c>
      <c r="C1668" s="7">
        <v>4</v>
      </c>
      <c r="D1668" s="8">
        <v>32</v>
      </c>
      <c r="E1668" s="9"/>
      <c r="F1668" s="2"/>
      <c r="G1668" s="2"/>
      <c r="H1668" s="2"/>
      <c r="I1668" s="3"/>
      <c r="J1668" s="3"/>
      <c r="K1668" s="3"/>
    </row>
    <row x14ac:dyDescent="0.25" r="1669" customHeight="1" ht="17.25">
      <c r="A1669" s="7">
        <v>1667</v>
      </c>
      <c r="B1669" s="7">
        <v>1024</v>
      </c>
      <c r="C1669" s="7">
        <v>4</v>
      </c>
      <c r="D1669" s="8">
        <v>32</v>
      </c>
      <c r="E1669" s="9"/>
      <c r="F1669" s="2"/>
      <c r="G1669" s="2"/>
      <c r="H1669" s="2"/>
      <c r="I1669" s="3"/>
      <c r="J1669" s="3"/>
      <c r="K1669" s="3"/>
    </row>
    <row x14ac:dyDescent="0.25" r="1670" customHeight="1" ht="17.25">
      <c r="A1670" s="7">
        <v>1668</v>
      </c>
      <c r="B1670" s="7">
        <v>2048</v>
      </c>
      <c r="C1670" s="7">
        <v>4</v>
      </c>
      <c r="D1670" s="8">
        <v>32</v>
      </c>
      <c r="E1670" s="9"/>
      <c r="F1670" s="2"/>
      <c r="G1670" s="2"/>
      <c r="H1670" s="2"/>
      <c r="I1670" s="3"/>
      <c r="J1670" s="3"/>
      <c r="K1670" s="3"/>
    </row>
    <row x14ac:dyDescent="0.25" r="1671" customHeight="1" ht="17.25">
      <c r="A1671" s="7">
        <v>1669</v>
      </c>
      <c r="B1671" s="7">
        <v>4096</v>
      </c>
      <c r="C1671" s="7">
        <v>4</v>
      </c>
      <c r="D1671" s="8">
        <v>32</v>
      </c>
      <c r="E1671" s="9"/>
      <c r="F1671" s="2"/>
      <c r="G1671" s="2"/>
      <c r="H1671" s="2"/>
      <c r="I1671" s="3"/>
      <c r="J1671" s="3"/>
      <c r="K1671" s="3"/>
    </row>
    <row x14ac:dyDescent="0.25" r="1672" customHeight="1" ht="17.25">
      <c r="A1672" s="7">
        <v>1670</v>
      </c>
      <c r="B1672" s="7">
        <v>8192</v>
      </c>
      <c r="C1672" s="7">
        <v>4</v>
      </c>
      <c r="D1672" s="8">
        <v>32</v>
      </c>
      <c r="E1672" s="9"/>
      <c r="F1672" s="2"/>
      <c r="G1672" s="2"/>
      <c r="H1672" s="2"/>
      <c r="I1672" s="3"/>
      <c r="J1672" s="3"/>
      <c r="K1672" s="3"/>
    </row>
    <row x14ac:dyDescent="0.25" r="1673" customHeight="1" ht="17.25">
      <c r="A1673" s="7">
        <v>1671</v>
      </c>
      <c r="B1673" s="7">
        <v>16384</v>
      </c>
      <c r="C1673" s="7">
        <v>4</v>
      </c>
      <c r="D1673" s="8">
        <v>32</v>
      </c>
      <c r="E1673" s="9"/>
      <c r="F1673" s="2"/>
      <c r="G1673" s="2"/>
      <c r="H1673" s="2"/>
      <c r="I1673" s="3"/>
      <c r="J1673" s="3"/>
      <c r="K1673" s="3"/>
    </row>
    <row x14ac:dyDescent="0.25" r="1674" customHeight="1" ht="17.25">
      <c r="A1674" s="7">
        <v>1672</v>
      </c>
      <c r="B1674" s="7">
        <v>32768</v>
      </c>
      <c r="C1674" s="7">
        <v>4</v>
      </c>
      <c r="D1674" s="8">
        <v>32</v>
      </c>
      <c r="E1674" s="9"/>
      <c r="F1674" s="2"/>
      <c r="G1674" s="2"/>
      <c r="H1674" s="2"/>
      <c r="I1674" s="3"/>
      <c r="J1674" s="3"/>
      <c r="K1674" s="3"/>
    </row>
    <row x14ac:dyDescent="0.25" r="1675" customHeight="1" ht="17.25">
      <c r="A1675" s="7">
        <v>1673</v>
      </c>
      <c r="B1675" s="7">
        <v>65536</v>
      </c>
      <c r="C1675" s="7">
        <v>4</v>
      </c>
      <c r="D1675" s="8">
        <v>32</v>
      </c>
      <c r="E1675" s="9"/>
      <c r="F1675" s="2"/>
      <c r="G1675" s="2"/>
      <c r="H1675" s="2"/>
      <c r="I1675" s="3"/>
      <c r="J1675" s="3"/>
      <c r="K1675" s="3"/>
    </row>
    <row x14ac:dyDescent="0.25" r="1676" customHeight="1" ht="17.25">
      <c r="A1676" s="7">
        <v>1674</v>
      </c>
      <c r="B1676" s="7">
        <v>128000</v>
      </c>
      <c r="C1676" s="7">
        <v>4</v>
      </c>
      <c r="D1676" s="8">
        <v>32</v>
      </c>
      <c r="E1676" s="9"/>
      <c r="F1676" s="2"/>
      <c r="G1676" s="2"/>
      <c r="H1676" s="2"/>
      <c r="I1676" s="3"/>
      <c r="J1676" s="3"/>
      <c r="K1676" s="3"/>
    </row>
    <row x14ac:dyDescent="0.25" r="1677" customHeight="1" ht="17.25">
      <c r="A1677" s="7">
        <v>1675</v>
      </c>
      <c r="B1677" s="7">
        <v>1</v>
      </c>
      <c r="C1677" s="7">
        <v>8</v>
      </c>
      <c r="D1677" s="8">
        <v>32</v>
      </c>
      <c r="E1677" s="9"/>
      <c r="F1677" s="2"/>
      <c r="G1677" s="2"/>
      <c r="H1677" s="2"/>
      <c r="I1677" s="3"/>
      <c r="J1677" s="3"/>
      <c r="K1677" s="3"/>
    </row>
    <row x14ac:dyDescent="0.25" r="1678" customHeight="1" ht="17.25">
      <c r="A1678" s="7">
        <v>1676</v>
      </c>
      <c r="B1678" s="7">
        <v>2</v>
      </c>
      <c r="C1678" s="7">
        <v>8</v>
      </c>
      <c r="D1678" s="8">
        <v>32</v>
      </c>
      <c r="E1678" s="9"/>
      <c r="F1678" s="2"/>
      <c r="G1678" s="2"/>
      <c r="H1678" s="2"/>
      <c r="I1678" s="3"/>
      <c r="J1678" s="3"/>
      <c r="K1678" s="3"/>
    </row>
    <row x14ac:dyDescent="0.25" r="1679" customHeight="1" ht="17.25">
      <c r="A1679" s="7">
        <v>1677</v>
      </c>
      <c r="B1679" s="7">
        <v>4</v>
      </c>
      <c r="C1679" s="7">
        <v>8</v>
      </c>
      <c r="D1679" s="8">
        <v>32</v>
      </c>
      <c r="E1679" s="9"/>
      <c r="F1679" s="2"/>
      <c r="G1679" s="2"/>
      <c r="H1679" s="2"/>
      <c r="I1679" s="3"/>
      <c r="J1679" s="3"/>
      <c r="K1679" s="3"/>
    </row>
    <row x14ac:dyDescent="0.25" r="1680" customHeight="1" ht="17.25">
      <c r="A1680" s="7">
        <v>1678</v>
      </c>
      <c r="B1680" s="7">
        <v>8</v>
      </c>
      <c r="C1680" s="7">
        <v>8</v>
      </c>
      <c r="D1680" s="8">
        <v>32</v>
      </c>
      <c r="E1680" s="9"/>
      <c r="F1680" s="2"/>
      <c r="G1680" s="2"/>
      <c r="H1680" s="2"/>
      <c r="I1680" s="3"/>
      <c r="J1680" s="3"/>
      <c r="K1680" s="3"/>
    </row>
    <row x14ac:dyDescent="0.25" r="1681" customHeight="1" ht="17.25">
      <c r="A1681" s="7">
        <v>1679</v>
      </c>
      <c r="B1681" s="7">
        <v>16</v>
      </c>
      <c r="C1681" s="7">
        <v>8</v>
      </c>
      <c r="D1681" s="8">
        <v>32</v>
      </c>
      <c r="E1681" s="9"/>
      <c r="F1681" s="2"/>
      <c r="G1681" s="2"/>
      <c r="H1681" s="2"/>
      <c r="I1681" s="3"/>
      <c r="J1681" s="3"/>
      <c r="K1681" s="3"/>
    </row>
    <row x14ac:dyDescent="0.25" r="1682" customHeight="1" ht="17.25">
      <c r="A1682" s="7">
        <v>1680</v>
      </c>
      <c r="B1682" s="7">
        <v>32</v>
      </c>
      <c r="C1682" s="7">
        <v>8</v>
      </c>
      <c r="D1682" s="8">
        <v>32</v>
      </c>
      <c r="E1682" s="9"/>
      <c r="F1682" s="2"/>
      <c r="G1682" s="2"/>
      <c r="H1682" s="2"/>
      <c r="I1682" s="3"/>
      <c r="J1682" s="3"/>
      <c r="K1682" s="3"/>
    </row>
    <row x14ac:dyDescent="0.25" r="1683" customHeight="1" ht="17.25">
      <c r="A1683" s="7">
        <v>1681</v>
      </c>
      <c r="B1683" s="7">
        <v>64</v>
      </c>
      <c r="C1683" s="7">
        <v>8</v>
      </c>
      <c r="D1683" s="8">
        <v>32</v>
      </c>
      <c r="E1683" s="9"/>
      <c r="F1683" s="2"/>
      <c r="G1683" s="2"/>
      <c r="H1683" s="2"/>
      <c r="I1683" s="3"/>
      <c r="J1683" s="3"/>
      <c r="K1683" s="3"/>
    </row>
    <row x14ac:dyDescent="0.25" r="1684" customHeight="1" ht="17.25">
      <c r="A1684" s="7">
        <v>1682</v>
      </c>
      <c r="B1684" s="7">
        <v>128</v>
      </c>
      <c r="C1684" s="7">
        <v>8</v>
      </c>
      <c r="D1684" s="8">
        <v>32</v>
      </c>
      <c r="E1684" s="9"/>
      <c r="F1684" s="2"/>
      <c r="G1684" s="2"/>
      <c r="H1684" s="2"/>
      <c r="I1684" s="3"/>
      <c r="J1684" s="3"/>
      <c r="K1684" s="3"/>
    </row>
    <row x14ac:dyDescent="0.25" r="1685" customHeight="1" ht="17.25">
      <c r="A1685" s="7">
        <v>1683</v>
      </c>
      <c r="B1685" s="7">
        <v>256</v>
      </c>
      <c r="C1685" s="7">
        <v>8</v>
      </c>
      <c r="D1685" s="8">
        <v>32</v>
      </c>
      <c r="E1685" s="9"/>
      <c r="F1685" s="2"/>
      <c r="G1685" s="2"/>
      <c r="H1685" s="2"/>
      <c r="I1685" s="3"/>
      <c r="J1685" s="3"/>
      <c r="K1685" s="3"/>
    </row>
    <row x14ac:dyDescent="0.25" r="1686" customHeight="1" ht="17.25">
      <c r="A1686" s="7">
        <v>1684</v>
      </c>
      <c r="B1686" s="7">
        <v>512</v>
      </c>
      <c r="C1686" s="7">
        <v>8</v>
      </c>
      <c r="D1686" s="8">
        <v>32</v>
      </c>
      <c r="E1686" s="9"/>
      <c r="F1686" s="2"/>
      <c r="G1686" s="2"/>
      <c r="H1686" s="2"/>
      <c r="I1686" s="3"/>
      <c r="J1686" s="3"/>
      <c r="K1686" s="3"/>
    </row>
    <row x14ac:dyDescent="0.25" r="1687" customHeight="1" ht="17.25">
      <c r="A1687" s="7">
        <v>1685</v>
      </c>
      <c r="B1687" s="7">
        <v>1024</v>
      </c>
      <c r="C1687" s="7">
        <v>8</v>
      </c>
      <c r="D1687" s="8">
        <v>32</v>
      </c>
      <c r="E1687" s="9"/>
      <c r="F1687" s="2"/>
      <c r="G1687" s="2"/>
      <c r="H1687" s="2"/>
      <c r="I1687" s="3"/>
      <c r="J1687" s="3"/>
      <c r="K1687" s="3"/>
    </row>
    <row x14ac:dyDescent="0.25" r="1688" customHeight="1" ht="17.25">
      <c r="A1688" s="7">
        <v>1686</v>
      </c>
      <c r="B1688" s="7">
        <v>2048</v>
      </c>
      <c r="C1688" s="7">
        <v>8</v>
      </c>
      <c r="D1688" s="8">
        <v>32</v>
      </c>
      <c r="E1688" s="9"/>
      <c r="F1688" s="2"/>
      <c r="G1688" s="2"/>
      <c r="H1688" s="2"/>
      <c r="I1688" s="3"/>
      <c r="J1688" s="3"/>
      <c r="K1688" s="3"/>
    </row>
    <row x14ac:dyDescent="0.25" r="1689" customHeight="1" ht="17.25">
      <c r="A1689" s="7">
        <v>1687</v>
      </c>
      <c r="B1689" s="7">
        <v>4096</v>
      </c>
      <c r="C1689" s="7">
        <v>8</v>
      </c>
      <c r="D1689" s="8">
        <v>32</v>
      </c>
      <c r="E1689" s="9"/>
      <c r="F1689" s="2"/>
      <c r="G1689" s="2"/>
      <c r="H1689" s="2"/>
      <c r="I1689" s="3"/>
      <c r="J1689" s="3"/>
      <c r="K1689" s="3"/>
    </row>
    <row x14ac:dyDescent="0.25" r="1690" customHeight="1" ht="17.25">
      <c r="A1690" s="7">
        <v>1688</v>
      </c>
      <c r="B1690" s="7">
        <v>8192</v>
      </c>
      <c r="C1690" s="7">
        <v>8</v>
      </c>
      <c r="D1690" s="8">
        <v>32</v>
      </c>
      <c r="E1690" s="9"/>
      <c r="F1690" s="2"/>
      <c r="G1690" s="2"/>
      <c r="H1690" s="2"/>
      <c r="I1690" s="3"/>
      <c r="J1690" s="3"/>
      <c r="K1690" s="3"/>
    </row>
    <row x14ac:dyDescent="0.25" r="1691" customHeight="1" ht="17.25">
      <c r="A1691" s="7">
        <v>1689</v>
      </c>
      <c r="B1691" s="7">
        <v>16384</v>
      </c>
      <c r="C1691" s="7">
        <v>8</v>
      </c>
      <c r="D1691" s="8">
        <v>32</v>
      </c>
      <c r="E1691" s="9"/>
      <c r="F1691" s="2"/>
      <c r="G1691" s="2"/>
      <c r="H1691" s="2"/>
      <c r="I1691" s="3"/>
      <c r="J1691" s="3"/>
      <c r="K1691" s="3"/>
    </row>
    <row x14ac:dyDescent="0.25" r="1692" customHeight="1" ht="17.25">
      <c r="A1692" s="7">
        <v>1690</v>
      </c>
      <c r="B1692" s="7">
        <v>32768</v>
      </c>
      <c r="C1692" s="7">
        <v>8</v>
      </c>
      <c r="D1692" s="8">
        <v>32</v>
      </c>
      <c r="E1692" s="9"/>
      <c r="F1692" s="2"/>
      <c r="G1692" s="2"/>
      <c r="H1692" s="2"/>
      <c r="I1692" s="3"/>
      <c r="J1692" s="3"/>
      <c r="K1692" s="3"/>
    </row>
    <row x14ac:dyDescent="0.25" r="1693" customHeight="1" ht="17.25">
      <c r="A1693" s="7">
        <v>1691</v>
      </c>
      <c r="B1693" s="7">
        <v>65536</v>
      </c>
      <c r="C1693" s="7">
        <v>8</v>
      </c>
      <c r="D1693" s="8">
        <v>32</v>
      </c>
      <c r="E1693" s="9"/>
      <c r="F1693" s="2"/>
      <c r="G1693" s="2"/>
      <c r="H1693" s="2"/>
      <c r="I1693" s="3"/>
      <c r="J1693" s="3"/>
      <c r="K1693" s="3"/>
    </row>
    <row x14ac:dyDescent="0.25" r="1694" customHeight="1" ht="17.25">
      <c r="A1694" s="7">
        <v>1692</v>
      </c>
      <c r="B1694" s="7">
        <v>128000</v>
      </c>
      <c r="C1694" s="7">
        <v>8</v>
      </c>
      <c r="D1694" s="8">
        <v>32</v>
      </c>
      <c r="E1694" s="9"/>
      <c r="F1694" s="2"/>
      <c r="G1694" s="2"/>
      <c r="H1694" s="2"/>
      <c r="I1694" s="3"/>
      <c r="J1694" s="3"/>
      <c r="K1694" s="3"/>
    </row>
    <row x14ac:dyDescent="0.25" r="1695" customHeight="1" ht="17.25">
      <c r="A1695" s="7">
        <v>1693</v>
      </c>
      <c r="B1695" s="7">
        <v>1</v>
      </c>
      <c r="C1695" s="7">
        <v>16</v>
      </c>
      <c r="D1695" s="8">
        <v>32</v>
      </c>
      <c r="E1695" s="9"/>
      <c r="F1695" s="2"/>
      <c r="G1695" s="2"/>
      <c r="H1695" s="2"/>
      <c r="I1695" s="3"/>
      <c r="J1695" s="3"/>
      <c r="K1695" s="3"/>
    </row>
    <row x14ac:dyDescent="0.25" r="1696" customHeight="1" ht="17.25">
      <c r="A1696" s="7">
        <v>1694</v>
      </c>
      <c r="B1696" s="7">
        <v>2</v>
      </c>
      <c r="C1696" s="7">
        <v>16</v>
      </c>
      <c r="D1696" s="8">
        <v>32</v>
      </c>
      <c r="E1696" s="9"/>
      <c r="F1696" s="2"/>
      <c r="G1696" s="2"/>
      <c r="H1696" s="2"/>
      <c r="I1696" s="3"/>
      <c r="J1696" s="3"/>
      <c r="K1696" s="3"/>
    </row>
    <row x14ac:dyDescent="0.25" r="1697" customHeight="1" ht="17.25">
      <c r="A1697" s="7">
        <v>1695</v>
      </c>
      <c r="B1697" s="7">
        <v>4</v>
      </c>
      <c r="C1697" s="7">
        <v>16</v>
      </c>
      <c r="D1697" s="8">
        <v>32</v>
      </c>
      <c r="E1697" s="9"/>
      <c r="F1697" s="2"/>
      <c r="G1697" s="2"/>
      <c r="H1697" s="2"/>
      <c r="I1697" s="3"/>
      <c r="J1697" s="3"/>
      <c r="K1697" s="3"/>
    </row>
    <row x14ac:dyDescent="0.25" r="1698" customHeight="1" ht="17.25">
      <c r="A1698" s="7">
        <v>1696</v>
      </c>
      <c r="B1698" s="7">
        <v>8</v>
      </c>
      <c r="C1698" s="7">
        <v>16</v>
      </c>
      <c r="D1698" s="8">
        <v>32</v>
      </c>
      <c r="E1698" s="9"/>
      <c r="F1698" s="2"/>
      <c r="G1698" s="2"/>
      <c r="H1698" s="2"/>
      <c r="I1698" s="3"/>
      <c r="J1698" s="3"/>
      <c r="K1698" s="3"/>
    </row>
    <row x14ac:dyDescent="0.25" r="1699" customHeight="1" ht="17.25">
      <c r="A1699" s="7">
        <v>1697</v>
      </c>
      <c r="B1699" s="7">
        <v>16</v>
      </c>
      <c r="C1699" s="7">
        <v>16</v>
      </c>
      <c r="D1699" s="8">
        <v>32</v>
      </c>
      <c r="E1699" s="9"/>
      <c r="F1699" s="2"/>
      <c r="G1699" s="2"/>
      <c r="H1699" s="2"/>
      <c r="I1699" s="3"/>
      <c r="J1699" s="3"/>
      <c r="K1699" s="3"/>
    </row>
    <row x14ac:dyDescent="0.25" r="1700" customHeight="1" ht="17.25">
      <c r="A1700" s="7">
        <v>1698</v>
      </c>
      <c r="B1700" s="7">
        <v>32</v>
      </c>
      <c r="C1700" s="7">
        <v>16</v>
      </c>
      <c r="D1700" s="8">
        <v>32</v>
      </c>
      <c r="E1700" s="9"/>
      <c r="F1700" s="2"/>
      <c r="G1700" s="2"/>
      <c r="H1700" s="2"/>
      <c r="I1700" s="3"/>
      <c r="J1700" s="3"/>
      <c r="K1700" s="3"/>
    </row>
    <row x14ac:dyDescent="0.25" r="1701" customHeight="1" ht="17.25">
      <c r="A1701" s="7">
        <v>1699</v>
      </c>
      <c r="B1701" s="7">
        <v>64</v>
      </c>
      <c r="C1701" s="7">
        <v>16</v>
      </c>
      <c r="D1701" s="8">
        <v>32</v>
      </c>
      <c r="E1701" s="9"/>
      <c r="F1701" s="2"/>
      <c r="G1701" s="2"/>
      <c r="H1701" s="2"/>
      <c r="I1701" s="3"/>
      <c r="J1701" s="3"/>
      <c r="K1701" s="3"/>
    </row>
    <row x14ac:dyDescent="0.25" r="1702" customHeight="1" ht="17.25">
      <c r="A1702" s="7">
        <v>1700</v>
      </c>
      <c r="B1702" s="7">
        <v>128</v>
      </c>
      <c r="C1702" s="7">
        <v>16</v>
      </c>
      <c r="D1702" s="8">
        <v>32</v>
      </c>
      <c r="E1702" s="9"/>
      <c r="F1702" s="2"/>
      <c r="G1702" s="2"/>
      <c r="H1702" s="2"/>
      <c r="I1702" s="3"/>
      <c r="J1702" s="3"/>
      <c r="K1702" s="3"/>
    </row>
    <row x14ac:dyDescent="0.25" r="1703" customHeight="1" ht="17.25">
      <c r="A1703" s="7">
        <v>1701</v>
      </c>
      <c r="B1703" s="7">
        <v>256</v>
      </c>
      <c r="C1703" s="7">
        <v>16</v>
      </c>
      <c r="D1703" s="8">
        <v>32</v>
      </c>
      <c r="E1703" s="9"/>
      <c r="F1703" s="2"/>
      <c r="G1703" s="2"/>
      <c r="H1703" s="2"/>
      <c r="I1703" s="3"/>
      <c r="J1703" s="3"/>
      <c r="K1703" s="3"/>
    </row>
    <row x14ac:dyDescent="0.25" r="1704" customHeight="1" ht="17.25">
      <c r="A1704" s="7">
        <v>1702</v>
      </c>
      <c r="B1704" s="7">
        <v>512</v>
      </c>
      <c r="C1704" s="7">
        <v>16</v>
      </c>
      <c r="D1704" s="8">
        <v>32</v>
      </c>
      <c r="E1704" s="9"/>
      <c r="F1704" s="2"/>
      <c r="G1704" s="2"/>
      <c r="H1704" s="2"/>
      <c r="I1704" s="3"/>
      <c r="J1704" s="3"/>
      <c r="K1704" s="3"/>
    </row>
    <row x14ac:dyDescent="0.25" r="1705" customHeight="1" ht="17.25">
      <c r="A1705" s="7">
        <v>1703</v>
      </c>
      <c r="B1705" s="7">
        <v>1024</v>
      </c>
      <c r="C1705" s="7">
        <v>16</v>
      </c>
      <c r="D1705" s="8">
        <v>32</v>
      </c>
      <c r="E1705" s="9"/>
      <c r="F1705" s="2"/>
      <c r="G1705" s="2"/>
      <c r="H1705" s="2"/>
      <c r="I1705" s="3"/>
      <c r="J1705" s="3"/>
      <c r="K1705" s="3"/>
    </row>
    <row x14ac:dyDescent="0.25" r="1706" customHeight="1" ht="17.25">
      <c r="A1706" s="7">
        <v>1704</v>
      </c>
      <c r="B1706" s="7">
        <v>2048</v>
      </c>
      <c r="C1706" s="7">
        <v>16</v>
      </c>
      <c r="D1706" s="8">
        <v>32</v>
      </c>
      <c r="E1706" s="9"/>
      <c r="F1706" s="2"/>
      <c r="G1706" s="2"/>
      <c r="H1706" s="2"/>
      <c r="I1706" s="3"/>
      <c r="J1706" s="3"/>
      <c r="K1706" s="3"/>
    </row>
    <row x14ac:dyDescent="0.25" r="1707" customHeight="1" ht="17.25">
      <c r="A1707" s="7">
        <v>1705</v>
      </c>
      <c r="B1707" s="7">
        <v>4096</v>
      </c>
      <c r="C1707" s="7">
        <v>16</v>
      </c>
      <c r="D1707" s="8">
        <v>32</v>
      </c>
      <c r="E1707" s="9"/>
      <c r="F1707" s="2"/>
      <c r="G1707" s="2"/>
      <c r="H1707" s="2"/>
      <c r="I1707" s="3"/>
      <c r="J1707" s="3"/>
      <c r="K1707" s="3"/>
    </row>
    <row x14ac:dyDescent="0.25" r="1708" customHeight="1" ht="17.25">
      <c r="A1708" s="7">
        <v>1706</v>
      </c>
      <c r="B1708" s="7">
        <v>8192</v>
      </c>
      <c r="C1708" s="7">
        <v>16</v>
      </c>
      <c r="D1708" s="8">
        <v>32</v>
      </c>
      <c r="E1708" s="9"/>
      <c r="F1708" s="2"/>
      <c r="G1708" s="2"/>
      <c r="H1708" s="2"/>
      <c r="I1708" s="3"/>
      <c r="J1708" s="3"/>
      <c r="K1708" s="3"/>
    </row>
    <row x14ac:dyDescent="0.25" r="1709" customHeight="1" ht="17.25">
      <c r="A1709" s="7">
        <v>1707</v>
      </c>
      <c r="B1709" s="7">
        <v>16384</v>
      </c>
      <c r="C1709" s="7">
        <v>16</v>
      </c>
      <c r="D1709" s="8">
        <v>32</v>
      </c>
      <c r="E1709" s="9"/>
      <c r="F1709" s="2"/>
      <c r="G1709" s="2"/>
      <c r="H1709" s="2"/>
      <c r="I1709" s="3"/>
      <c r="J1709" s="3"/>
      <c r="K1709" s="3"/>
    </row>
    <row x14ac:dyDescent="0.25" r="1710" customHeight="1" ht="17.25">
      <c r="A1710" s="7">
        <v>1708</v>
      </c>
      <c r="B1710" s="7">
        <v>32768</v>
      </c>
      <c r="C1710" s="7">
        <v>16</v>
      </c>
      <c r="D1710" s="8">
        <v>32</v>
      </c>
      <c r="E1710" s="9"/>
      <c r="F1710" s="2"/>
      <c r="G1710" s="2"/>
      <c r="H1710" s="2"/>
      <c r="I1710" s="3"/>
      <c r="J1710" s="3"/>
      <c r="K1710" s="3"/>
    </row>
    <row x14ac:dyDescent="0.25" r="1711" customHeight="1" ht="17.25">
      <c r="A1711" s="7">
        <v>1709</v>
      </c>
      <c r="B1711" s="7">
        <v>65536</v>
      </c>
      <c r="C1711" s="7">
        <v>16</v>
      </c>
      <c r="D1711" s="8">
        <v>32</v>
      </c>
      <c r="E1711" s="9"/>
      <c r="F1711" s="2"/>
      <c r="G1711" s="2"/>
      <c r="H1711" s="2"/>
      <c r="I1711" s="3"/>
      <c r="J1711" s="3"/>
      <c r="K1711" s="3"/>
    </row>
    <row x14ac:dyDescent="0.25" r="1712" customHeight="1" ht="17.25">
      <c r="A1712" s="7">
        <v>1710</v>
      </c>
      <c r="B1712" s="7">
        <v>128000</v>
      </c>
      <c r="C1712" s="7">
        <v>16</v>
      </c>
      <c r="D1712" s="8">
        <v>32</v>
      </c>
      <c r="E1712" s="9"/>
      <c r="F1712" s="2"/>
      <c r="G1712" s="2"/>
      <c r="H1712" s="2"/>
      <c r="I1712" s="3"/>
      <c r="J1712" s="3"/>
      <c r="K1712" s="3"/>
    </row>
    <row x14ac:dyDescent="0.25" r="1713" customHeight="1" ht="17.25">
      <c r="A1713" s="7">
        <v>1711</v>
      </c>
      <c r="B1713" s="7">
        <v>1</v>
      </c>
      <c r="C1713" s="7">
        <v>32</v>
      </c>
      <c r="D1713" s="8">
        <v>32</v>
      </c>
      <c r="E1713" s="9"/>
      <c r="F1713" s="2"/>
      <c r="G1713" s="2"/>
      <c r="H1713" s="2"/>
      <c r="I1713" s="3"/>
      <c r="J1713" s="3"/>
      <c r="K1713" s="3"/>
    </row>
    <row x14ac:dyDescent="0.25" r="1714" customHeight="1" ht="17.25">
      <c r="A1714" s="7">
        <v>1712</v>
      </c>
      <c r="B1714" s="7">
        <v>2</v>
      </c>
      <c r="C1714" s="7">
        <v>32</v>
      </c>
      <c r="D1714" s="8">
        <v>32</v>
      </c>
      <c r="E1714" s="9"/>
      <c r="F1714" s="2"/>
      <c r="G1714" s="2"/>
      <c r="H1714" s="2"/>
      <c r="I1714" s="3"/>
      <c r="J1714" s="3"/>
      <c r="K1714" s="3"/>
    </row>
    <row x14ac:dyDescent="0.25" r="1715" customHeight="1" ht="17.25">
      <c r="A1715" s="7">
        <v>1713</v>
      </c>
      <c r="B1715" s="7">
        <v>4</v>
      </c>
      <c r="C1715" s="7">
        <v>32</v>
      </c>
      <c r="D1715" s="8">
        <v>32</v>
      </c>
      <c r="E1715" s="9"/>
      <c r="F1715" s="2"/>
      <c r="G1715" s="2"/>
      <c r="H1715" s="2"/>
      <c r="I1715" s="3"/>
      <c r="J1715" s="3"/>
      <c r="K1715" s="3"/>
    </row>
    <row x14ac:dyDescent="0.25" r="1716" customHeight="1" ht="17.25">
      <c r="A1716" s="7">
        <v>1714</v>
      </c>
      <c r="B1716" s="7">
        <v>8</v>
      </c>
      <c r="C1716" s="7">
        <v>32</v>
      </c>
      <c r="D1716" s="8">
        <v>32</v>
      </c>
      <c r="E1716" s="9"/>
      <c r="F1716" s="2"/>
      <c r="G1716" s="2"/>
      <c r="H1716" s="2"/>
      <c r="I1716" s="3"/>
      <c r="J1716" s="3"/>
      <c r="K1716" s="3"/>
    </row>
    <row x14ac:dyDescent="0.25" r="1717" customHeight="1" ht="17.25">
      <c r="A1717" s="7">
        <v>1715</v>
      </c>
      <c r="B1717" s="7">
        <v>16</v>
      </c>
      <c r="C1717" s="7">
        <v>32</v>
      </c>
      <c r="D1717" s="8">
        <v>32</v>
      </c>
      <c r="E1717" s="9"/>
      <c r="F1717" s="2"/>
      <c r="G1717" s="2"/>
      <c r="H1717" s="2"/>
      <c r="I1717" s="3"/>
      <c r="J1717" s="3"/>
      <c r="K1717" s="3"/>
    </row>
    <row x14ac:dyDescent="0.25" r="1718" customHeight="1" ht="17.25">
      <c r="A1718" s="7">
        <v>1716</v>
      </c>
      <c r="B1718" s="7">
        <v>32</v>
      </c>
      <c r="C1718" s="7">
        <v>32</v>
      </c>
      <c r="D1718" s="8">
        <v>32</v>
      </c>
      <c r="E1718" s="9"/>
      <c r="F1718" s="2"/>
      <c r="G1718" s="2"/>
      <c r="H1718" s="2"/>
      <c r="I1718" s="3"/>
      <c r="J1718" s="3"/>
      <c r="K1718" s="3"/>
    </row>
    <row x14ac:dyDescent="0.25" r="1719" customHeight="1" ht="17.25">
      <c r="A1719" s="7">
        <v>1717</v>
      </c>
      <c r="B1719" s="7">
        <v>64</v>
      </c>
      <c r="C1719" s="7">
        <v>32</v>
      </c>
      <c r="D1719" s="8">
        <v>32</v>
      </c>
      <c r="E1719" s="9"/>
      <c r="F1719" s="2"/>
      <c r="G1719" s="2"/>
      <c r="H1719" s="2"/>
      <c r="I1719" s="3"/>
      <c r="J1719" s="3"/>
      <c r="K1719" s="3"/>
    </row>
    <row x14ac:dyDescent="0.25" r="1720" customHeight="1" ht="17.25">
      <c r="A1720" s="7">
        <v>1718</v>
      </c>
      <c r="B1720" s="7">
        <v>128</v>
      </c>
      <c r="C1720" s="7">
        <v>32</v>
      </c>
      <c r="D1720" s="8">
        <v>32</v>
      </c>
      <c r="E1720" s="9"/>
      <c r="F1720" s="2"/>
      <c r="G1720" s="2"/>
      <c r="H1720" s="2"/>
      <c r="I1720" s="3"/>
      <c r="J1720" s="3"/>
      <c r="K1720" s="3"/>
    </row>
    <row x14ac:dyDescent="0.25" r="1721" customHeight="1" ht="17.25">
      <c r="A1721" s="7">
        <v>1719</v>
      </c>
      <c r="B1721" s="7">
        <v>256</v>
      </c>
      <c r="C1721" s="7">
        <v>32</v>
      </c>
      <c r="D1721" s="8">
        <v>32</v>
      </c>
      <c r="E1721" s="9"/>
      <c r="F1721" s="2"/>
      <c r="G1721" s="2"/>
      <c r="H1721" s="2"/>
      <c r="I1721" s="3"/>
      <c r="J1721" s="3"/>
      <c r="K1721" s="3"/>
    </row>
    <row x14ac:dyDescent="0.25" r="1722" customHeight="1" ht="17.25">
      <c r="A1722" s="7">
        <v>1720</v>
      </c>
      <c r="B1722" s="7">
        <v>512</v>
      </c>
      <c r="C1722" s="7">
        <v>32</v>
      </c>
      <c r="D1722" s="8">
        <v>32</v>
      </c>
      <c r="E1722" s="9"/>
      <c r="F1722" s="2"/>
      <c r="G1722" s="2"/>
      <c r="H1722" s="2"/>
      <c r="I1722" s="3"/>
      <c r="J1722" s="3"/>
      <c r="K1722" s="3"/>
    </row>
    <row x14ac:dyDescent="0.25" r="1723" customHeight="1" ht="17.25">
      <c r="A1723" s="7">
        <v>1721</v>
      </c>
      <c r="B1723" s="7">
        <v>1024</v>
      </c>
      <c r="C1723" s="7">
        <v>32</v>
      </c>
      <c r="D1723" s="8">
        <v>32</v>
      </c>
      <c r="E1723" s="9"/>
      <c r="F1723" s="2"/>
      <c r="G1723" s="2"/>
      <c r="H1723" s="2"/>
      <c r="I1723" s="3"/>
      <c r="J1723" s="3"/>
      <c r="K1723" s="3"/>
    </row>
    <row x14ac:dyDescent="0.25" r="1724" customHeight="1" ht="17.25">
      <c r="A1724" s="7">
        <v>1722</v>
      </c>
      <c r="B1724" s="7">
        <v>2048</v>
      </c>
      <c r="C1724" s="7">
        <v>32</v>
      </c>
      <c r="D1724" s="8">
        <v>32</v>
      </c>
      <c r="E1724" s="9"/>
      <c r="F1724" s="2"/>
      <c r="G1724" s="2"/>
      <c r="H1724" s="2"/>
      <c r="I1724" s="3"/>
      <c r="J1724" s="3"/>
      <c r="K1724" s="3"/>
    </row>
    <row x14ac:dyDescent="0.25" r="1725" customHeight="1" ht="17.25">
      <c r="A1725" s="7">
        <v>1723</v>
      </c>
      <c r="B1725" s="7">
        <v>4096</v>
      </c>
      <c r="C1725" s="7">
        <v>32</v>
      </c>
      <c r="D1725" s="8">
        <v>32</v>
      </c>
      <c r="E1725" s="9"/>
      <c r="F1725" s="2"/>
      <c r="G1725" s="2"/>
      <c r="H1725" s="2"/>
      <c r="I1725" s="3"/>
      <c r="J1725" s="3"/>
      <c r="K1725" s="3"/>
    </row>
    <row x14ac:dyDescent="0.25" r="1726" customHeight="1" ht="17.25">
      <c r="A1726" s="7">
        <v>1724</v>
      </c>
      <c r="B1726" s="7">
        <v>8192</v>
      </c>
      <c r="C1726" s="7">
        <v>32</v>
      </c>
      <c r="D1726" s="8">
        <v>32</v>
      </c>
      <c r="E1726" s="9"/>
      <c r="F1726" s="2"/>
      <c r="G1726" s="2"/>
      <c r="H1726" s="2"/>
      <c r="I1726" s="3"/>
      <c r="J1726" s="3"/>
      <c r="K1726" s="3"/>
    </row>
    <row x14ac:dyDescent="0.25" r="1727" customHeight="1" ht="17.25">
      <c r="A1727" s="7">
        <v>1725</v>
      </c>
      <c r="B1727" s="7">
        <v>16384</v>
      </c>
      <c r="C1727" s="7">
        <v>32</v>
      </c>
      <c r="D1727" s="8">
        <v>32</v>
      </c>
      <c r="E1727" s="9"/>
      <c r="F1727" s="2"/>
      <c r="G1727" s="2"/>
      <c r="H1727" s="2"/>
      <c r="I1727" s="3"/>
      <c r="J1727" s="3"/>
      <c r="K1727" s="3"/>
    </row>
    <row x14ac:dyDescent="0.25" r="1728" customHeight="1" ht="17.25">
      <c r="A1728" s="7">
        <v>1726</v>
      </c>
      <c r="B1728" s="7">
        <v>32768</v>
      </c>
      <c r="C1728" s="7">
        <v>32</v>
      </c>
      <c r="D1728" s="8">
        <v>32</v>
      </c>
      <c r="E1728" s="9"/>
      <c r="F1728" s="2"/>
      <c r="G1728" s="2"/>
      <c r="H1728" s="2"/>
      <c r="I1728" s="3"/>
      <c r="J1728" s="3"/>
      <c r="K1728" s="3"/>
    </row>
    <row x14ac:dyDescent="0.25" r="1729" customHeight="1" ht="17.25">
      <c r="A1729" s="7">
        <v>1727</v>
      </c>
      <c r="B1729" s="7">
        <v>65536</v>
      </c>
      <c r="C1729" s="7">
        <v>32</v>
      </c>
      <c r="D1729" s="8">
        <v>32</v>
      </c>
      <c r="E1729" s="9"/>
      <c r="F1729" s="2"/>
      <c r="G1729" s="2"/>
      <c r="H1729" s="2"/>
      <c r="I1729" s="3"/>
      <c r="J1729" s="3"/>
      <c r="K1729" s="3"/>
    </row>
    <row x14ac:dyDescent="0.25" r="1730" customHeight="1" ht="17.25">
      <c r="A1730" s="7">
        <v>1728</v>
      </c>
      <c r="B1730" s="7">
        <v>128000</v>
      </c>
      <c r="C1730" s="7">
        <v>32</v>
      </c>
      <c r="D1730" s="8">
        <v>32</v>
      </c>
      <c r="E1730" s="9"/>
      <c r="F1730" s="2"/>
      <c r="G1730" s="2"/>
      <c r="H1730" s="2"/>
      <c r="I1730" s="3"/>
      <c r="J1730" s="3"/>
      <c r="K1730" s="3"/>
    </row>
    <row x14ac:dyDescent="0.25" r="1731" customHeight="1" ht="17.25">
      <c r="A1731" s="7">
        <v>1729</v>
      </c>
      <c r="B1731" s="7">
        <v>1</v>
      </c>
      <c r="C1731" s="7">
        <v>64</v>
      </c>
      <c r="D1731" s="8">
        <v>32</v>
      </c>
      <c r="E1731" s="9"/>
      <c r="F1731" s="2"/>
      <c r="G1731" s="2"/>
      <c r="H1731" s="2"/>
      <c r="I1731" s="3"/>
      <c r="J1731" s="3"/>
      <c r="K1731" s="3"/>
    </row>
    <row x14ac:dyDescent="0.25" r="1732" customHeight="1" ht="17.25">
      <c r="A1732" s="7">
        <v>1730</v>
      </c>
      <c r="B1732" s="7">
        <v>2</v>
      </c>
      <c r="C1732" s="7">
        <v>64</v>
      </c>
      <c r="D1732" s="8">
        <v>32</v>
      </c>
      <c r="E1732" s="9"/>
      <c r="F1732" s="2"/>
      <c r="G1732" s="2"/>
      <c r="H1732" s="2"/>
      <c r="I1732" s="3"/>
      <c r="J1732" s="3"/>
      <c r="K1732" s="3"/>
    </row>
    <row x14ac:dyDescent="0.25" r="1733" customHeight="1" ht="17.25">
      <c r="A1733" s="7">
        <v>1731</v>
      </c>
      <c r="B1733" s="7">
        <v>4</v>
      </c>
      <c r="C1733" s="7">
        <v>64</v>
      </c>
      <c r="D1733" s="8">
        <v>32</v>
      </c>
      <c r="E1733" s="9"/>
      <c r="F1733" s="2"/>
      <c r="G1733" s="2"/>
      <c r="H1733" s="2"/>
      <c r="I1733" s="3"/>
      <c r="J1733" s="3"/>
      <c r="K1733" s="3"/>
    </row>
    <row x14ac:dyDescent="0.25" r="1734" customHeight="1" ht="17.25">
      <c r="A1734" s="7">
        <v>1732</v>
      </c>
      <c r="B1734" s="7">
        <v>8</v>
      </c>
      <c r="C1734" s="7">
        <v>64</v>
      </c>
      <c r="D1734" s="8">
        <v>32</v>
      </c>
      <c r="E1734" s="9"/>
      <c r="F1734" s="2"/>
      <c r="G1734" s="2"/>
      <c r="H1734" s="2"/>
      <c r="I1734" s="3"/>
      <c r="J1734" s="3"/>
      <c r="K1734" s="3"/>
    </row>
    <row x14ac:dyDescent="0.25" r="1735" customHeight="1" ht="17.25">
      <c r="A1735" s="7">
        <v>1733</v>
      </c>
      <c r="B1735" s="7">
        <v>16</v>
      </c>
      <c r="C1735" s="7">
        <v>64</v>
      </c>
      <c r="D1735" s="8">
        <v>32</v>
      </c>
      <c r="E1735" s="9"/>
      <c r="F1735" s="2"/>
      <c r="G1735" s="2"/>
      <c r="H1735" s="2"/>
      <c r="I1735" s="3"/>
      <c r="J1735" s="3"/>
      <c r="K1735" s="3"/>
    </row>
    <row x14ac:dyDescent="0.25" r="1736" customHeight="1" ht="17.25">
      <c r="A1736" s="7">
        <v>1734</v>
      </c>
      <c r="B1736" s="7">
        <v>32</v>
      </c>
      <c r="C1736" s="7">
        <v>64</v>
      </c>
      <c r="D1736" s="8">
        <v>32</v>
      </c>
      <c r="E1736" s="9"/>
      <c r="F1736" s="2"/>
      <c r="G1736" s="2"/>
      <c r="H1736" s="2"/>
      <c r="I1736" s="3"/>
      <c r="J1736" s="3"/>
      <c r="K1736" s="3"/>
    </row>
    <row x14ac:dyDescent="0.25" r="1737" customHeight="1" ht="17.25">
      <c r="A1737" s="7">
        <v>1735</v>
      </c>
      <c r="B1737" s="7">
        <v>64</v>
      </c>
      <c r="C1737" s="7">
        <v>64</v>
      </c>
      <c r="D1737" s="8">
        <v>32</v>
      </c>
      <c r="E1737" s="9"/>
      <c r="F1737" s="2"/>
      <c r="G1737" s="2"/>
      <c r="H1737" s="2"/>
      <c r="I1737" s="3"/>
      <c r="J1737" s="3"/>
      <c r="K1737" s="3"/>
    </row>
    <row x14ac:dyDescent="0.25" r="1738" customHeight="1" ht="17.25">
      <c r="A1738" s="7">
        <v>1736</v>
      </c>
      <c r="B1738" s="7">
        <v>128</v>
      </c>
      <c r="C1738" s="7">
        <v>64</v>
      </c>
      <c r="D1738" s="8">
        <v>32</v>
      </c>
      <c r="E1738" s="9"/>
      <c r="F1738" s="2"/>
      <c r="G1738" s="2"/>
      <c r="H1738" s="2"/>
      <c r="I1738" s="3"/>
      <c r="J1738" s="3"/>
      <c r="K1738" s="3"/>
    </row>
    <row x14ac:dyDescent="0.25" r="1739" customHeight="1" ht="17.25">
      <c r="A1739" s="7">
        <v>1737</v>
      </c>
      <c r="B1739" s="7">
        <v>256</v>
      </c>
      <c r="C1739" s="7">
        <v>64</v>
      </c>
      <c r="D1739" s="8">
        <v>32</v>
      </c>
      <c r="E1739" s="9"/>
      <c r="F1739" s="2"/>
      <c r="G1739" s="2"/>
      <c r="H1739" s="2"/>
      <c r="I1739" s="3"/>
      <c r="J1739" s="3"/>
      <c r="K1739" s="3"/>
    </row>
    <row x14ac:dyDescent="0.25" r="1740" customHeight="1" ht="17.25">
      <c r="A1740" s="7">
        <v>1738</v>
      </c>
      <c r="B1740" s="7">
        <v>512</v>
      </c>
      <c r="C1740" s="7">
        <v>64</v>
      </c>
      <c r="D1740" s="8">
        <v>32</v>
      </c>
      <c r="E1740" s="9"/>
      <c r="F1740" s="2"/>
      <c r="G1740" s="2"/>
      <c r="H1740" s="2"/>
      <c r="I1740" s="3"/>
      <c r="J1740" s="3"/>
      <c r="K1740" s="3"/>
    </row>
    <row x14ac:dyDescent="0.25" r="1741" customHeight="1" ht="17.25">
      <c r="A1741" s="7">
        <v>1739</v>
      </c>
      <c r="B1741" s="7">
        <v>1024</v>
      </c>
      <c r="C1741" s="7">
        <v>64</v>
      </c>
      <c r="D1741" s="8">
        <v>32</v>
      </c>
      <c r="E1741" s="9"/>
      <c r="F1741" s="2"/>
      <c r="G1741" s="2"/>
      <c r="H1741" s="2"/>
      <c r="I1741" s="3"/>
      <c r="J1741" s="3"/>
      <c r="K1741" s="3"/>
    </row>
    <row x14ac:dyDescent="0.25" r="1742" customHeight="1" ht="17.25">
      <c r="A1742" s="7">
        <v>1740</v>
      </c>
      <c r="B1742" s="7">
        <v>2048</v>
      </c>
      <c r="C1742" s="7">
        <v>64</v>
      </c>
      <c r="D1742" s="8">
        <v>32</v>
      </c>
      <c r="E1742" s="9"/>
      <c r="F1742" s="2"/>
      <c r="G1742" s="2"/>
      <c r="H1742" s="2"/>
      <c r="I1742" s="3"/>
      <c r="J1742" s="3"/>
      <c r="K1742" s="3"/>
    </row>
    <row x14ac:dyDescent="0.25" r="1743" customHeight="1" ht="17.25">
      <c r="A1743" s="7">
        <v>1741</v>
      </c>
      <c r="B1743" s="7">
        <v>4096</v>
      </c>
      <c r="C1743" s="7">
        <v>64</v>
      </c>
      <c r="D1743" s="8">
        <v>32</v>
      </c>
      <c r="E1743" s="9"/>
      <c r="F1743" s="2"/>
      <c r="G1743" s="2"/>
      <c r="H1743" s="2"/>
      <c r="I1743" s="3"/>
      <c r="J1743" s="3"/>
      <c r="K1743" s="3"/>
    </row>
    <row x14ac:dyDescent="0.25" r="1744" customHeight="1" ht="17.25">
      <c r="A1744" s="7">
        <v>1742</v>
      </c>
      <c r="B1744" s="7">
        <v>8192</v>
      </c>
      <c r="C1744" s="7">
        <v>64</v>
      </c>
      <c r="D1744" s="8">
        <v>32</v>
      </c>
      <c r="E1744" s="9"/>
      <c r="F1744" s="2"/>
      <c r="G1744" s="2"/>
      <c r="H1744" s="2"/>
      <c r="I1744" s="3"/>
      <c r="J1744" s="3"/>
      <c r="K1744" s="3"/>
    </row>
    <row x14ac:dyDescent="0.25" r="1745" customHeight="1" ht="17.25">
      <c r="A1745" s="7">
        <v>1743</v>
      </c>
      <c r="B1745" s="7">
        <v>16384</v>
      </c>
      <c r="C1745" s="7">
        <v>64</v>
      </c>
      <c r="D1745" s="8">
        <v>32</v>
      </c>
      <c r="E1745" s="9"/>
      <c r="F1745" s="2"/>
      <c r="G1745" s="2"/>
      <c r="H1745" s="2"/>
      <c r="I1745" s="3"/>
      <c r="J1745" s="3"/>
      <c r="K1745" s="3"/>
    </row>
    <row x14ac:dyDescent="0.25" r="1746" customHeight="1" ht="17.25">
      <c r="A1746" s="7">
        <v>1744</v>
      </c>
      <c r="B1746" s="7">
        <v>32768</v>
      </c>
      <c r="C1746" s="7">
        <v>64</v>
      </c>
      <c r="D1746" s="8">
        <v>32</v>
      </c>
      <c r="E1746" s="9"/>
      <c r="F1746" s="2"/>
      <c r="G1746" s="2"/>
      <c r="H1746" s="2"/>
      <c r="I1746" s="3"/>
      <c r="J1746" s="3"/>
      <c r="K1746" s="3"/>
    </row>
    <row x14ac:dyDescent="0.25" r="1747" customHeight="1" ht="17.25">
      <c r="A1747" s="7">
        <v>1745</v>
      </c>
      <c r="B1747" s="7">
        <v>65536</v>
      </c>
      <c r="C1747" s="7">
        <v>64</v>
      </c>
      <c r="D1747" s="8">
        <v>32</v>
      </c>
      <c r="E1747" s="9"/>
      <c r="F1747" s="2"/>
      <c r="G1747" s="2"/>
      <c r="H1747" s="2"/>
      <c r="I1747" s="3"/>
      <c r="J1747" s="3"/>
      <c r="K1747" s="3"/>
    </row>
    <row x14ac:dyDescent="0.25" r="1748" customHeight="1" ht="17.25">
      <c r="A1748" s="7">
        <v>1746</v>
      </c>
      <c r="B1748" s="7">
        <v>128000</v>
      </c>
      <c r="C1748" s="7">
        <v>64</v>
      </c>
      <c r="D1748" s="8">
        <v>32</v>
      </c>
      <c r="E1748" s="9"/>
      <c r="F1748" s="2"/>
      <c r="G1748" s="2"/>
      <c r="H1748" s="2"/>
      <c r="I1748" s="3"/>
      <c r="J1748" s="3"/>
      <c r="K1748" s="3"/>
    </row>
    <row x14ac:dyDescent="0.25" r="1749" customHeight="1" ht="17.25">
      <c r="A1749" s="7">
        <v>1747</v>
      </c>
      <c r="B1749" s="7">
        <v>1</v>
      </c>
      <c r="C1749" s="7">
        <v>128</v>
      </c>
      <c r="D1749" s="8">
        <v>32</v>
      </c>
      <c r="E1749" s="9"/>
      <c r="F1749" s="2"/>
      <c r="G1749" s="2"/>
      <c r="H1749" s="2"/>
      <c r="I1749" s="3"/>
      <c r="J1749" s="3"/>
      <c r="K1749" s="3"/>
    </row>
    <row x14ac:dyDescent="0.25" r="1750" customHeight="1" ht="17.25">
      <c r="A1750" s="7">
        <v>1748</v>
      </c>
      <c r="B1750" s="7">
        <v>2</v>
      </c>
      <c r="C1750" s="7">
        <v>128</v>
      </c>
      <c r="D1750" s="8">
        <v>32</v>
      </c>
      <c r="E1750" s="9"/>
      <c r="F1750" s="2"/>
      <c r="G1750" s="2"/>
      <c r="H1750" s="2"/>
      <c r="I1750" s="3"/>
      <c r="J1750" s="3"/>
      <c r="K1750" s="3"/>
    </row>
    <row x14ac:dyDescent="0.25" r="1751" customHeight="1" ht="17.25">
      <c r="A1751" s="7">
        <v>1749</v>
      </c>
      <c r="B1751" s="7">
        <v>4</v>
      </c>
      <c r="C1751" s="7">
        <v>128</v>
      </c>
      <c r="D1751" s="8">
        <v>32</v>
      </c>
      <c r="E1751" s="9"/>
      <c r="F1751" s="2"/>
      <c r="G1751" s="2"/>
      <c r="H1751" s="2"/>
      <c r="I1751" s="3"/>
      <c r="J1751" s="3"/>
      <c r="K1751" s="3"/>
    </row>
    <row x14ac:dyDescent="0.25" r="1752" customHeight="1" ht="17.25">
      <c r="A1752" s="7">
        <v>1750</v>
      </c>
      <c r="B1752" s="7">
        <v>8</v>
      </c>
      <c r="C1752" s="7">
        <v>128</v>
      </c>
      <c r="D1752" s="8">
        <v>32</v>
      </c>
      <c r="E1752" s="9"/>
      <c r="F1752" s="2"/>
      <c r="G1752" s="2"/>
      <c r="H1752" s="2"/>
      <c r="I1752" s="3"/>
      <c r="J1752" s="3"/>
      <c r="K1752" s="3"/>
    </row>
    <row x14ac:dyDescent="0.25" r="1753" customHeight="1" ht="17.25">
      <c r="A1753" s="7">
        <v>1751</v>
      </c>
      <c r="B1753" s="7">
        <v>16</v>
      </c>
      <c r="C1753" s="7">
        <v>128</v>
      </c>
      <c r="D1753" s="8">
        <v>32</v>
      </c>
      <c r="E1753" s="9"/>
      <c r="F1753" s="2"/>
      <c r="G1753" s="2"/>
      <c r="H1753" s="2"/>
      <c r="I1753" s="3"/>
      <c r="J1753" s="3"/>
      <c r="K1753" s="3"/>
    </row>
    <row x14ac:dyDescent="0.25" r="1754" customHeight="1" ht="17.25">
      <c r="A1754" s="7">
        <v>1752</v>
      </c>
      <c r="B1754" s="7">
        <v>32</v>
      </c>
      <c r="C1754" s="7">
        <v>128</v>
      </c>
      <c r="D1754" s="8">
        <v>32</v>
      </c>
      <c r="E1754" s="9"/>
      <c r="F1754" s="2"/>
      <c r="G1754" s="2"/>
      <c r="H1754" s="2"/>
      <c r="I1754" s="3"/>
      <c r="J1754" s="3"/>
      <c r="K1754" s="3"/>
    </row>
    <row x14ac:dyDescent="0.25" r="1755" customHeight="1" ht="17.25">
      <c r="A1755" s="7">
        <v>1753</v>
      </c>
      <c r="B1755" s="7">
        <v>64</v>
      </c>
      <c r="C1755" s="7">
        <v>128</v>
      </c>
      <c r="D1755" s="8">
        <v>32</v>
      </c>
      <c r="E1755" s="9"/>
      <c r="F1755" s="2"/>
      <c r="G1755" s="2"/>
      <c r="H1755" s="2"/>
      <c r="I1755" s="3"/>
      <c r="J1755" s="3"/>
      <c r="K1755" s="3"/>
    </row>
    <row x14ac:dyDescent="0.25" r="1756" customHeight="1" ht="17.25">
      <c r="A1756" s="7">
        <v>1754</v>
      </c>
      <c r="B1756" s="7">
        <v>128</v>
      </c>
      <c r="C1756" s="7">
        <v>128</v>
      </c>
      <c r="D1756" s="8">
        <v>32</v>
      </c>
      <c r="E1756" s="9"/>
      <c r="F1756" s="2"/>
      <c r="G1756" s="2"/>
      <c r="H1756" s="2"/>
      <c r="I1756" s="3"/>
      <c r="J1756" s="3"/>
      <c r="K1756" s="3"/>
    </row>
    <row x14ac:dyDescent="0.25" r="1757" customHeight="1" ht="17.25">
      <c r="A1757" s="7">
        <v>1755</v>
      </c>
      <c r="B1757" s="7">
        <v>256</v>
      </c>
      <c r="C1757" s="7">
        <v>128</v>
      </c>
      <c r="D1757" s="8">
        <v>32</v>
      </c>
      <c r="E1757" s="9"/>
      <c r="F1757" s="2"/>
      <c r="G1757" s="2"/>
      <c r="H1757" s="2"/>
      <c r="I1757" s="3"/>
      <c r="J1757" s="3"/>
      <c r="K1757" s="3"/>
    </row>
    <row x14ac:dyDescent="0.25" r="1758" customHeight="1" ht="17.25">
      <c r="A1758" s="7">
        <v>1756</v>
      </c>
      <c r="B1758" s="7">
        <v>512</v>
      </c>
      <c r="C1758" s="7">
        <v>128</v>
      </c>
      <c r="D1758" s="8">
        <v>32</v>
      </c>
      <c r="E1758" s="9"/>
      <c r="F1758" s="2"/>
      <c r="G1758" s="2"/>
      <c r="H1758" s="2"/>
      <c r="I1758" s="3"/>
      <c r="J1758" s="3"/>
      <c r="K1758" s="3"/>
    </row>
    <row x14ac:dyDescent="0.25" r="1759" customHeight="1" ht="17.25">
      <c r="A1759" s="7">
        <v>1757</v>
      </c>
      <c r="B1759" s="7">
        <v>1024</v>
      </c>
      <c r="C1759" s="7">
        <v>128</v>
      </c>
      <c r="D1759" s="8">
        <v>32</v>
      </c>
      <c r="E1759" s="9"/>
      <c r="F1759" s="2"/>
      <c r="G1759" s="2"/>
      <c r="H1759" s="2"/>
      <c r="I1759" s="3"/>
      <c r="J1759" s="3"/>
      <c r="K1759" s="3"/>
    </row>
    <row x14ac:dyDescent="0.25" r="1760" customHeight="1" ht="17.25">
      <c r="A1760" s="7">
        <v>1758</v>
      </c>
      <c r="B1760" s="7">
        <v>2048</v>
      </c>
      <c r="C1760" s="7">
        <v>128</v>
      </c>
      <c r="D1760" s="8">
        <v>32</v>
      </c>
      <c r="E1760" s="9"/>
      <c r="F1760" s="2"/>
      <c r="G1760" s="2"/>
      <c r="H1760" s="2"/>
      <c r="I1760" s="3"/>
      <c r="J1760" s="3"/>
      <c r="K1760" s="3"/>
    </row>
    <row x14ac:dyDescent="0.25" r="1761" customHeight="1" ht="17.25">
      <c r="A1761" s="7">
        <v>1759</v>
      </c>
      <c r="B1761" s="7">
        <v>4096</v>
      </c>
      <c r="C1761" s="7">
        <v>128</v>
      </c>
      <c r="D1761" s="8">
        <v>32</v>
      </c>
      <c r="E1761" s="9"/>
      <c r="F1761" s="2"/>
      <c r="G1761" s="2"/>
      <c r="H1761" s="2"/>
      <c r="I1761" s="3"/>
      <c r="J1761" s="3"/>
      <c r="K1761" s="3"/>
    </row>
    <row x14ac:dyDescent="0.25" r="1762" customHeight="1" ht="17.25">
      <c r="A1762" s="7">
        <v>1760</v>
      </c>
      <c r="B1762" s="7">
        <v>8192</v>
      </c>
      <c r="C1762" s="7">
        <v>128</v>
      </c>
      <c r="D1762" s="8">
        <v>32</v>
      </c>
      <c r="E1762" s="9"/>
      <c r="F1762" s="2"/>
      <c r="G1762" s="2"/>
      <c r="H1762" s="2"/>
      <c r="I1762" s="3"/>
      <c r="J1762" s="3"/>
      <c r="K1762" s="3"/>
    </row>
    <row x14ac:dyDescent="0.25" r="1763" customHeight="1" ht="17.25">
      <c r="A1763" s="7">
        <v>1761</v>
      </c>
      <c r="B1763" s="7">
        <v>16384</v>
      </c>
      <c r="C1763" s="7">
        <v>128</v>
      </c>
      <c r="D1763" s="8">
        <v>32</v>
      </c>
      <c r="E1763" s="9"/>
      <c r="F1763" s="2"/>
      <c r="G1763" s="2"/>
      <c r="H1763" s="2"/>
      <c r="I1763" s="3"/>
      <c r="J1763" s="3"/>
      <c r="K1763" s="3"/>
    </row>
    <row x14ac:dyDescent="0.25" r="1764" customHeight="1" ht="17.25">
      <c r="A1764" s="7">
        <v>1762</v>
      </c>
      <c r="B1764" s="7">
        <v>32768</v>
      </c>
      <c r="C1764" s="7">
        <v>128</v>
      </c>
      <c r="D1764" s="8">
        <v>32</v>
      </c>
      <c r="E1764" s="9"/>
      <c r="F1764" s="2"/>
      <c r="G1764" s="2"/>
      <c r="H1764" s="2"/>
      <c r="I1764" s="3"/>
      <c r="J1764" s="3"/>
      <c r="K1764" s="3"/>
    </row>
    <row x14ac:dyDescent="0.25" r="1765" customHeight="1" ht="17.25">
      <c r="A1765" s="7">
        <v>1763</v>
      </c>
      <c r="B1765" s="7">
        <v>65536</v>
      </c>
      <c r="C1765" s="7">
        <v>128</v>
      </c>
      <c r="D1765" s="8">
        <v>32</v>
      </c>
      <c r="E1765" s="9"/>
      <c r="F1765" s="2"/>
      <c r="G1765" s="2"/>
      <c r="H1765" s="2"/>
      <c r="I1765" s="3"/>
      <c r="J1765" s="3"/>
      <c r="K1765" s="3"/>
    </row>
    <row x14ac:dyDescent="0.25" r="1766" customHeight="1" ht="17.25">
      <c r="A1766" s="7">
        <v>1764</v>
      </c>
      <c r="B1766" s="7">
        <v>128000</v>
      </c>
      <c r="C1766" s="7">
        <v>128</v>
      </c>
      <c r="D1766" s="8">
        <v>32</v>
      </c>
      <c r="E1766" s="9"/>
      <c r="F1766" s="2"/>
      <c r="G1766" s="2"/>
      <c r="H1766" s="2"/>
      <c r="I1766" s="3"/>
      <c r="J1766" s="3"/>
      <c r="K1766" s="3"/>
    </row>
    <row x14ac:dyDescent="0.25" r="1767" customHeight="1" ht="17.25">
      <c r="A1767" s="7">
        <v>1765</v>
      </c>
      <c r="B1767" s="7">
        <v>1</v>
      </c>
      <c r="C1767" s="7">
        <v>256</v>
      </c>
      <c r="D1767" s="8">
        <v>32</v>
      </c>
      <c r="E1767" s="9"/>
      <c r="F1767" s="2"/>
      <c r="G1767" s="2"/>
      <c r="H1767" s="2"/>
      <c r="I1767" s="3"/>
      <c r="J1767" s="3"/>
      <c r="K1767" s="3"/>
    </row>
    <row x14ac:dyDescent="0.25" r="1768" customHeight="1" ht="17.25">
      <c r="A1768" s="7">
        <v>1766</v>
      </c>
      <c r="B1768" s="7">
        <v>2</v>
      </c>
      <c r="C1768" s="7">
        <v>256</v>
      </c>
      <c r="D1768" s="8">
        <v>32</v>
      </c>
      <c r="E1768" s="9"/>
      <c r="F1768" s="2"/>
      <c r="G1768" s="2"/>
      <c r="H1768" s="2"/>
      <c r="I1768" s="3"/>
      <c r="J1768" s="3"/>
      <c r="K1768" s="3"/>
    </row>
    <row x14ac:dyDescent="0.25" r="1769" customHeight="1" ht="17.25">
      <c r="A1769" s="7">
        <v>1767</v>
      </c>
      <c r="B1769" s="7">
        <v>4</v>
      </c>
      <c r="C1769" s="7">
        <v>256</v>
      </c>
      <c r="D1769" s="8">
        <v>32</v>
      </c>
      <c r="E1769" s="9"/>
      <c r="F1769" s="2"/>
      <c r="G1769" s="2"/>
      <c r="H1769" s="2"/>
      <c r="I1769" s="3"/>
      <c r="J1769" s="3"/>
      <c r="K1769" s="3"/>
    </row>
    <row x14ac:dyDescent="0.25" r="1770" customHeight="1" ht="17.25">
      <c r="A1770" s="7">
        <v>1768</v>
      </c>
      <c r="B1770" s="7">
        <v>8</v>
      </c>
      <c r="C1770" s="7">
        <v>256</v>
      </c>
      <c r="D1770" s="8">
        <v>32</v>
      </c>
      <c r="E1770" s="9"/>
      <c r="F1770" s="2"/>
      <c r="G1770" s="2"/>
      <c r="H1770" s="2"/>
      <c r="I1770" s="3"/>
      <c r="J1770" s="3"/>
      <c r="K1770" s="3"/>
    </row>
    <row x14ac:dyDescent="0.25" r="1771" customHeight="1" ht="17.25">
      <c r="A1771" s="7">
        <v>1769</v>
      </c>
      <c r="B1771" s="7">
        <v>16</v>
      </c>
      <c r="C1771" s="7">
        <v>256</v>
      </c>
      <c r="D1771" s="8">
        <v>32</v>
      </c>
      <c r="E1771" s="9"/>
      <c r="F1771" s="2"/>
      <c r="G1771" s="2"/>
      <c r="H1771" s="2"/>
      <c r="I1771" s="3"/>
      <c r="J1771" s="3"/>
      <c r="K1771" s="3"/>
    </row>
    <row x14ac:dyDescent="0.25" r="1772" customHeight="1" ht="17.25">
      <c r="A1772" s="7">
        <v>1770</v>
      </c>
      <c r="B1772" s="7">
        <v>32</v>
      </c>
      <c r="C1772" s="7">
        <v>256</v>
      </c>
      <c r="D1772" s="8">
        <v>32</v>
      </c>
      <c r="E1772" s="9"/>
      <c r="F1772" s="2"/>
      <c r="G1772" s="2"/>
      <c r="H1772" s="2"/>
      <c r="I1772" s="3"/>
      <c r="J1772" s="3"/>
      <c r="K1772" s="3"/>
    </row>
    <row x14ac:dyDescent="0.25" r="1773" customHeight="1" ht="17.25">
      <c r="A1773" s="7">
        <v>1771</v>
      </c>
      <c r="B1773" s="7">
        <v>64</v>
      </c>
      <c r="C1773" s="7">
        <v>256</v>
      </c>
      <c r="D1773" s="8">
        <v>32</v>
      </c>
      <c r="E1773" s="9"/>
      <c r="F1773" s="2"/>
      <c r="G1773" s="2"/>
      <c r="H1773" s="2"/>
      <c r="I1773" s="3"/>
      <c r="J1773" s="3"/>
      <c r="K1773" s="3"/>
    </row>
    <row x14ac:dyDescent="0.25" r="1774" customHeight="1" ht="17.25">
      <c r="A1774" s="7">
        <v>1772</v>
      </c>
      <c r="B1774" s="7">
        <v>128</v>
      </c>
      <c r="C1774" s="7">
        <v>256</v>
      </c>
      <c r="D1774" s="8">
        <v>32</v>
      </c>
      <c r="E1774" s="9"/>
      <c r="F1774" s="2"/>
      <c r="G1774" s="2"/>
      <c r="H1774" s="2"/>
      <c r="I1774" s="3"/>
      <c r="J1774" s="3"/>
      <c r="K1774" s="3"/>
    </row>
    <row x14ac:dyDescent="0.25" r="1775" customHeight="1" ht="17.25">
      <c r="A1775" s="7">
        <v>1773</v>
      </c>
      <c r="B1775" s="7">
        <v>256</v>
      </c>
      <c r="C1775" s="7">
        <v>256</v>
      </c>
      <c r="D1775" s="8">
        <v>32</v>
      </c>
      <c r="E1775" s="9"/>
      <c r="F1775" s="2"/>
      <c r="G1775" s="2"/>
      <c r="H1775" s="2"/>
      <c r="I1775" s="3"/>
      <c r="J1775" s="3"/>
      <c r="K1775" s="3"/>
    </row>
    <row x14ac:dyDescent="0.25" r="1776" customHeight="1" ht="17.25">
      <c r="A1776" s="7">
        <v>1774</v>
      </c>
      <c r="B1776" s="7">
        <v>512</v>
      </c>
      <c r="C1776" s="7">
        <v>256</v>
      </c>
      <c r="D1776" s="8">
        <v>32</v>
      </c>
      <c r="E1776" s="9"/>
      <c r="F1776" s="2"/>
      <c r="G1776" s="2"/>
      <c r="H1776" s="2"/>
      <c r="I1776" s="3"/>
      <c r="J1776" s="3"/>
      <c r="K1776" s="3"/>
    </row>
    <row x14ac:dyDescent="0.25" r="1777" customHeight="1" ht="17.25">
      <c r="A1777" s="7">
        <v>1775</v>
      </c>
      <c r="B1777" s="7">
        <v>1024</v>
      </c>
      <c r="C1777" s="7">
        <v>256</v>
      </c>
      <c r="D1777" s="8">
        <v>32</v>
      </c>
      <c r="E1777" s="9"/>
      <c r="F1777" s="2"/>
      <c r="G1777" s="2"/>
      <c r="H1777" s="2"/>
      <c r="I1777" s="3"/>
      <c r="J1777" s="3"/>
      <c r="K1777" s="3"/>
    </row>
    <row x14ac:dyDescent="0.25" r="1778" customHeight="1" ht="17.25">
      <c r="A1778" s="7">
        <v>1776</v>
      </c>
      <c r="B1778" s="7">
        <v>2048</v>
      </c>
      <c r="C1778" s="7">
        <v>256</v>
      </c>
      <c r="D1778" s="8">
        <v>32</v>
      </c>
      <c r="E1778" s="9"/>
      <c r="F1778" s="2"/>
      <c r="G1778" s="2"/>
      <c r="H1778" s="2"/>
      <c r="I1778" s="3"/>
      <c r="J1778" s="3"/>
      <c r="K1778" s="3"/>
    </row>
    <row x14ac:dyDescent="0.25" r="1779" customHeight="1" ht="17.25">
      <c r="A1779" s="7">
        <v>1777</v>
      </c>
      <c r="B1779" s="7">
        <v>4096</v>
      </c>
      <c r="C1779" s="7">
        <v>256</v>
      </c>
      <c r="D1779" s="8">
        <v>32</v>
      </c>
      <c r="E1779" s="9"/>
      <c r="F1779" s="2"/>
      <c r="G1779" s="2"/>
      <c r="H1779" s="2"/>
      <c r="I1779" s="3"/>
      <c r="J1779" s="3"/>
      <c r="K1779" s="3"/>
    </row>
    <row x14ac:dyDescent="0.25" r="1780" customHeight="1" ht="17.25">
      <c r="A1780" s="7">
        <v>1778</v>
      </c>
      <c r="B1780" s="7">
        <v>8192</v>
      </c>
      <c r="C1780" s="7">
        <v>256</v>
      </c>
      <c r="D1780" s="8">
        <v>32</v>
      </c>
      <c r="E1780" s="9"/>
      <c r="F1780" s="2"/>
      <c r="G1780" s="2"/>
      <c r="H1780" s="2"/>
      <c r="I1780" s="3"/>
      <c r="J1780" s="3"/>
      <c r="K1780" s="3"/>
    </row>
    <row x14ac:dyDescent="0.25" r="1781" customHeight="1" ht="17.25">
      <c r="A1781" s="7">
        <v>1779</v>
      </c>
      <c r="B1781" s="7">
        <v>16384</v>
      </c>
      <c r="C1781" s="7">
        <v>256</v>
      </c>
      <c r="D1781" s="8">
        <v>32</v>
      </c>
      <c r="E1781" s="9"/>
      <c r="F1781" s="2"/>
      <c r="G1781" s="2"/>
      <c r="H1781" s="2"/>
      <c r="I1781" s="3"/>
      <c r="J1781" s="3"/>
      <c r="K1781" s="3"/>
    </row>
    <row x14ac:dyDescent="0.25" r="1782" customHeight="1" ht="17.25">
      <c r="A1782" s="7">
        <v>1780</v>
      </c>
      <c r="B1782" s="7">
        <v>32768</v>
      </c>
      <c r="C1782" s="7">
        <v>256</v>
      </c>
      <c r="D1782" s="8">
        <v>32</v>
      </c>
      <c r="E1782" s="9"/>
      <c r="F1782" s="2"/>
      <c r="G1782" s="2"/>
      <c r="H1782" s="2"/>
      <c r="I1782" s="3"/>
      <c r="J1782" s="3"/>
      <c r="K1782" s="3"/>
    </row>
    <row x14ac:dyDescent="0.25" r="1783" customHeight="1" ht="17.25">
      <c r="A1783" s="7">
        <v>1781</v>
      </c>
      <c r="B1783" s="7">
        <v>65536</v>
      </c>
      <c r="C1783" s="7">
        <v>256</v>
      </c>
      <c r="D1783" s="8">
        <v>32</v>
      </c>
      <c r="E1783" s="9"/>
      <c r="F1783" s="2"/>
      <c r="G1783" s="2"/>
      <c r="H1783" s="2"/>
      <c r="I1783" s="3"/>
      <c r="J1783" s="3"/>
      <c r="K1783" s="3"/>
    </row>
    <row x14ac:dyDescent="0.25" r="1784" customHeight="1" ht="17.25">
      <c r="A1784" s="7">
        <v>1782</v>
      </c>
      <c r="B1784" s="7">
        <v>128000</v>
      </c>
      <c r="C1784" s="7">
        <v>256</v>
      </c>
      <c r="D1784" s="8">
        <v>32</v>
      </c>
      <c r="E1784" s="9"/>
      <c r="F1784" s="2"/>
      <c r="G1784" s="2"/>
      <c r="H1784" s="2"/>
      <c r="I1784" s="3"/>
      <c r="J1784" s="3"/>
      <c r="K1784" s="3"/>
    </row>
    <row x14ac:dyDescent="0.25" r="1785" customHeight="1" ht="17.25">
      <c r="A1785" s="7">
        <v>1783</v>
      </c>
      <c r="B1785" s="7">
        <v>1</v>
      </c>
      <c r="C1785" s="7">
        <v>512</v>
      </c>
      <c r="D1785" s="8">
        <v>32</v>
      </c>
      <c r="E1785" s="9"/>
      <c r="F1785" s="2"/>
      <c r="G1785" s="2"/>
      <c r="H1785" s="2"/>
      <c r="I1785" s="3"/>
      <c r="J1785" s="3"/>
      <c r="K1785" s="3"/>
    </row>
    <row x14ac:dyDescent="0.25" r="1786" customHeight="1" ht="17.25">
      <c r="A1786" s="7">
        <v>1784</v>
      </c>
      <c r="B1786" s="7">
        <v>2</v>
      </c>
      <c r="C1786" s="7">
        <v>512</v>
      </c>
      <c r="D1786" s="8">
        <v>32</v>
      </c>
      <c r="E1786" s="9"/>
      <c r="F1786" s="2"/>
      <c r="G1786" s="2"/>
      <c r="H1786" s="2"/>
      <c r="I1786" s="3"/>
      <c r="J1786" s="3"/>
      <c r="K1786" s="3"/>
    </row>
    <row x14ac:dyDescent="0.25" r="1787" customHeight="1" ht="17.25">
      <c r="A1787" s="7">
        <v>1785</v>
      </c>
      <c r="B1787" s="7">
        <v>4</v>
      </c>
      <c r="C1787" s="7">
        <v>512</v>
      </c>
      <c r="D1787" s="8">
        <v>32</v>
      </c>
      <c r="E1787" s="9"/>
      <c r="F1787" s="2"/>
      <c r="G1787" s="2"/>
      <c r="H1787" s="2"/>
      <c r="I1787" s="3"/>
      <c r="J1787" s="3"/>
      <c r="K1787" s="3"/>
    </row>
    <row x14ac:dyDescent="0.25" r="1788" customHeight="1" ht="17.25">
      <c r="A1788" s="7">
        <v>1786</v>
      </c>
      <c r="B1788" s="7">
        <v>8</v>
      </c>
      <c r="C1788" s="7">
        <v>512</v>
      </c>
      <c r="D1788" s="8">
        <v>32</v>
      </c>
      <c r="E1788" s="9"/>
      <c r="F1788" s="2"/>
      <c r="G1788" s="2"/>
      <c r="H1788" s="2"/>
      <c r="I1788" s="3"/>
      <c r="J1788" s="3"/>
      <c r="K1788" s="3"/>
    </row>
    <row x14ac:dyDescent="0.25" r="1789" customHeight="1" ht="17.25">
      <c r="A1789" s="7">
        <v>1787</v>
      </c>
      <c r="B1789" s="7">
        <v>16</v>
      </c>
      <c r="C1789" s="7">
        <v>512</v>
      </c>
      <c r="D1789" s="8">
        <v>32</v>
      </c>
      <c r="E1789" s="9"/>
      <c r="F1789" s="2"/>
      <c r="G1789" s="2"/>
      <c r="H1789" s="2"/>
      <c r="I1789" s="3"/>
      <c r="J1789" s="3"/>
      <c r="K1789" s="3"/>
    </row>
    <row x14ac:dyDescent="0.25" r="1790" customHeight="1" ht="17.25">
      <c r="A1790" s="7">
        <v>1788</v>
      </c>
      <c r="B1790" s="7">
        <v>32</v>
      </c>
      <c r="C1790" s="7">
        <v>512</v>
      </c>
      <c r="D1790" s="8">
        <v>32</v>
      </c>
      <c r="E1790" s="9"/>
      <c r="F1790" s="2"/>
      <c r="G1790" s="2"/>
      <c r="H1790" s="2"/>
      <c r="I1790" s="3"/>
      <c r="J1790" s="3"/>
      <c r="K1790" s="3"/>
    </row>
    <row x14ac:dyDescent="0.25" r="1791" customHeight="1" ht="17.25">
      <c r="A1791" s="7">
        <v>1789</v>
      </c>
      <c r="B1791" s="7">
        <v>64</v>
      </c>
      <c r="C1791" s="7">
        <v>512</v>
      </c>
      <c r="D1791" s="8">
        <v>32</v>
      </c>
      <c r="E1791" s="9"/>
      <c r="F1791" s="2"/>
      <c r="G1791" s="2"/>
      <c r="H1791" s="2"/>
      <c r="I1791" s="3"/>
      <c r="J1791" s="3"/>
      <c r="K1791" s="3"/>
    </row>
    <row x14ac:dyDescent="0.25" r="1792" customHeight="1" ht="17.25">
      <c r="A1792" s="7">
        <v>1790</v>
      </c>
      <c r="B1792" s="7">
        <v>128</v>
      </c>
      <c r="C1792" s="7">
        <v>512</v>
      </c>
      <c r="D1792" s="8">
        <v>32</v>
      </c>
      <c r="E1792" s="9"/>
      <c r="F1792" s="2"/>
      <c r="G1792" s="2"/>
      <c r="H1792" s="2"/>
      <c r="I1792" s="3"/>
      <c r="J1792" s="3"/>
      <c r="K1792" s="3"/>
    </row>
    <row x14ac:dyDescent="0.25" r="1793" customHeight="1" ht="17.25">
      <c r="A1793" s="7">
        <v>1791</v>
      </c>
      <c r="B1793" s="7">
        <v>256</v>
      </c>
      <c r="C1793" s="7">
        <v>512</v>
      </c>
      <c r="D1793" s="8">
        <v>32</v>
      </c>
      <c r="E1793" s="9"/>
      <c r="F1793" s="2"/>
      <c r="G1793" s="2"/>
      <c r="H1793" s="2"/>
      <c r="I1793" s="3"/>
      <c r="J1793" s="3"/>
      <c r="K1793" s="3"/>
    </row>
    <row x14ac:dyDescent="0.25" r="1794" customHeight="1" ht="17.25">
      <c r="A1794" s="7">
        <v>1792</v>
      </c>
      <c r="B1794" s="7">
        <v>512</v>
      </c>
      <c r="C1794" s="7">
        <v>512</v>
      </c>
      <c r="D1794" s="8">
        <v>32</v>
      </c>
      <c r="E1794" s="9"/>
      <c r="F1794" s="2"/>
      <c r="G1794" s="2"/>
      <c r="H1794" s="2"/>
      <c r="I1794" s="3"/>
      <c r="J1794" s="3"/>
      <c r="K1794" s="3"/>
    </row>
    <row x14ac:dyDescent="0.25" r="1795" customHeight="1" ht="17.25">
      <c r="A1795" s="7">
        <v>1793</v>
      </c>
      <c r="B1795" s="7">
        <v>1024</v>
      </c>
      <c r="C1795" s="7">
        <v>512</v>
      </c>
      <c r="D1795" s="8">
        <v>32</v>
      </c>
      <c r="E1795" s="9"/>
      <c r="F1795" s="2"/>
      <c r="G1795" s="2"/>
      <c r="H1795" s="2"/>
      <c r="I1795" s="3"/>
      <c r="J1795" s="3"/>
      <c r="K1795" s="3"/>
    </row>
    <row x14ac:dyDescent="0.25" r="1796" customHeight="1" ht="17.25">
      <c r="A1796" s="7">
        <v>1794</v>
      </c>
      <c r="B1796" s="7">
        <v>2048</v>
      </c>
      <c r="C1796" s="7">
        <v>512</v>
      </c>
      <c r="D1796" s="8">
        <v>32</v>
      </c>
      <c r="E1796" s="9"/>
      <c r="F1796" s="2"/>
      <c r="G1796" s="2"/>
      <c r="H1796" s="2"/>
      <c r="I1796" s="3"/>
      <c r="J1796" s="3"/>
      <c r="K1796" s="3"/>
    </row>
    <row x14ac:dyDescent="0.25" r="1797" customHeight="1" ht="17.25">
      <c r="A1797" s="7">
        <v>1795</v>
      </c>
      <c r="B1797" s="7">
        <v>4096</v>
      </c>
      <c r="C1797" s="7">
        <v>512</v>
      </c>
      <c r="D1797" s="8">
        <v>32</v>
      </c>
      <c r="E1797" s="9"/>
      <c r="F1797" s="2"/>
      <c r="G1797" s="2"/>
      <c r="H1797" s="2"/>
      <c r="I1797" s="3"/>
      <c r="J1797" s="3"/>
      <c r="K1797" s="3"/>
    </row>
    <row x14ac:dyDescent="0.25" r="1798" customHeight="1" ht="17.25">
      <c r="A1798" s="7">
        <v>1796</v>
      </c>
      <c r="B1798" s="7">
        <v>8192</v>
      </c>
      <c r="C1798" s="7">
        <v>512</v>
      </c>
      <c r="D1798" s="8">
        <v>32</v>
      </c>
      <c r="E1798" s="9"/>
      <c r="F1798" s="2"/>
      <c r="G1798" s="2"/>
      <c r="H1798" s="2"/>
      <c r="I1798" s="3"/>
      <c r="J1798" s="3"/>
      <c r="K1798" s="3"/>
    </row>
    <row x14ac:dyDescent="0.25" r="1799" customHeight="1" ht="17.25">
      <c r="A1799" s="7">
        <v>1797</v>
      </c>
      <c r="B1799" s="7">
        <v>16384</v>
      </c>
      <c r="C1799" s="7">
        <v>512</v>
      </c>
      <c r="D1799" s="8">
        <v>32</v>
      </c>
      <c r="E1799" s="9"/>
      <c r="F1799" s="2"/>
      <c r="G1799" s="2"/>
      <c r="H1799" s="2"/>
      <c r="I1799" s="3"/>
      <c r="J1799" s="3"/>
      <c r="K1799" s="3"/>
    </row>
    <row x14ac:dyDescent="0.25" r="1800" customHeight="1" ht="17.25">
      <c r="A1800" s="7">
        <v>1798</v>
      </c>
      <c r="B1800" s="7">
        <v>32768</v>
      </c>
      <c r="C1800" s="7">
        <v>512</v>
      </c>
      <c r="D1800" s="8">
        <v>32</v>
      </c>
      <c r="E1800" s="9"/>
      <c r="F1800" s="2"/>
      <c r="G1800" s="2"/>
      <c r="H1800" s="2"/>
      <c r="I1800" s="3"/>
      <c r="J1800" s="3"/>
      <c r="K1800" s="3"/>
    </row>
    <row x14ac:dyDescent="0.25" r="1801" customHeight="1" ht="17.25">
      <c r="A1801" s="7">
        <v>1799</v>
      </c>
      <c r="B1801" s="7">
        <v>65536</v>
      </c>
      <c r="C1801" s="7">
        <v>512</v>
      </c>
      <c r="D1801" s="8">
        <v>32</v>
      </c>
      <c r="E1801" s="9"/>
      <c r="F1801" s="2"/>
      <c r="G1801" s="2"/>
      <c r="H1801" s="2"/>
      <c r="I1801" s="3"/>
      <c r="J1801" s="3"/>
      <c r="K1801" s="3"/>
    </row>
    <row x14ac:dyDescent="0.25" r="1802" customHeight="1" ht="17.25">
      <c r="A1802" s="7">
        <v>1800</v>
      </c>
      <c r="B1802" s="7">
        <v>128000</v>
      </c>
      <c r="C1802" s="7">
        <v>512</v>
      </c>
      <c r="D1802" s="8">
        <v>32</v>
      </c>
      <c r="E1802" s="9"/>
      <c r="F1802" s="2"/>
      <c r="G1802" s="2"/>
      <c r="H1802" s="2"/>
      <c r="I1802" s="3"/>
      <c r="J1802" s="3"/>
      <c r="K1802" s="3"/>
    </row>
    <row x14ac:dyDescent="0.25" r="1803" customHeight="1" ht="17.25">
      <c r="A1803" s="7">
        <v>1801</v>
      </c>
      <c r="B1803" s="7">
        <v>1</v>
      </c>
      <c r="C1803" s="7">
        <v>1024</v>
      </c>
      <c r="D1803" s="8">
        <v>32</v>
      </c>
      <c r="E1803" s="9"/>
      <c r="F1803" s="2"/>
      <c r="G1803" s="2"/>
      <c r="H1803" s="2"/>
      <c r="I1803" s="3"/>
      <c r="J1803" s="3"/>
      <c r="K1803" s="3"/>
    </row>
    <row x14ac:dyDescent="0.25" r="1804" customHeight="1" ht="17.25">
      <c r="A1804" s="7">
        <v>1802</v>
      </c>
      <c r="B1804" s="7">
        <v>2</v>
      </c>
      <c r="C1804" s="7">
        <v>1024</v>
      </c>
      <c r="D1804" s="8">
        <v>32</v>
      </c>
      <c r="E1804" s="9"/>
      <c r="F1804" s="2"/>
      <c r="G1804" s="2"/>
      <c r="H1804" s="2"/>
      <c r="I1804" s="3"/>
      <c r="J1804" s="3"/>
      <c r="K1804" s="3"/>
    </row>
    <row x14ac:dyDescent="0.25" r="1805" customHeight="1" ht="17.25">
      <c r="A1805" s="7">
        <v>1803</v>
      </c>
      <c r="B1805" s="7">
        <v>4</v>
      </c>
      <c r="C1805" s="7">
        <v>1024</v>
      </c>
      <c r="D1805" s="8">
        <v>32</v>
      </c>
      <c r="E1805" s="9"/>
      <c r="F1805" s="2"/>
      <c r="G1805" s="2"/>
      <c r="H1805" s="2"/>
      <c r="I1805" s="3"/>
      <c r="J1805" s="3"/>
      <c r="K1805" s="3"/>
    </row>
    <row x14ac:dyDescent="0.25" r="1806" customHeight="1" ht="17.25">
      <c r="A1806" s="7">
        <v>1804</v>
      </c>
      <c r="B1806" s="7">
        <v>8</v>
      </c>
      <c r="C1806" s="7">
        <v>1024</v>
      </c>
      <c r="D1806" s="8">
        <v>32</v>
      </c>
      <c r="E1806" s="9"/>
      <c r="F1806" s="2"/>
      <c r="G1806" s="2"/>
      <c r="H1806" s="2"/>
      <c r="I1806" s="3"/>
      <c r="J1806" s="3"/>
      <c r="K1806" s="3"/>
    </row>
    <row x14ac:dyDescent="0.25" r="1807" customHeight="1" ht="17.25">
      <c r="A1807" s="7">
        <v>1805</v>
      </c>
      <c r="B1807" s="7">
        <v>16</v>
      </c>
      <c r="C1807" s="7">
        <v>1024</v>
      </c>
      <c r="D1807" s="8">
        <v>32</v>
      </c>
      <c r="E1807" s="9"/>
      <c r="F1807" s="2"/>
      <c r="G1807" s="2"/>
      <c r="H1807" s="2"/>
      <c r="I1807" s="3"/>
      <c r="J1807" s="3"/>
      <c r="K1807" s="3"/>
    </row>
    <row x14ac:dyDescent="0.25" r="1808" customHeight="1" ht="17.25">
      <c r="A1808" s="7">
        <v>1806</v>
      </c>
      <c r="B1808" s="7">
        <v>32</v>
      </c>
      <c r="C1808" s="7">
        <v>1024</v>
      </c>
      <c r="D1808" s="8">
        <v>32</v>
      </c>
      <c r="E1808" s="9"/>
      <c r="F1808" s="2"/>
      <c r="G1808" s="2"/>
      <c r="H1808" s="2"/>
      <c r="I1808" s="3"/>
      <c r="J1808" s="3"/>
      <c r="K1808" s="3"/>
    </row>
    <row x14ac:dyDescent="0.25" r="1809" customHeight="1" ht="17.25">
      <c r="A1809" s="7">
        <v>1807</v>
      </c>
      <c r="B1809" s="7">
        <v>64</v>
      </c>
      <c r="C1809" s="7">
        <v>1024</v>
      </c>
      <c r="D1809" s="8">
        <v>32</v>
      </c>
      <c r="E1809" s="9"/>
      <c r="F1809" s="2"/>
      <c r="G1809" s="2"/>
      <c r="H1809" s="2"/>
      <c r="I1809" s="3"/>
      <c r="J1809" s="3"/>
      <c r="K1809" s="3"/>
    </row>
    <row x14ac:dyDescent="0.25" r="1810" customHeight="1" ht="17.25">
      <c r="A1810" s="7">
        <v>1808</v>
      </c>
      <c r="B1810" s="7">
        <v>128</v>
      </c>
      <c r="C1810" s="7">
        <v>1024</v>
      </c>
      <c r="D1810" s="8">
        <v>32</v>
      </c>
      <c r="E1810" s="9"/>
      <c r="F1810" s="2"/>
      <c r="G1810" s="2"/>
      <c r="H1810" s="2"/>
      <c r="I1810" s="3"/>
      <c r="J1810" s="3"/>
      <c r="K1810" s="3"/>
    </row>
    <row x14ac:dyDescent="0.25" r="1811" customHeight="1" ht="17.25">
      <c r="A1811" s="7">
        <v>1809</v>
      </c>
      <c r="B1811" s="7">
        <v>256</v>
      </c>
      <c r="C1811" s="7">
        <v>1024</v>
      </c>
      <c r="D1811" s="8">
        <v>32</v>
      </c>
      <c r="E1811" s="9"/>
      <c r="F1811" s="2"/>
      <c r="G1811" s="2"/>
      <c r="H1811" s="2"/>
      <c r="I1811" s="3"/>
      <c r="J1811" s="3"/>
      <c r="K1811" s="3"/>
    </row>
    <row x14ac:dyDescent="0.25" r="1812" customHeight="1" ht="17.25">
      <c r="A1812" s="7">
        <v>1810</v>
      </c>
      <c r="B1812" s="7">
        <v>512</v>
      </c>
      <c r="C1812" s="7">
        <v>1024</v>
      </c>
      <c r="D1812" s="8">
        <v>32</v>
      </c>
      <c r="E1812" s="9"/>
      <c r="F1812" s="2"/>
      <c r="G1812" s="2"/>
      <c r="H1812" s="2"/>
      <c r="I1812" s="3"/>
      <c r="J1812" s="3"/>
      <c r="K1812" s="3"/>
    </row>
    <row x14ac:dyDescent="0.25" r="1813" customHeight="1" ht="17.25">
      <c r="A1813" s="7">
        <v>1811</v>
      </c>
      <c r="B1813" s="7">
        <v>1024</v>
      </c>
      <c r="C1813" s="7">
        <v>1024</v>
      </c>
      <c r="D1813" s="8">
        <v>32</v>
      </c>
      <c r="E1813" s="9"/>
      <c r="F1813" s="2"/>
      <c r="G1813" s="2"/>
      <c r="H1813" s="2"/>
      <c r="I1813" s="3"/>
      <c r="J1813" s="3"/>
      <c r="K1813" s="3"/>
    </row>
    <row x14ac:dyDescent="0.25" r="1814" customHeight="1" ht="17.25">
      <c r="A1814" s="7">
        <v>1812</v>
      </c>
      <c r="B1814" s="7">
        <v>2048</v>
      </c>
      <c r="C1814" s="7">
        <v>1024</v>
      </c>
      <c r="D1814" s="8">
        <v>32</v>
      </c>
      <c r="E1814" s="9"/>
      <c r="F1814" s="2"/>
      <c r="G1814" s="2"/>
      <c r="H1814" s="2"/>
      <c r="I1814" s="3"/>
      <c r="J1814" s="3"/>
      <c r="K1814" s="3"/>
    </row>
    <row x14ac:dyDescent="0.25" r="1815" customHeight="1" ht="17.25">
      <c r="A1815" s="7">
        <v>1813</v>
      </c>
      <c r="B1815" s="7">
        <v>4096</v>
      </c>
      <c r="C1815" s="7">
        <v>1024</v>
      </c>
      <c r="D1815" s="8">
        <v>32</v>
      </c>
      <c r="E1815" s="9"/>
      <c r="F1815" s="2"/>
      <c r="G1815" s="2"/>
      <c r="H1815" s="2"/>
      <c r="I1815" s="3"/>
      <c r="J1815" s="3"/>
      <c r="K1815" s="3"/>
    </row>
    <row x14ac:dyDescent="0.25" r="1816" customHeight="1" ht="17.25">
      <c r="A1816" s="7">
        <v>1814</v>
      </c>
      <c r="B1816" s="7">
        <v>8192</v>
      </c>
      <c r="C1816" s="7">
        <v>1024</v>
      </c>
      <c r="D1816" s="8">
        <v>32</v>
      </c>
      <c r="E1816" s="9"/>
      <c r="F1816" s="2"/>
      <c r="G1816" s="2"/>
      <c r="H1816" s="2"/>
      <c r="I1816" s="3"/>
      <c r="J1816" s="3"/>
      <c r="K1816" s="3"/>
    </row>
    <row x14ac:dyDescent="0.25" r="1817" customHeight="1" ht="17.25">
      <c r="A1817" s="7">
        <v>1815</v>
      </c>
      <c r="B1817" s="7">
        <v>16384</v>
      </c>
      <c r="C1817" s="7">
        <v>1024</v>
      </c>
      <c r="D1817" s="8">
        <v>32</v>
      </c>
      <c r="E1817" s="9"/>
      <c r="F1817" s="2"/>
      <c r="G1817" s="2"/>
      <c r="H1817" s="2"/>
      <c r="I1817" s="3"/>
      <c r="J1817" s="3"/>
      <c r="K1817" s="3"/>
    </row>
    <row x14ac:dyDescent="0.25" r="1818" customHeight="1" ht="17.25">
      <c r="A1818" s="7">
        <v>1816</v>
      </c>
      <c r="B1818" s="7">
        <v>32768</v>
      </c>
      <c r="C1818" s="7">
        <v>1024</v>
      </c>
      <c r="D1818" s="8">
        <v>32</v>
      </c>
      <c r="E1818" s="9"/>
      <c r="F1818" s="2"/>
      <c r="G1818" s="2"/>
      <c r="H1818" s="2"/>
      <c r="I1818" s="3"/>
      <c r="J1818" s="3"/>
      <c r="K1818" s="3"/>
    </row>
    <row x14ac:dyDescent="0.25" r="1819" customHeight="1" ht="17.25">
      <c r="A1819" s="7">
        <v>1817</v>
      </c>
      <c r="B1819" s="7">
        <v>65536</v>
      </c>
      <c r="C1819" s="7">
        <v>1024</v>
      </c>
      <c r="D1819" s="8">
        <v>32</v>
      </c>
      <c r="E1819" s="9"/>
      <c r="F1819" s="2"/>
      <c r="G1819" s="2"/>
      <c r="H1819" s="2"/>
      <c r="I1819" s="3"/>
      <c r="J1819" s="3"/>
      <c r="K1819" s="3"/>
    </row>
    <row x14ac:dyDescent="0.25" r="1820" customHeight="1" ht="17.25">
      <c r="A1820" s="7">
        <v>1818</v>
      </c>
      <c r="B1820" s="7">
        <v>128000</v>
      </c>
      <c r="C1820" s="7">
        <v>1024</v>
      </c>
      <c r="D1820" s="8">
        <v>32</v>
      </c>
      <c r="E1820" s="9"/>
      <c r="F1820" s="2"/>
      <c r="G1820" s="2"/>
      <c r="H1820" s="2"/>
      <c r="I1820" s="3"/>
      <c r="J1820" s="3"/>
      <c r="K1820" s="3"/>
    </row>
    <row x14ac:dyDescent="0.25" r="1821" customHeight="1" ht="17.25">
      <c r="A1821" s="7">
        <v>1819</v>
      </c>
      <c r="B1821" s="7">
        <v>1</v>
      </c>
      <c r="C1821" s="7">
        <v>2048</v>
      </c>
      <c r="D1821" s="8">
        <v>32</v>
      </c>
      <c r="E1821" s="9"/>
      <c r="F1821" s="2"/>
      <c r="G1821" s="2"/>
      <c r="H1821" s="2"/>
      <c r="I1821" s="3"/>
      <c r="J1821" s="3"/>
      <c r="K1821" s="3"/>
    </row>
    <row x14ac:dyDescent="0.25" r="1822" customHeight="1" ht="17.25">
      <c r="A1822" s="7">
        <v>1820</v>
      </c>
      <c r="B1822" s="7">
        <v>2</v>
      </c>
      <c r="C1822" s="7">
        <v>2048</v>
      </c>
      <c r="D1822" s="8">
        <v>32</v>
      </c>
      <c r="E1822" s="9"/>
      <c r="F1822" s="2"/>
      <c r="G1822" s="2"/>
      <c r="H1822" s="2"/>
      <c r="I1822" s="3"/>
      <c r="J1822" s="3"/>
      <c r="K1822" s="3"/>
    </row>
    <row x14ac:dyDescent="0.25" r="1823" customHeight="1" ht="17.25">
      <c r="A1823" s="7">
        <v>1821</v>
      </c>
      <c r="B1823" s="7">
        <v>4</v>
      </c>
      <c r="C1823" s="7">
        <v>2048</v>
      </c>
      <c r="D1823" s="8">
        <v>32</v>
      </c>
      <c r="E1823" s="9"/>
      <c r="F1823" s="2"/>
      <c r="G1823" s="2"/>
      <c r="H1823" s="2"/>
      <c r="I1823" s="3"/>
      <c r="J1823" s="3"/>
      <c r="K1823" s="3"/>
    </row>
    <row x14ac:dyDescent="0.25" r="1824" customHeight="1" ht="17.25">
      <c r="A1824" s="7">
        <v>1822</v>
      </c>
      <c r="B1824" s="7">
        <v>8</v>
      </c>
      <c r="C1824" s="7">
        <v>2048</v>
      </c>
      <c r="D1824" s="8">
        <v>32</v>
      </c>
      <c r="E1824" s="9"/>
      <c r="F1824" s="2"/>
      <c r="G1824" s="2"/>
      <c r="H1824" s="2"/>
      <c r="I1824" s="3"/>
      <c r="J1824" s="3"/>
      <c r="K1824" s="3"/>
    </row>
    <row x14ac:dyDescent="0.25" r="1825" customHeight="1" ht="17.25">
      <c r="A1825" s="7">
        <v>1823</v>
      </c>
      <c r="B1825" s="7">
        <v>16</v>
      </c>
      <c r="C1825" s="7">
        <v>2048</v>
      </c>
      <c r="D1825" s="8">
        <v>32</v>
      </c>
      <c r="E1825" s="9"/>
      <c r="F1825" s="2"/>
      <c r="G1825" s="2"/>
      <c r="H1825" s="2"/>
      <c r="I1825" s="3"/>
      <c r="J1825" s="3"/>
      <c r="K1825" s="3"/>
    </row>
    <row x14ac:dyDescent="0.25" r="1826" customHeight="1" ht="17.25">
      <c r="A1826" s="7">
        <v>1824</v>
      </c>
      <c r="B1826" s="7">
        <v>32</v>
      </c>
      <c r="C1826" s="7">
        <v>2048</v>
      </c>
      <c r="D1826" s="8">
        <v>32</v>
      </c>
      <c r="E1826" s="9"/>
      <c r="F1826" s="2"/>
      <c r="G1826" s="2"/>
      <c r="H1826" s="2"/>
      <c r="I1826" s="3"/>
      <c r="J1826" s="3"/>
      <c r="K1826" s="3"/>
    </row>
    <row x14ac:dyDescent="0.25" r="1827" customHeight="1" ht="17.25">
      <c r="A1827" s="7">
        <v>1825</v>
      </c>
      <c r="B1827" s="7">
        <v>64</v>
      </c>
      <c r="C1827" s="7">
        <v>2048</v>
      </c>
      <c r="D1827" s="8">
        <v>32</v>
      </c>
      <c r="E1827" s="9"/>
      <c r="F1827" s="2"/>
      <c r="G1827" s="2"/>
      <c r="H1827" s="2"/>
      <c r="I1827" s="3"/>
      <c r="J1827" s="3"/>
      <c r="K1827" s="3"/>
    </row>
    <row x14ac:dyDescent="0.25" r="1828" customHeight="1" ht="17.25">
      <c r="A1828" s="7">
        <v>1826</v>
      </c>
      <c r="B1828" s="7">
        <v>128</v>
      </c>
      <c r="C1828" s="7">
        <v>2048</v>
      </c>
      <c r="D1828" s="8">
        <v>32</v>
      </c>
      <c r="E1828" s="9"/>
      <c r="F1828" s="2"/>
      <c r="G1828" s="2"/>
      <c r="H1828" s="2"/>
      <c r="I1828" s="3"/>
      <c r="J1828" s="3"/>
      <c r="K1828" s="3"/>
    </row>
    <row x14ac:dyDescent="0.25" r="1829" customHeight="1" ht="17.25">
      <c r="A1829" s="7">
        <v>1827</v>
      </c>
      <c r="B1829" s="7">
        <v>256</v>
      </c>
      <c r="C1829" s="7">
        <v>2048</v>
      </c>
      <c r="D1829" s="8">
        <v>32</v>
      </c>
      <c r="E1829" s="9"/>
      <c r="F1829" s="2"/>
      <c r="G1829" s="2"/>
      <c r="H1829" s="2"/>
      <c r="I1829" s="3"/>
      <c r="J1829" s="3"/>
      <c r="K1829" s="3"/>
    </row>
    <row x14ac:dyDescent="0.25" r="1830" customHeight="1" ht="17.25">
      <c r="A1830" s="7">
        <v>1828</v>
      </c>
      <c r="B1830" s="7">
        <v>512</v>
      </c>
      <c r="C1830" s="7">
        <v>2048</v>
      </c>
      <c r="D1830" s="8">
        <v>32</v>
      </c>
      <c r="E1830" s="9"/>
      <c r="F1830" s="2"/>
      <c r="G1830" s="2"/>
      <c r="H1830" s="2"/>
      <c r="I1830" s="3"/>
      <c r="J1830" s="3"/>
      <c r="K1830" s="3"/>
    </row>
    <row x14ac:dyDescent="0.25" r="1831" customHeight="1" ht="17.25">
      <c r="A1831" s="7">
        <v>1829</v>
      </c>
      <c r="B1831" s="7">
        <v>1024</v>
      </c>
      <c r="C1831" s="7">
        <v>2048</v>
      </c>
      <c r="D1831" s="8">
        <v>32</v>
      </c>
      <c r="E1831" s="9"/>
      <c r="F1831" s="2"/>
      <c r="G1831" s="2"/>
      <c r="H1831" s="2"/>
      <c r="I1831" s="3"/>
      <c r="J1831" s="3"/>
      <c r="K1831" s="3"/>
    </row>
    <row x14ac:dyDescent="0.25" r="1832" customHeight="1" ht="17.25">
      <c r="A1832" s="7">
        <v>1830</v>
      </c>
      <c r="B1832" s="7">
        <v>2048</v>
      </c>
      <c r="C1832" s="7">
        <v>2048</v>
      </c>
      <c r="D1832" s="8">
        <v>32</v>
      </c>
      <c r="E1832" s="9"/>
      <c r="F1832" s="2"/>
      <c r="G1832" s="2"/>
      <c r="H1832" s="2"/>
      <c r="I1832" s="3"/>
      <c r="J1832" s="3"/>
      <c r="K1832" s="3"/>
    </row>
    <row x14ac:dyDescent="0.25" r="1833" customHeight="1" ht="17.25">
      <c r="A1833" s="7">
        <v>1831</v>
      </c>
      <c r="B1833" s="7">
        <v>4096</v>
      </c>
      <c r="C1833" s="7">
        <v>2048</v>
      </c>
      <c r="D1833" s="8">
        <v>32</v>
      </c>
      <c r="E1833" s="9"/>
      <c r="F1833" s="2"/>
      <c r="G1833" s="2"/>
      <c r="H1833" s="2"/>
      <c r="I1833" s="3"/>
      <c r="J1833" s="3"/>
      <c r="K1833" s="3"/>
    </row>
    <row x14ac:dyDescent="0.25" r="1834" customHeight="1" ht="17.25">
      <c r="A1834" s="7">
        <v>1832</v>
      </c>
      <c r="B1834" s="7">
        <v>8192</v>
      </c>
      <c r="C1834" s="7">
        <v>2048</v>
      </c>
      <c r="D1834" s="8">
        <v>32</v>
      </c>
      <c r="E1834" s="9"/>
      <c r="F1834" s="2"/>
      <c r="G1834" s="2"/>
      <c r="H1834" s="2"/>
      <c r="I1834" s="3"/>
      <c r="J1834" s="3"/>
      <c r="K1834" s="3"/>
    </row>
    <row x14ac:dyDescent="0.25" r="1835" customHeight="1" ht="17.25">
      <c r="A1835" s="7">
        <v>1833</v>
      </c>
      <c r="B1835" s="7">
        <v>16384</v>
      </c>
      <c r="C1835" s="7">
        <v>2048</v>
      </c>
      <c r="D1835" s="8">
        <v>32</v>
      </c>
      <c r="E1835" s="9"/>
      <c r="F1835" s="2"/>
      <c r="G1835" s="2"/>
      <c r="H1835" s="2"/>
      <c r="I1835" s="3"/>
      <c r="J1835" s="3"/>
      <c r="K1835" s="3"/>
    </row>
    <row x14ac:dyDescent="0.25" r="1836" customHeight="1" ht="17.25">
      <c r="A1836" s="7">
        <v>1834</v>
      </c>
      <c r="B1836" s="7">
        <v>32768</v>
      </c>
      <c r="C1836" s="7">
        <v>2048</v>
      </c>
      <c r="D1836" s="8">
        <v>32</v>
      </c>
      <c r="E1836" s="9"/>
      <c r="F1836" s="2"/>
      <c r="G1836" s="2"/>
      <c r="H1836" s="2"/>
      <c r="I1836" s="3"/>
      <c r="J1836" s="3"/>
      <c r="K1836" s="3"/>
    </row>
    <row x14ac:dyDescent="0.25" r="1837" customHeight="1" ht="17.25">
      <c r="A1837" s="7">
        <v>1835</v>
      </c>
      <c r="B1837" s="7">
        <v>65536</v>
      </c>
      <c r="C1837" s="7">
        <v>2048</v>
      </c>
      <c r="D1837" s="8">
        <v>32</v>
      </c>
      <c r="E1837" s="9"/>
      <c r="F1837" s="2"/>
      <c r="G1837" s="2"/>
      <c r="H1837" s="2"/>
      <c r="I1837" s="3"/>
      <c r="J1837" s="3"/>
      <c r="K1837" s="3"/>
    </row>
    <row x14ac:dyDescent="0.25" r="1838" customHeight="1" ht="17.25">
      <c r="A1838" s="7">
        <v>1836</v>
      </c>
      <c r="B1838" s="7">
        <v>128000</v>
      </c>
      <c r="C1838" s="7">
        <v>2048</v>
      </c>
      <c r="D1838" s="8">
        <v>32</v>
      </c>
      <c r="E1838" s="9"/>
      <c r="F1838" s="2"/>
      <c r="G1838" s="2"/>
      <c r="H1838" s="2"/>
      <c r="I1838" s="3"/>
      <c r="J1838" s="3"/>
      <c r="K1838" s="3"/>
    </row>
    <row x14ac:dyDescent="0.25" r="1839" customHeight="1" ht="17.25">
      <c r="A1839" s="7">
        <v>1837</v>
      </c>
      <c r="B1839" s="7">
        <v>1</v>
      </c>
      <c r="C1839" s="7">
        <v>4096</v>
      </c>
      <c r="D1839" s="8">
        <v>32</v>
      </c>
      <c r="E1839" s="9"/>
      <c r="F1839" s="2"/>
      <c r="G1839" s="2"/>
      <c r="H1839" s="2"/>
      <c r="I1839" s="3"/>
      <c r="J1839" s="3"/>
      <c r="K1839" s="3"/>
    </row>
    <row x14ac:dyDescent="0.25" r="1840" customHeight="1" ht="17.25">
      <c r="A1840" s="7">
        <v>1838</v>
      </c>
      <c r="B1840" s="7">
        <v>2</v>
      </c>
      <c r="C1840" s="7">
        <v>4096</v>
      </c>
      <c r="D1840" s="8">
        <v>32</v>
      </c>
      <c r="E1840" s="9"/>
      <c r="F1840" s="2"/>
      <c r="G1840" s="2"/>
      <c r="H1840" s="2"/>
      <c r="I1840" s="3"/>
      <c r="J1840" s="3"/>
      <c r="K1840" s="3"/>
    </row>
    <row x14ac:dyDescent="0.25" r="1841" customHeight="1" ht="17.25">
      <c r="A1841" s="7">
        <v>1839</v>
      </c>
      <c r="B1841" s="7">
        <v>4</v>
      </c>
      <c r="C1841" s="7">
        <v>4096</v>
      </c>
      <c r="D1841" s="8">
        <v>32</v>
      </c>
      <c r="E1841" s="9"/>
      <c r="F1841" s="2"/>
      <c r="G1841" s="2"/>
      <c r="H1841" s="2"/>
      <c r="I1841" s="3"/>
      <c r="J1841" s="3"/>
      <c r="K1841" s="3"/>
    </row>
    <row x14ac:dyDescent="0.25" r="1842" customHeight="1" ht="17.25">
      <c r="A1842" s="7">
        <v>1840</v>
      </c>
      <c r="B1842" s="7">
        <v>8</v>
      </c>
      <c r="C1842" s="7">
        <v>4096</v>
      </c>
      <c r="D1842" s="8">
        <v>32</v>
      </c>
      <c r="E1842" s="9"/>
      <c r="F1842" s="2"/>
      <c r="G1842" s="2"/>
      <c r="H1842" s="2"/>
      <c r="I1842" s="3"/>
      <c r="J1842" s="3"/>
      <c r="K1842" s="3"/>
    </row>
    <row x14ac:dyDescent="0.25" r="1843" customHeight="1" ht="17.25">
      <c r="A1843" s="7">
        <v>1841</v>
      </c>
      <c r="B1843" s="7">
        <v>16</v>
      </c>
      <c r="C1843" s="7">
        <v>4096</v>
      </c>
      <c r="D1843" s="8">
        <v>32</v>
      </c>
      <c r="E1843" s="9"/>
      <c r="F1843" s="2"/>
      <c r="G1843" s="2"/>
      <c r="H1843" s="2"/>
      <c r="I1843" s="3"/>
      <c r="J1843" s="3"/>
      <c r="K1843" s="3"/>
    </row>
    <row x14ac:dyDescent="0.25" r="1844" customHeight="1" ht="17.25">
      <c r="A1844" s="7">
        <v>1842</v>
      </c>
      <c r="B1844" s="7">
        <v>32</v>
      </c>
      <c r="C1844" s="7">
        <v>4096</v>
      </c>
      <c r="D1844" s="8">
        <v>32</v>
      </c>
      <c r="E1844" s="9"/>
      <c r="F1844" s="2"/>
      <c r="G1844" s="2"/>
      <c r="H1844" s="2"/>
      <c r="I1844" s="3"/>
      <c r="J1844" s="3"/>
      <c r="K1844" s="3"/>
    </row>
    <row x14ac:dyDescent="0.25" r="1845" customHeight="1" ht="17.25">
      <c r="A1845" s="7">
        <v>1843</v>
      </c>
      <c r="B1845" s="7">
        <v>64</v>
      </c>
      <c r="C1845" s="7">
        <v>4096</v>
      </c>
      <c r="D1845" s="8">
        <v>32</v>
      </c>
      <c r="E1845" s="9"/>
      <c r="F1845" s="2"/>
      <c r="G1845" s="2"/>
      <c r="H1845" s="2"/>
      <c r="I1845" s="3"/>
      <c r="J1845" s="3"/>
      <c r="K1845" s="3"/>
    </row>
    <row x14ac:dyDescent="0.25" r="1846" customHeight="1" ht="17.25">
      <c r="A1846" s="7">
        <v>1844</v>
      </c>
      <c r="B1846" s="7">
        <v>128</v>
      </c>
      <c r="C1846" s="7">
        <v>4096</v>
      </c>
      <c r="D1846" s="8">
        <v>32</v>
      </c>
      <c r="E1846" s="9"/>
      <c r="F1846" s="2"/>
      <c r="G1846" s="2"/>
      <c r="H1846" s="2"/>
      <c r="I1846" s="3"/>
      <c r="J1846" s="3"/>
      <c r="K1846" s="3"/>
    </row>
    <row x14ac:dyDescent="0.25" r="1847" customHeight="1" ht="17.25">
      <c r="A1847" s="7">
        <v>1845</v>
      </c>
      <c r="B1847" s="7">
        <v>256</v>
      </c>
      <c r="C1847" s="7">
        <v>4096</v>
      </c>
      <c r="D1847" s="8">
        <v>32</v>
      </c>
      <c r="E1847" s="9"/>
      <c r="F1847" s="2"/>
      <c r="G1847" s="2"/>
      <c r="H1847" s="2"/>
      <c r="I1847" s="3"/>
      <c r="J1847" s="3"/>
      <c r="K1847" s="3"/>
    </row>
    <row x14ac:dyDescent="0.25" r="1848" customHeight="1" ht="17.25">
      <c r="A1848" s="7">
        <v>1846</v>
      </c>
      <c r="B1848" s="7">
        <v>512</v>
      </c>
      <c r="C1848" s="7">
        <v>4096</v>
      </c>
      <c r="D1848" s="8">
        <v>32</v>
      </c>
      <c r="E1848" s="9"/>
      <c r="F1848" s="2"/>
      <c r="G1848" s="2"/>
      <c r="H1848" s="2"/>
      <c r="I1848" s="3"/>
      <c r="J1848" s="3"/>
      <c r="K1848" s="3"/>
    </row>
    <row x14ac:dyDescent="0.25" r="1849" customHeight="1" ht="17.25">
      <c r="A1849" s="7">
        <v>1847</v>
      </c>
      <c r="B1849" s="7">
        <v>1024</v>
      </c>
      <c r="C1849" s="7">
        <v>4096</v>
      </c>
      <c r="D1849" s="8">
        <v>32</v>
      </c>
      <c r="E1849" s="9"/>
      <c r="F1849" s="2"/>
      <c r="G1849" s="2"/>
      <c r="H1849" s="2"/>
      <c r="I1849" s="3"/>
      <c r="J1849" s="3"/>
      <c r="K1849" s="3"/>
    </row>
    <row x14ac:dyDescent="0.25" r="1850" customHeight="1" ht="17.25">
      <c r="A1850" s="7">
        <v>1848</v>
      </c>
      <c r="B1850" s="7">
        <v>2048</v>
      </c>
      <c r="C1850" s="7">
        <v>4096</v>
      </c>
      <c r="D1850" s="8">
        <v>32</v>
      </c>
      <c r="E1850" s="9"/>
      <c r="F1850" s="2"/>
      <c r="G1850" s="2"/>
      <c r="H1850" s="2"/>
      <c r="I1850" s="3"/>
      <c r="J1850" s="3"/>
      <c r="K1850" s="3"/>
    </row>
    <row x14ac:dyDescent="0.25" r="1851" customHeight="1" ht="17.25">
      <c r="A1851" s="7">
        <v>1849</v>
      </c>
      <c r="B1851" s="7">
        <v>4096</v>
      </c>
      <c r="C1851" s="7">
        <v>4096</v>
      </c>
      <c r="D1851" s="8">
        <v>32</v>
      </c>
      <c r="E1851" s="9"/>
      <c r="F1851" s="2"/>
      <c r="G1851" s="2"/>
      <c r="H1851" s="2"/>
      <c r="I1851" s="3"/>
      <c r="J1851" s="3"/>
      <c r="K1851" s="3"/>
    </row>
    <row x14ac:dyDescent="0.25" r="1852" customHeight="1" ht="17.25">
      <c r="A1852" s="7">
        <v>1850</v>
      </c>
      <c r="B1852" s="7">
        <v>8192</v>
      </c>
      <c r="C1852" s="7">
        <v>4096</v>
      </c>
      <c r="D1852" s="8">
        <v>32</v>
      </c>
      <c r="E1852" s="9"/>
      <c r="F1852" s="2"/>
      <c r="G1852" s="2"/>
      <c r="H1852" s="2"/>
      <c r="I1852" s="3"/>
      <c r="J1852" s="3"/>
      <c r="K1852" s="3"/>
    </row>
    <row x14ac:dyDescent="0.25" r="1853" customHeight="1" ht="17.25">
      <c r="A1853" s="7">
        <v>1851</v>
      </c>
      <c r="B1853" s="7">
        <v>16384</v>
      </c>
      <c r="C1853" s="7">
        <v>4096</v>
      </c>
      <c r="D1853" s="8">
        <v>32</v>
      </c>
      <c r="E1853" s="9"/>
      <c r="F1853" s="2"/>
      <c r="G1853" s="2"/>
      <c r="H1853" s="2"/>
      <c r="I1853" s="3"/>
      <c r="J1853" s="3"/>
      <c r="K1853" s="3"/>
    </row>
    <row x14ac:dyDescent="0.25" r="1854" customHeight="1" ht="17.25">
      <c r="A1854" s="7">
        <v>1852</v>
      </c>
      <c r="B1854" s="7">
        <v>32768</v>
      </c>
      <c r="C1854" s="7">
        <v>4096</v>
      </c>
      <c r="D1854" s="8">
        <v>32</v>
      </c>
      <c r="E1854" s="9"/>
      <c r="F1854" s="2"/>
      <c r="G1854" s="2"/>
      <c r="H1854" s="2"/>
      <c r="I1854" s="3"/>
      <c r="J1854" s="3"/>
      <c r="K1854" s="3"/>
    </row>
    <row x14ac:dyDescent="0.25" r="1855" customHeight="1" ht="17.25">
      <c r="A1855" s="7">
        <v>1853</v>
      </c>
      <c r="B1855" s="7">
        <v>65536</v>
      </c>
      <c r="C1855" s="7">
        <v>4096</v>
      </c>
      <c r="D1855" s="8">
        <v>32</v>
      </c>
      <c r="E1855" s="9"/>
      <c r="F1855" s="2"/>
      <c r="G1855" s="2"/>
      <c r="H1855" s="2"/>
      <c r="I1855" s="3"/>
      <c r="J1855" s="3"/>
      <c r="K1855" s="3"/>
    </row>
    <row x14ac:dyDescent="0.25" r="1856" customHeight="1" ht="17.25">
      <c r="A1856" s="7">
        <v>1854</v>
      </c>
      <c r="B1856" s="7">
        <v>128000</v>
      </c>
      <c r="C1856" s="7">
        <v>4096</v>
      </c>
      <c r="D1856" s="8">
        <v>32</v>
      </c>
      <c r="E1856" s="9"/>
      <c r="F1856" s="2"/>
      <c r="G1856" s="2"/>
      <c r="H1856" s="2"/>
      <c r="I1856" s="3"/>
      <c r="J1856" s="3"/>
      <c r="K1856" s="3"/>
    </row>
    <row x14ac:dyDescent="0.25" r="1857" customHeight="1" ht="17.25">
      <c r="A1857" s="7">
        <v>1855</v>
      </c>
      <c r="B1857" s="7">
        <v>1</v>
      </c>
      <c r="C1857" s="7">
        <v>8192</v>
      </c>
      <c r="D1857" s="8">
        <v>32</v>
      </c>
      <c r="E1857" s="9"/>
      <c r="F1857" s="2"/>
      <c r="G1857" s="2"/>
      <c r="H1857" s="2"/>
      <c r="I1857" s="3"/>
      <c r="J1857" s="3"/>
      <c r="K1857" s="3"/>
    </row>
    <row x14ac:dyDescent="0.25" r="1858" customHeight="1" ht="17.25">
      <c r="A1858" s="7">
        <v>1856</v>
      </c>
      <c r="B1858" s="7">
        <v>2</v>
      </c>
      <c r="C1858" s="7">
        <v>8192</v>
      </c>
      <c r="D1858" s="8">
        <v>32</v>
      </c>
      <c r="E1858" s="9"/>
      <c r="F1858" s="2"/>
      <c r="G1858" s="2"/>
      <c r="H1858" s="2"/>
      <c r="I1858" s="3"/>
      <c r="J1858" s="3"/>
      <c r="K1858" s="3"/>
    </row>
    <row x14ac:dyDescent="0.25" r="1859" customHeight="1" ht="17.25">
      <c r="A1859" s="7">
        <v>1857</v>
      </c>
      <c r="B1859" s="7">
        <v>4</v>
      </c>
      <c r="C1859" s="7">
        <v>8192</v>
      </c>
      <c r="D1859" s="8">
        <v>32</v>
      </c>
      <c r="E1859" s="9"/>
      <c r="F1859" s="2"/>
      <c r="G1859" s="2"/>
      <c r="H1859" s="2"/>
      <c r="I1859" s="3"/>
      <c r="J1859" s="3"/>
      <c r="K1859" s="3"/>
    </row>
    <row x14ac:dyDescent="0.25" r="1860" customHeight="1" ht="17.25">
      <c r="A1860" s="7">
        <v>1858</v>
      </c>
      <c r="B1860" s="7">
        <v>8</v>
      </c>
      <c r="C1860" s="7">
        <v>8192</v>
      </c>
      <c r="D1860" s="8">
        <v>32</v>
      </c>
      <c r="E1860" s="9"/>
      <c r="F1860" s="2"/>
      <c r="G1860" s="2"/>
      <c r="H1860" s="2"/>
      <c r="I1860" s="3"/>
      <c r="J1860" s="3"/>
      <c r="K1860" s="3"/>
    </row>
    <row x14ac:dyDescent="0.25" r="1861" customHeight="1" ht="17.25">
      <c r="A1861" s="7">
        <v>1859</v>
      </c>
      <c r="B1861" s="7">
        <v>16</v>
      </c>
      <c r="C1861" s="7">
        <v>8192</v>
      </c>
      <c r="D1861" s="8">
        <v>32</v>
      </c>
      <c r="E1861" s="9"/>
      <c r="F1861" s="2"/>
      <c r="G1861" s="2"/>
      <c r="H1861" s="2"/>
      <c r="I1861" s="3"/>
      <c r="J1861" s="3"/>
      <c r="K1861" s="3"/>
    </row>
    <row x14ac:dyDescent="0.25" r="1862" customHeight="1" ht="17.25">
      <c r="A1862" s="7">
        <v>1860</v>
      </c>
      <c r="B1862" s="7">
        <v>32</v>
      </c>
      <c r="C1862" s="7">
        <v>8192</v>
      </c>
      <c r="D1862" s="8">
        <v>32</v>
      </c>
      <c r="E1862" s="9"/>
      <c r="F1862" s="2"/>
      <c r="G1862" s="2"/>
      <c r="H1862" s="2"/>
      <c r="I1862" s="3"/>
      <c r="J1862" s="3"/>
      <c r="K1862" s="3"/>
    </row>
    <row x14ac:dyDescent="0.25" r="1863" customHeight="1" ht="17.25">
      <c r="A1863" s="7">
        <v>1861</v>
      </c>
      <c r="B1863" s="7">
        <v>64</v>
      </c>
      <c r="C1863" s="7">
        <v>8192</v>
      </c>
      <c r="D1863" s="8">
        <v>32</v>
      </c>
      <c r="E1863" s="9"/>
      <c r="F1863" s="2"/>
      <c r="G1863" s="2"/>
      <c r="H1863" s="2"/>
      <c r="I1863" s="3"/>
      <c r="J1863" s="3"/>
      <c r="K1863" s="3"/>
    </row>
    <row x14ac:dyDescent="0.25" r="1864" customHeight="1" ht="17.25">
      <c r="A1864" s="7">
        <v>1862</v>
      </c>
      <c r="B1864" s="7">
        <v>128</v>
      </c>
      <c r="C1864" s="7">
        <v>8192</v>
      </c>
      <c r="D1864" s="8">
        <v>32</v>
      </c>
      <c r="E1864" s="9"/>
      <c r="F1864" s="2"/>
      <c r="G1864" s="2"/>
      <c r="H1864" s="2"/>
      <c r="I1864" s="3"/>
      <c r="J1864" s="3"/>
      <c r="K1864" s="3"/>
    </row>
    <row x14ac:dyDescent="0.25" r="1865" customHeight="1" ht="17.25">
      <c r="A1865" s="7">
        <v>1863</v>
      </c>
      <c r="B1865" s="7">
        <v>256</v>
      </c>
      <c r="C1865" s="7">
        <v>8192</v>
      </c>
      <c r="D1865" s="8">
        <v>32</v>
      </c>
      <c r="E1865" s="9"/>
      <c r="F1865" s="2"/>
      <c r="G1865" s="2"/>
      <c r="H1865" s="2"/>
      <c r="I1865" s="3"/>
      <c r="J1865" s="3"/>
      <c r="K1865" s="3"/>
    </row>
    <row x14ac:dyDescent="0.25" r="1866" customHeight="1" ht="17.25">
      <c r="A1866" s="7">
        <v>1864</v>
      </c>
      <c r="B1866" s="7">
        <v>512</v>
      </c>
      <c r="C1866" s="7">
        <v>8192</v>
      </c>
      <c r="D1866" s="8">
        <v>32</v>
      </c>
      <c r="E1866" s="9"/>
      <c r="F1866" s="2"/>
      <c r="G1866" s="2"/>
      <c r="H1866" s="2"/>
      <c r="I1866" s="3"/>
      <c r="J1866" s="3"/>
      <c r="K1866" s="3"/>
    </row>
    <row x14ac:dyDescent="0.25" r="1867" customHeight="1" ht="17.25">
      <c r="A1867" s="7">
        <v>1865</v>
      </c>
      <c r="B1867" s="7">
        <v>1024</v>
      </c>
      <c r="C1867" s="7">
        <v>8192</v>
      </c>
      <c r="D1867" s="8">
        <v>32</v>
      </c>
      <c r="E1867" s="9"/>
      <c r="F1867" s="2"/>
      <c r="G1867" s="2"/>
      <c r="H1867" s="2"/>
      <c r="I1867" s="3"/>
      <c r="J1867" s="3"/>
      <c r="K1867" s="3"/>
    </row>
    <row x14ac:dyDescent="0.25" r="1868" customHeight="1" ht="17.25">
      <c r="A1868" s="7">
        <v>1866</v>
      </c>
      <c r="B1868" s="7">
        <v>2048</v>
      </c>
      <c r="C1868" s="7">
        <v>8192</v>
      </c>
      <c r="D1868" s="8">
        <v>32</v>
      </c>
      <c r="E1868" s="9"/>
      <c r="F1868" s="2"/>
      <c r="G1868" s="2"/>
      <c r="H1868" s="2"/>
      <c r="I1868" s="3"/>
      <c r="J1868" s="3"/>
      <c r="K1868" s="3"/>
    </row>
    <row x14ac:dyDescent="0.25" r="1869" customHeight="1" ht="17.25">
      <c r="A1869" s="7">
        <v>1867</v>
      </c>
      <c r="B1869" s="7">
        <v>4096</v>
      </c>
      <c r="C1869" s="7">
        <v>8192</v>
      </c>
      <c r="D1869" s="8">
        <v>32</v>
      </c>
      <c r="E1869" s="9"/>
      <c r="F1869" s="2"/>
      <c r="G1869" s="2"/>
      <c r="H1869" s="2"/>
      <c r="I1869" s="3"/>
      <c r="J1869" s="3"/>
      <c r="K1869" s="3"/>
    </row>
    <row x14ac:dyDescent="0.25" r="1870" customHeight="1" ht="17.25">
      <c r="A1870" s="7">
        <v>1868</v>
      </c>
      <c r="B1870" s="7">
        <v>8192</v>
      </c>
      <c r="C1870" s="7">
        <v>8192</v>
      </c>
      <c r="D1870" s="8">
        <v>32</v>
      </c>
      <c r="E1870" s="9"/>
      <c r="F1870" s="2"/>
      <c r="G1870" s="2"/>
      <c r="H1870" s="2"/>
      <c r="I1870" s="3"/>
      <c r="J1870" s="3"/>
      <c r="K1870" s="3"/>
    </row>
    <row x14ac:dyDescent="0.25" r="1871" customHeight="1" ht="17.25">
      <c r="A1871" s="7">
        <v>1869</v>
      </c>
      <c r="B1871" s="7">
        <v>16384</v>
      </c>
      <c r="C1871" s="7">
        <v>8192</v>
      </c>
      <c r="D1871" s="8">
        <v>32</v>
      </c>
      <c r="E1871" s="9"/>
      <c r="F1871" s="2"/>
      <c r="G1871" s="2"/>
      <c r="H1871" s="2"/>
      <c r="I1871" s="3"/>
      <c r="J1871" s="3"/>
      <c r="K1871" s="3"/>
    </row>
    <row x14ac:dyDescent="0.25" r="1872" customHeight="1" ht="17.25">
      <c r="A1872" s="7">
        <v>1870</v>
      </c>
      <c r="B1872" s="7">
        <v>32768</v>
      </c>
      <c r="C1872" s="7">
        <v>8192</v>
      </c>
      <c r="D1872" s="8">
        <v>32</v>
      </c>
      <c r="E1872" s="9"/>
      <c r="F1872" s="2"/>
      <c r="G1872" s="2"/>
      <c r="H1872" s="2"/>
      <c r="I1872" s="3"/>
      <c r="J1872" s="3"/>
      <c r="K1872" s="3"/>
    </row>
    <row x14ac:dyDescent="0.25" r="1873" customHeight="1" ht="17.25">
      <c r="A1873" s="7">
        <v>1871</v>
      </c>
      <c r="B1873" s="7">
        <v>65536</v>
      </c>
      <c r="C1873" s="7">
        <v>8192</v>
      </c>
      <c r="D1873" s="8">
        <v>32</v>
      </c>
      <c r="E1873" s="9"/>
      <c r="F1873" s="2"/>
      <c r="G1873" s="2"/>
      <c r="H1873" s="2"/>
      <c r="I1873" s="3"/>
      <c r="J1873" s="3"/>
      <c r="K1873" s="3"/>
    </row>
    <row x14ac:dyDescent="0.25" r="1874" customHeight="1" ht="17.25">
      <c r="A1874" s="7">
        <v>1872</v>
      </c>
      <c r="B1874" s="7">
        <v>128000</v>
      </c>
      <c r="C1874" s="7">
        <v>8192</v>
      </c>
      <c r="D1874" s="8">
        <v>32</v>
      </c>
      <c r="E1874" s="9"/>
      <c r="F1874" s="2"/>
      <c r="G1874" s="2"/>
      <c r="H1874" s="2"/>
      <c r="I1874" s="3"/>
      <c r="J1874" s="3"/>
      <c r="K1874" s="3"/>
    </row>
    <row x14ac:dyDescent="0.25" r="1875" customHeight="1" ht="17.25">
      <c r="A1875" s="7">
        <v>1873</v>
      </c>
      <c r="B1875" s="7">
        <v>1</v>
      </c>
      <c r="C1875" s="7">
        <v>16384</v>
      </c>
      <c r="D1875" s="8">
        <v>32</v>
      </c>
      <c r="E1875" s="9"/>
      <c r="F1875" s="2"/>
      <c r="G1875" s="2"/>
      <c r="H1875" s="2"/>
      <c r="I1875" s="3"/>
      <c r="J1875" s="3"/>
      <c r="K1875" s="3"/>
    </row>
    <row x14ac:dyDescent="0.25" r="1876" customHeight="1" ht="17.25">
      <c r="A1876" s="7">
        <v>1874</v>
      </c>
      <c r="B1876" s="7">
        <v>2</v>
      </c>
      <c r="C1876" s="7">
        <v>16384</v>
      </c>
      <c r="D1876" s="8">
        <v>32</v>
      </c>
      <c r="E1876" s="9"/>
      <c r="F1876" s="2"/>
      <c r="G1876" s="2"/>
      <c r="H1876" s="2"/>
      <c r="I1876" s="3"/>
      <c r="J1876" s="3"/>
      <c r="K1876" s="3"/>
    </row>
    <row x14ac:dyDescent="0.25" r="1877" customHeight="1" ht="17.25">
      <c r="A1877" s="7">
        <v>1875</v>
      </c>
      <c r="B1877" s="7">
        <v>4</v>
      </c>
      <c r="C1877" s="7">
        <v>16384</v>
      </c>
      <c r="D1877" s="8">
        <v>32</v>
      </c>
      <c r="E1877" s="9"/>
      <c r="F1877" s="2"/>
      <c r="G1877" s="2"/>
      <c r="H1877" s="2"/>
      <c r="I1877" s="3"/>
      <c r="J1877" s="3"/>
      <c r="K1877" s="3"/>
    </row>
    <row x14ac:dyDescent="0.25" r="1878" customHeight="1" ht="17.25">
      <c r="A1878" s="7">
        <v>1876</v>
      </c>
      <c r="B1878" s="7">
        <v>8</v>
      </c>
      <c r="C1878" s="7">
        <v>16384</v>
      </c>
      <c r="D1878" s="8">
        <v>32</v>
      </c>
      <c r="E1878" s="9"/>
      <c r="F1878" s="2"/>
      <c r="G1878" s="2"/>
      <c r="H1878" s="2"/>
      <c r="I1878" s="3"/>
      <c r="J1878" s="3"/>
      <c r="K1878" s="3"/>
    </row>
    <row x14ac:dyDescent="0.25" r="1879" customHeight="1" ht="17.25">
      <c r="A1879" s="7">
        <v>1877</v>
      </c>
      <c r="B1879" s="7">
        <v>16</v>
      </c>
      <c r="C1879" s="7">
        <v>16384</v>
      </c>
      <c r="D1879" s="8">
        <v>32</v>
      </c>
      <c r="E1879" s="9"/>
      <c r="F1879" s="2"/>
      <c r="G1879" s="2"/>
      <c r="H1879" s="2"/>
      <c r="I1879" s="3"/>
      <c r="J1879" s="3"/>
      <c r="K1879" s="3"/>
    </row>
    <row x14ac:dyDescent="0.25" r="1880" customHeight="1" ht="17.25">
      <c r="A1880" s="7">
        <v>1878</v>
      </c>
      <c r="B1880" s="7">
        <v>32</v>
      </c>
      <c r="C1880" s="7">
        <v>16384</v>
      </c>
      <c r="D1880" s="8">
        <v>32</v>
      </c>
      <c r="E1880" s="9"/>
      <c r="F1880" s="2"/>
      <c r="G1880" s="2"/>
      <c r="H1880" s="2"/>
      <c r="I1880" s="3"/>
      <c r="J1880" s="3"/>
      <c r="K1880" s="3"/>
    </row>
    <row x14ac:dyDescent="0.25" r="1881" customHeight="1" ht="17.25">
      <c r="A1881" s="7">
        <v>1879</v>
      </c>
      <c r="B1881" s="7">
        <v>64</v>
      </c>
      <c r="C1881" s="7">
        <v>16384</v>
      </c>
      <c r="D1881" s="8">
        <v>32</v>
      </c>
      <c r="E1881" s="9"/>
      <c r="F1881" s="2"/>
      <c r="G1881" s="2"/>
      <c r="H1881" s="2"/>
      <c r="I1881" s="3"/>
      <c r="J1881" s="3"/>
      <c r="K1881" s="3"/>
    </row>
    <row x14ac:dyDescent="0.25" r="1882" customHeight="1" ht="17.25">
      <c r="A1882" s="7">
        <v>1880</v>
      </c>
      <c r="B1882" s="7">
        <v>128</v>
      </c>
      <c r="C1882" s="7">
        <v>16384</v>
      </c>
      <c r="D1882" s="8">
        <v>32</v>
      </c>
      <c r="E1882" s="9"/>
      <c r="F1882" s="2"/>
      <c r="G1882" s="2"/>
      <c r="H1882" s="2"/>
      <c r="I1882" s="3"/>
      <c r="J1882" s="3"/>
      <c r="K1882" s="3"/>
    </row>
    <row x14ac:dyDescent="0.25" r="1883" customHeight="1" ht="17.25">
      <c r="A1883" s="7">
        <v>1881</v>
      </c>
      <c r="B1883" s="7">
        <v>256</v>
      </c>
      <c r="C1883" s="7">
        <v>16384</v>
      </c>
      <c r="D1883" s="8">
        <v>32</v>
      </c>
      <c r="E1883" s="9"/>
      <c r="F1883" s="2"/>
      <c r="G1883" s="2"/>
      <c r="H1883" s="2"/>
      <c r="I1883" s="3"/>
      <c r="J1883" s="3"/>
      <c r="K1883" s="3"/>
    </row>
    <row x14ac:dyDescent="0.25" r="1884" customHeight="1" ht="17.25">
      <c r="A1884" s="7">
        <v>1882</v>
      </c>
      <c r="B1884" s="7">
        <v>512</v>
      </c>
      <c r="C1884" s="7">
        <v>16384</v>
      </c>
      <c r="D1884" s="8">
        <v>32</v>
      </c>
      <c r="E1884" s="9"/>
      <c r="F1884" s="2"/>
      <c r="G1884" s="2"/>
      <c r="H1884" s="2"/>
      <c r="I1884" s="3"/>
      <c r="J1884" s="3"/>
      <c r="K1884" s="3"/>
    </row>
    <row x14ac:dyDescent="0.25" r="1885" customHeight="1" ht="17.25">
      <c r="A1885" s="7">
        <v>1883</v>
      </c>
      <c r="B1885" s="7">
        <v>1024</v>
      </c>
      <c r="C1885" s="7">
        <v>16384</v>
      </c>
      <c r="D1885" s="8">
        <v>32</v>
      </c>
      <c r="E1885" s="9"/>
      <c r="F1885" s="2"/>
      <c r="G1885" s="2"/>
      <c r="H1885" s="2"/>
      <c r="I1885" s="3"/>
      <c r="J1885" s="3"/>
      <c r="K1885" s="3"/>
    </row>
    <row x14ac:dyDescent="0.25" r="1886" customHeight="1" ht="17.25">
      <c r="A1886" s="7">
        <v>1884</v>
      </c>
      <c r="B1886" s="7">
        <v>2048</v>
      </c>
      <c r="C1886" s="7">
        <v>16384</v>
      </c>
      <c r="D1886" s="8">
        <v>32</v>
      </c>
      <c r="E1886" s="9"/>
      <c r="F1886" s="2"/>
      <c r="G1886" s="2"/>
      <c r="H1886" s="2"/>
      <c r="I1886" s="3"/>
      <c r="J1886" s="3"/>
      <c r="K1886" s="3"/>
    </row>
    <row x14ac:dyDescent="0.25" r="1887" customHeight="1" ht="17.25">
      <c r="A1887" s="7">
        <v>1885</v>
      </c>
      <c r="B1887" s="7">
        <v>4096</v>
      </c>
      <c r="C1887" s="7">
        <v>16384</v>
      </c>
      <c r="D1887" s="8">
        <v>32</v>
      </c>
      <c r="E1887" s="9"/>
      <c r="F1887" s="2"/>
      <c r="G1887" s="2"/>
      <c r="H1887" s="2"/>
      <c r="I1887" s="3"/>
      <c r="J1887" s="3"/>
      <c r="K1887" s="3"/>
    </row>
    <row x14ac:dyDescent="0.25" r="1888" customHeight="1" ht="17.25">
      <c r="A1888" s="7">
        <v>1886</v>
      </c>
      <c r="B1888" s="7">
        <v>8192</v>
      </c>
      <c r="C1888" s="7">
        <v>16384</v>
      </c>
      <c r="D1888" s="8">
        <v>32</v>
      </c>
      <c r="E1888" s="9"/>
      <c r="F1888" s="2"/>
      <c r="G1888" s="2"/>
      <c r="H1888" s="2"/>
      <c r="I1888" s="3"/>
      <c r="J1888" s="3"/>
      <c r="K1888" s="3"/>
    </row>
    <row x14ac:dyDescent="0.25" r="1889" customHeight="1" ht="17.25">
      <c r="A1889" s="7">
        <v>1887</v>
      </c>
      <c r="B1889" s="7">
        <v>16384</v>
      </c>
      <c r="C1889" s="7">
        <v>16384</v>
      </c>
      <c r="D1889" s="8">
        <v>32</v>
      </c>
      <c r="E1889" s="9"/>
      <c r="F1889" s="2"/>
      <c r="G1889" s="2"/>
      <c r="H1889" s="2"/>
      <c r="I1889" s="3"/>
      <c r="J1889" s="3"/>
      <c r="K1889" s="3"/>
    </row>
    <row x14ac:dyDescent="0.25" r="1890" customHeight="1" ht="17.25">
      <c r="A1890" s="7">
        <v>1888</v>
      </c>
      <c r="B1890" s="7">
        <v>32768</v>
      </c>
      <c r="C1890" s="7">
        <v>16384</v>
      </c>
      <c r="D1890" s="8">
        <v>32</v>
      </c>
      <c r="E1890" s="9"/>
      <c r="F1890" s="2"/>
      <c r="G1890" s="2"/>
      <c r="H1890" s="2"/>
      <c r="I1890" s="3"/>
      <c r="J1890" s="3"/>
      <c r="K1890" s="3"/>
    </row>
    <row x14ac:dyDescent="0.25" r="1891" customHeight="1" ht="17.25">
      <c r="A1891" s="7">
        <v>1889</v>
      </c>
      <c r="B1891" s="7">
        <v>65536</v>
      </c>
      <c r="C1891" s="7">
        <v>16384</v>
      </c>
      <c r="D1891" s="8">
        <v>32</v>
      </c>
      <c r="E1891" s="9"/>
      <c r="F1891" s="2"/>
      <c r="G1891" s="2"/>
      <c r="H1891" s="2"/>
      <c r="I1891" s="3"/>
      <c r="J1891" s="3"/>
      <c r="K1891" s="3"/>
    </row>
    <row x14ac:dyDescent="0.25" r="1892" customHeight="1" ht="17.25">
      <c r="A1892" s="7">
        <v>1890</v>
      </c>
      <c r="B1892" s="7">
        <v>128000</v>
      </c>
      <c r="C1892" s="7">
        <v>16384</v>
      </c>
      <c r="D1892" s="8">
        <v>32</v>
      </c>
      <c r="E1892" s="9"/>
      <c r="F1892" s="2"/>
      <c r="G1892" s="2"/>
      <c r="H1892" s="2"/>
      <c r="I1892" s="3"/>
      <c r="J1892" s="3"/>
      <c r="K1892" s="3"/>
    </row>
    <row x14ac:dyDescent="0.25" r="1893" customHeight="1" ht="17.25">
      <c r="A1893" s="7">
        <v>1891</v>
      </c>
      <c r="B1893" s="7">
        <v>1</v>
      </c>
      <c r="C1893" s="7">
        <v>32768</v>
      </c>
      <c r="D1893" s="8">
        <v>32</v>
      </c>
      <c r="E1893" s="9"/>
      <c r="F1893" s="2"/>
      <c r="G1893" s="2"/>
      <c r="H1893" s="2"/>
      <c r="I1893" s="3"/>
      <c r="J1893" s="3"/>
      <c r="K1893" s="3"/>
    </row>
    <row x14ac:dyDescent="0.25" r="1894" customHeight="1" ht="17.25">
      <c r="A1894" s="7">
        <v>1892</v>
      </c>
      <c r="B1894" s="7">
        <v>2</v>
      </c>
      <c r="C1894" s="7">
        <v>32768</v>
      </c>
      <c r="D1894" s="8">
        <v>32</v>
      </c>
      <c r="E1894" s="9"/>
      <c r="F1894" s="2"/>
      <c r="G1894" s="2"/>
      <c r="H1894" s="2"/>
      <c r="I1894" s="3"/>
      <c r="J1894" s="3"/>
      <c r="K1894" s="3"/>
    </row>
    <row x14ac:dyDescent="0.25" r="1895" customHeight="1" ht="17.25">
      <c r="A1895" s="7">
        <v>1893</v>
      </c>
      <c r="B1895" s="7">
        <v>4</v>
      </c>
      <c r="C1895" s="7">
        <v>32768</v>
      </c>
      <c r="D1895" s="8">
        <v>32</v>
      </c>
      <c r="E1895" s="9"/>
      <c r="F1895" s="2"/>
      <c r="G1895" s="2"/>
      <c r="H1895" s="2"/>
      <c r="I1895" s="3"/>
      <c r="J1895" s="3"/>
      <c r="K1895" s="3"/>
    </row>
    <row x14ac:dyDescent="0.25" r="1896" customHeight="1" ht="17.25">
      <c r="A1896" s="7">
        <v>1894</v>
      </c>
      <c r="B1896" s="7">
        <v>8</v>
      </c>
      <c r="C1896" s="7">
        <v>32768</v>
      </c>
      <c r="D1896" s="8">
        <v>32</v>
      </c>
      <c r="E1896" s="9"/>
      <c r="F1896" s="2"/>
      <c r="G1896" s="2"/>
      <c r="H1896" s="2"/>
      <c r="I1896" s="3"/>
      <c r="J1896" s="3"/>
      <c r="K1896" s="3"/>
    </row>
    <row x14ac:dyDescent="0.25" r="1897" customHeight="1" ht="17.25">
      <c r="A1897" s="7">
        <v>1895</v>
      </c>
      <c r="B1897" s="7">
        <v>16</v>
      </c>
      <c r="C1897" s="7">
        <v>32768</v>
      </c>
      <c r="D1897" s="8">
        <v>32</v>
      </c>
      <c r="E1897" s="9"/>
      <c r="F1897" s="2"/>
      <c r="G1897" s="2"/>
      <c r="H1897" s="2"/>
      <c r="I1897" s="3"/>
      <c r="J1897" s="3"/>
      <c r="K1897" s="3"/>
    </row>
    <row x14ac:dyDescent="0.25" r="1898" customHeight="1" ht="17.25">
      <c r="A1898" s="7">
        <v>1896</v>
      </c>
      <c r="B1898" s="7">
        <v>32</v>
      </c>
      <c r="C1898" s="7">
        <v>32768</v>
      </c>
      <c r="D1898" s="8">
        <v>32</v>
      </c>
      <c r="E1898" s="9"/>
      <c r="F1898" s="2"/>
      <c r="G1898" s="2"/>
      <c r="H1898" s="2"/>
      <c r="I1898" s="3"/>
      <c r="J1898" s="3"/>
      <c r="K1898" s="3"/>
    </row>
    <row x14ac:dyDescent="0.25" r="1899" customHeight="1" ht="17.25">
      <c r="A1899" s="7">
        <v>1897</v>
      </c>
      <c r="B1899" s="7">
        <v>64</v>
      </c>
      <c r="C1899" s="7">
        <v>32768</v>
      </c>
      <c r="D1899" s="8">
        <v>32</v>
      </c>
      <c r="E1899" s="9"/>
      <c r="F1899" s="2"/>
      <c r="G1899" s="2"/>
      <c r="H1899" s="2"/>
      <c r="I1899" s="3"/>
      <c r="J1899" s="3"/>
      <c r="K1899" s="3"/>
    </row>
    <row x14ac:dyDescent="0.25" r="1900" customHeight="1" ht="17.25">
      <c r="A1900" s="7">
        <v>1898</v>
      </c>
      <c r="B1900" s="7">
        <v>128</v>
      </c>
      <c r="C1900" s="7">
        <v>32768</v>
      </c>
      <c r="D1900" s="8">
        <v>32</v>
      </c>
      <c r="E1900" s="9"/>
      <c r="F1900" s="2"/>
      <c r="G1900" s="2"/>
      <c r="H1900" s="2"/>
      <c r="I1900" s="3"/>
      <c r="J1900" s="3"/>
      <c r="K1900" s="3"/>
    </row>
    <row x14ac:dyDescent="0.25" r="1901" customHeight="1" ht="17.25">
      <c r="A1901" s="7">
        <v>1899</v>
      </c>
      <c r="B1901" s="7">
        <v>256</v>
      </c>
      <c r="C1901" s="7">
        <v>32768</v>
      </c>
      <c r="D1901" s="8">
        <v>32</v>
      </c>
      <c r="E1901" s="9"/>
      <c r="F1901" s="2"/>
      <c r="G1901" s="2"/>
      <c r="H1901" s="2"/>
      <c r="I1901" s="3"/>
      <c r="J1901" s="3"/>
      <c r="K1901" s="3"/>
    </row>
    <row x14ac:dyDescent="0.25" r="1902" customHeight="1" ht="17.25">
      <c r="A1902" s="7">
        <v>1900</v>
      </c>
      <c r="B1902" s="7">
        <v>512</v>
      </c>
      <c r="C1902" s="7">
        <v>32768</v>
      </c>
      <c r="D1902" s="8">
        <v>32</v>
      </c>
      <c r="E1902" s="9"/>
      <c r="F1902" s="2"/>
      <c r="G1902" s="2"/>
      <c r="H1902" s="2"/>
      <c r="I1902" s="3"/>
      <c r="J1902" s="3"/>
      <c r="K1902" s="3"/>
    </row>
    <row x14ac:dyDescent="0.25" r="1903" customHeight="1" ht="17.25">
      <c r="A1903" s="7">
        <v>1901</v>
      </c>
      <c r="B1903" s="7">
        <v>1024</v>
      </c>
      <c r="C1903" s="7">
        <v>32768</v>
      </c>
      <c r="D1903" s="8">
        <v>32</v>
      </c>
      <c r="E1903" s="9"/>
      <c r="F1903" s="2"/>
      <c r="G1903" s="2"/>
      <c r="H1903" s="2"/>
      <c r="I1903" s="3"/>
      <c r="J1903" s="3"/>
      <c r="K1903" s="3"/>
    </row>
    <row x14ac:dyDescent="0.25" r="1904" customHeight="1" ht="17.25">
      <c r="A1904" s="7">
        <v>1902</v>
      </c>
      <c r="B1904" s="7">
        <v>2048</v>
      </c>
      <c r="C1904" s="7">
        <v>32768</v>
      </c>
      <c r="D1904" s="8">
        <v>32</v>
      </c>
      <c r="E1904" s="9"/>
      <c r="F1904" s="2"/>
      <c r="G1904" s="2"/>
      <c r="H1904" s="2"/>
      <c r="I1904" s="3"/>
      <c r="J1904" s="3"/>
      <c r="K1904" s="3"/>
    </row>
    <row x14ac:dyDescent="0.25" r="1905" customHeight="1" ht="17.25">
      <c r="A1905" s="7">
        <v>1903</v>
      </c>
      <c r="B1905" s="7">
        <v>4096</v>
      </c>
      <c r="C1905" s="7">
        <v>32768</v>
      </c>
      <c r="D1905" s="8">
        <v>32</v>
      </c>
      <c r="E1905" s="9"/>
      <c r="F1905" s="2"/>
      <c r="G1905" s="2"/>
      <c r="H1905" s="2"/>
      <c r="I1905" s="3"/>
      <c r="J1905" s="3"/>
      <c r="K1905" s="3"/>
    </row>
    <row x14ac:dyDescent="0.25" r="1906" customHeight="1" ht="17.25">
      <c r="A1906" s="7">
        <v>1904</v>
      </c>
      <c r="B1906" s="7">
        <v>8192</v>
      </c>
      <c r="C1906" s="7">
        <v>32768</v>
      </c>
      <c r="D1906" s="8">
        <v>32</v>
      </c>
      <c r="E1906" s="9"/>
      <c r="F1906" s="2"/>
      <c r="G1906" s="2"/>
      <c r="H1906" s="2"/>
      <c r="I1906" s="3"/>
      <c r="J1906" s="3"/>
      <c r="K1906" s="3"/>
    </row>
    <row x14ac:dyDescent="0.25" r="1907" customHeight="1" ht="17.25">
      <c r="A1907" s="7">
        <v>1905</v>
      </c>
      <c r="B1907" s="7">
        <v>16384</v>
      </c>
      <c r="C1907" s="7">
        <v>32768</v>
      </c>
      <c r="D1907" s="8">
        <v>32</v>
      </c>
      <c r="E1907" s="9"/>
      <c r="F1907" s="2"/>
      <c r="G1907" s="2"/>
      <c r="H1907" s="2"/>
      <c r="I1907" s="3"/>
      <c r="J1907" s="3"/>
      <c r="K1907" s="3"/>
    </row>
    <row x14ac:dyDescent="0.25" r="1908" customHeight="1" ht="17.25">
      <c r="A1908" s="7">
        <v>1906</v>
      </c>
      <c r="B1908" s="7">
        <v>32768</v>
      </c>
      <c r="C1908" s="7">
        <v>32768</v>
      </c>
      <c r="D1908" s="8">
        <v>32</v>
      </c>
      <c r="E1908" s="9"/>
      <c r="F1908" s="2"/>
      <c r="G1908" s="2"/>
      <c r="H1908" s="2"/>
      <c r="I1908" s="3"/>
      <c r="J1908" s="3"/>
      <c r="K1908" s="3"/>
    </row>
    <row x14ac:dyDescent="0.25" r="1909" customHeight="1" ht="17.25">
      <c r="A1909" s="7">
        <v>1907</v>
      </c>
      <c r="B1909" s="7">
        <v>65536</v>
      </c>
      <c r="C1909" s="7">
        <v>32768</v>
      </c>
      <c r="D1909" s="8">
        <v>32</v>
      </c>
      <c r="E1909" s="9"/>
      <c r="F1909" s="2"/>
      <c r="G1909" s="2"/>
      <c r="H1909" s="2"/>
      <c r="I1909" s="3"/>
      <c r="J1909" s="3"/>
      <c r="K1909" s="3"/>
    </row>
    <row x14ac:dyDescent="0.25" r="1910" customHeight="1" ht="17.25">
      <c r="A1910" s="7">
        <v>1908</v>
      </c>
      <c r="B1910" s="7">
        <v>128000</v>
      </c>
      <c r="C1910" s="7">
        <v>32768</v>
      </c>
      <c r="D1910" s="8">
        <v>32</v>
      </c>
      <c r="E1910" s="9"/>
      <c r="F1910" s="2"/>
      <c r="G1910" s="2"/>
      <c r="H1910" s="2"/>
      <c r="I1910" s="3"/>
      <c r="J1910" s="3"/>
      <c r="K1910" s="3"/>
    </row>
    <row x14ac:dyDescent="0.25" r="1911" customHeight="1" ht="17.25">
      <c r="A1911" s="7">
        <v>1909</v>
      </c>
      <c r="B1911" s="7">
        <v>1</v>
      </c>
      <c r="C1911" s="7">
        <v>65536</v>
      </c>
      <c r="D1911" s="8">
        <v>32</v>
      </c>
      <c r="E1911" s="9"/>
      <c r="F1911" s="2"/>
      <c r="G1911" s="2"/>
      <c r="H1911" s="2"/>
      <c r="I1911" s="3"/>
      <c r="J1911" s="3"/>
      <c r="K1911" s="3"/>
    </row>
    <row x14ac:dyDescent="0.25" r="1912" customHeight="1" ht="17.25">
      <c r="A1912" s="7">
        <v>1910</v>
      </c>
      <c r="B1912" s="7">
        <v>2</v>
      </c>
      <c r="C1912" s="7">
        <v>65536</v>
      </c>
      <c r="D1912" s="8">
        <v>32</v>
      </c>
      <c r="E1912" s="9"/>
      <c r="F1912" s="2"/>
      <c r="G1912" s="2"/>
      <c r="H1912" s="2"/>
      <c r="I1912" s="3"/>
      <c r="J1912" s="3"/>
      <c r="K1912" s="3"/>
    </row>
    <row x14ac:dyDescent="0.25" r="1913" customHeight="1" ht="17.25">
      <c r="A1913" s="7">
        <v>1911</v>
      </c>
      <c r="B1913" s="7">
        <v>4</v>
      </c>
      <c r="C1913" s="7">
        <v>65536</v>
      </c>
      <c r="D1913" s="8">
        <v>32</v>
      </c>
      <c r="E1913" s="9"/>
      <c r="F1913" s="2"/>
      <c r="G1913" s="2"/>
      <c r="H1913" s="2"/>
      <c r="I1913" s="3"/>
      <c r="J1913" s="3"/>
      <c r="K1913" s="3"/>
    </row>
    <row x14ac:dyDescent="0.25" r="1914" customHeight="1" ht="17.25">
      <c r="A1914" s="7">
        <v>1912</v>
      </c>
      <c r="B1914" s="7">
        <v>8</v>
      </c>
      <c r="C1914" s="7">
        <v>65536</v>
      </c>
      <c r="D1914" s="8">
        <v>32</v>
      </c>
      <c r="E1914" s="9"/>
      <c r="F1914" s="2"/>
      <c r="G1914" s="2"/>
      <c r="H1914" s="2"/>
      <c r="I1914" s="3"/>
      <c r="J1914" s="3"/>
      <c r="K1914" s="3"/>
    </row>
    <row x14ac:dyDescent="0.25" r="1915" customHeight="1" ht="17.25">
      <c r="A1915" s="7">
        <v>1913</v>
      </c>
      <c r="B1915" s="7">
        <v>16</v>
      </c>
      <c r="C1915" s="7">
        <v>65536</v>
      </c>
      <c r="D1915" s="8">
        <v>32</v>
      </c>
      <c r="E1915" s="9"/>
      <c r="F1915" s="2"/>
      <c r="G1915" s="2"/>
      <c r="H1915" s="2"/>
      <c r="I1915" s="3"/>
      <c r="J1915" s="3"/>
      <c r="K1915" s="3"/>
    </row>
    <row x14ac:dyDescent="0.25" r="1916" customHeight="1" ht="17.25">
      <c r="A1916" s="7">
        <v>1914</v>
      </c>
      <c r="B1916" s="7">
        <v>32</v>
      </c>
      <c r="C1916" s="7">
        <v>65536</v>
      </c>
      <c r="D1916" s="8">
        <v>32</v>
      </c>
      <c r="E1916" s="9"/>
      <c r="F1916" s="2"/>
      <c r="G1916" s="2"/>
      <c r="H1916" s="2"/>
      <c r="I1916" s="3"/>
      <c r="J1916" s="3"/>
      <c r="K1916" s="3"/>
    </row>
    <row x14ac:dyDescent="0.25" r="1917" customHeight="1" ht="17.25">
      <c r="A1917" s="7">
        <v>1915</v>
      </c>
      <c r="B1917" s="7">
        <v>64</v>
      </c>
      <c r="C1917" s="7">
        <v>65536</v>
      </c>
      <c r="D1917" s="8">
        <v>32</v>
      </c>
      <c r="E1917" s="9"/>
      <c r="F1917" s="2"/>
      <c r="G1917" s="2"/>
      <c r="H1917" s="2"/>
      <c r="I1917" s="3"/>
      <c r="J1917" s="3"/>
      <c r="K1917" s="3"/>
    </row>
    <row x14ac:dyDescent="0.25" r="1918" customHeight="1" ht="17.25">
      <c r="A1918" s="7">
        <v>1916</v>
      </c>
      <c r="B1918" s="7">
        <v>128</v>
      </c>
      <c r="C1918" s="7">
        <v>65536</v>
      </c>
      <c r="D1918" s="8">
        <v>32</v>
      </c>
      <c r="E1918" s="9"/>
      <c r="F1918" s="2"/>
      <c r="G1918" s="2"/>
      <c r="H1918" s="2"/>
      <c r="I1918" s="3"/>
      <c r="J1918" s="3"/>
      <c r="K1918" s="3"/>
    </row>
    <row x14ac:dyDescent="0.25" r="1919" customHeight="1" ht="17.25">
      <c r="A1919" s="7">
        <v>1917</v>
      </c>
      <c r="B1919" s="7">
        <v>256</v>
      </c>
      <c r="C1919" s="7">
        <v>65536</v>
      </c>
      <c r="D1919" s="8">
        <v>32</v>
      </c>
      <c r="E1919" s="9"/>
      <c r="F1919" s="2"/>
      <c r="G1919" s="2"/>
      <c r="H1919" s="2"/>
      <c r="I1919" s="3"/>
      <c r="J1919" s="3"/>
      <c r="K1919" s="3"/>
    </row>
    <row x14ac:dyDescent="0.25" r="1920" customHeight="1" ht="17.25">
      <c r="A1920" s="7">
        <v>1918</v>
      </c>
      <c r="B1920" s="7">
        <v>512</v>
      </c>
      <c r="C1920" s="7">
        <v>65536</v>
      </c>
      <c r="D1920" s="8">
        <v>32</v>
      </c>
      <c r="E1920" s="9"/>
      <c r="F1920" s="2"/>
      <c r="G1920" s="2"/>
      <c r="H1920" s="2"/>
      <c r="I1920" s="3"/>
      <c r="J1920" s="3"/>
      <c r="K1920" s="3"/>
    </row>
    <row x14ac:dyDescent="0.25" r="1921" customHeight="1" ht="17.25">
      <c r="A1921" s="7">
        <v>1919</v>
      </c>
      <c r="B1921" s="7">
        <v>1024</v>
      </c>
      <c r="C1921" s="7">
        <v>65536</v>
      </c>
      <c r="D1921" s="8">
        <v>32</v>
      </c>
      <c r="E1921" s="9"/>
      <c r="F1921" s="2"/>
      <c r="G1921" s="2"/>
      <c r="H1921" s="2"/>
      <c r="I1921" s="3"/>
      <c r="J1921" s="3"/>
      <c r="K1921" s="3"/>
    </row>
    <row x14ac:dyDescent="0.25" r="1922" customHeight="1" ht="17.25">
      <c r="A1922" s="7">
        <v>1920</v>
      </c>
      <c r="B1922" s="7">
        <v>2048</v>
      </c>
      <c r="C1922" s="7">
        <v>65536</v>
      </c>
      <c r="D1922" s="8">
        <v>32</v>
      </c>
      <c r="E1922" s="9"/>
      <c r="F1922" s="2"/>
      <c r="G1922" s="2"/>
      <c r="H1922" s="2"/>
      <c r="I1922" s="3"/>
      <c r="J1922" s="3"/>
      <c r="K1922" s="3"/>
    </row>
    <row x14ac:dyDescent="0.25" r="1923" customHeight="1" ht="17.25">
      <c r="A1923" s="7">
        <v>1921</v>
      </c>
      <c r="B1923" s="7">
        <v>4096</v>
      </c>
      <c r="C1923" s="7">
        <v>65536</v>
      </c>
      <c r="D1923" s="8">
        <v>32</v>
      </c>
      <c r="E1923" s="9"/>
      <c r="F1923" s="2"/>
      <c r="G1923" s="2"/>
      <c r="H1923" s="2"/>
      <c r="I1923" s="3"/>
      <c r="J1923" s="3"/>
      <c r="K1923" s="3"/>
    </row>
    <row x14ac:dyDescent="0.25" r="1924" customHeight="1" ht="17.25">
      <c r="A1924" s="7">
        <v>1922</v>
      </c>
      <c r="B1924" s="7">
        <v>8192</v>
      </c>
      <c r="C1924" s="7">
        <v>65536</v>
      </c>
      <c r="D1924" s="8">
        <v>32</v>
      </c>
      <c r="E1924" s="9"/>
      <c r="F1924" s="2"/>
      <c r="G1924" s="2"/>
      <c r="H1924" s="2"/>
      <c r="I1924" s="3"/>
      <c r="J1924" s="3"/>
      <c r="K1924" s="3"/>
    </row>
    <row x14ac:dyDescent="0.25" r="1925" customHeight="1" ht="17.25">
      <c r="A1925" s="7">
        <v>1923</v>
      </c>
      <c r="B1925" s="7">
        <v>16384</v>
      </c>
      <c r="C1925" s="7">
        <v>65536</v>
      </c>
      <c r="D1925" s="8">
        <v>32</v>
      </c>
      <c r="E1925" s="9"/>
      <c r="F1925" s="2"/>
      <c r="G1925" s="2"/>
      <c r="H1925" s="2"/>
      <c r="I1925" s="3"/>
      <c r="J1925" s="3"/>
      <c r="K1925" s="3"/>
    </row>
    <row x14ac:dyDescent="0.25" r="1926" customHeight="1" ht="17.25">
      <c r="A1926" s="7">
        <v>1924</v>
      </c>
      <c r="B1926" s="7">
        <v>32768</v>
      </c>
      <c r="C1926" s="7">
        <v>65536</v>
      </c>
      <c r="D1926" s="8">
        <v>32</v>
      </c>
      <c r="E1926" s="9"/>
      <c r="F1926" s="2"/>
      <c r="G1926" s="2"/>
      <c r="H1926" s="2"/>
      <c r="I1926" s="3"/>
      <c r="J1926" s="3"/>
      <c r="K1926" s="3"/>
    </row>
    <row x14ac:dyDescent="0.25" r="1927" customHeight="1" ht="17.25">
      <c r="A1927" s="7">
        <v>1925</v>
      </c>
      <c r="B1927" s="7">
        <v>65536</v>
      </c>
      <c r="C1927" s="7">
        <v>65536</v>
      </c>
      <c r="D1927" s="8">
        <v>32</v>
      </c>
      <c r="E1927" s="9"/>
      <c r="F1927" s="2"/>
      <c r="G1927" s="2"/>
      <c r="H1927" s="2"/>
      <c r="I1927" s="3"/>
      <c r="J1927" s="3"/>
      <c r="K1927" s="3"/>
    </row>
    <row x14ac:dyDescent="0.25" r="1928" customHeight="1" ht="17.25">
      <c r="A1928" s="7">
        <v>1926</v>
      </c>
      <c r="B1928" s="7">
        <v>128000</v>
      </c>
      <c r="C1928" s="7">
        <v>65536</v>
      </c>
      <c r="D1928" s="8">
        <v>32</v>
      </c>
      <c r="E1928" s="9"/>
      <c r="F1928" s="2"/>
      <c r="G1928" s="2"/>
      <c r="H1928" s="2"/>
      <c r="I1928" s="3"/>
      <c r="J1928" s="3"/>
      <c r="K1928" s="3"/>
    </row>
    <row x14ac:dyDescent="0.25" r="1929" customHeight="1" ht="17.25">
      <c r="A1929" s="7">
        <v>1927</v>
      </c>
      <c r="B1929" s="7">
        <v>1</v>
      </c>
      <c r="C1929" s="7">
        <v>128000</v>
      </c>
      <c r="D1929" s="8">
        <v>32</v>
      </c>
      <c r="E1929" s="9"/>
      <c r="F1929" s="2"/>
      <c r="G1929" s="2"/>
      <c r="H1929" s="2"/>
      <c r="I1929" s="3"/>
      <c r="J1929" s="3"/>
      <c r="K1929" s="3"/>
    </row>
    <row x14ac:dyDescent="0.25" r="1930" customHeight="1" ht="17.25">
      <c r="A1930" s="7">
        <v>1928</v>
      </c>
      <c r="B1930" s="7">
        <v>2</v>
      </c>
      <c r="C1930" s="7">
        <v>128000</v>
      </c>
      <c r="D1930" s="8">
        <v>32</v>
      </c>
      <c r="E1930" s="9"/>
      <c r="F1930" s="2"/>
      <c r="G1930" s="2"/>
      <c r="H1930" s="2"/>
      <c r="I1930" s="3"/>
      <c r="J1930" s="3"/>
      <c r="K1930" s="3"/>
    </row>
    <row x14ac:dyDescent="0.25" r="1931" customHeight="1" ht="17.25">
      <c r="A1931" s="7">
        <v>1929</v>
      </c>
      <c r="B1931" s="7">
        <v>4</v>
      </c>
      <c r="C1931" s="7">
        <v>128000</v>
      </c>
      <c r="D1931" s="8">
        <v>32</v>
      </c>
      <c r="E1931" s="9"/>
      <c r="F1931" s="2"/>
      <c r="G1931" s="2"/>
      <c r="H1931" s="2"/>
      <c r="I1931" s="3"/>
      <c r="J1931" s="3"/>
      <c r="K1931" s="3"/>
    </row>
    <row x14ac:dyDescent="0.25" r="1932" customHeight="1" ht="17.25">
      <c r="A1932" s="7">
        <v>1930</v>
      </c>
      <c r="B1932" s="7">
        <v>8</v>
      </c>
      <c r="C1932" s="7">
        <v>128000</v>
      </c>
      <c r="D1932" s="8">
        <v>32</v>
      </c>
      <c r="E1932" s="9"/>
      <c r="F1932" s="2"/>
      <c r="G1932" s="2"/>
      <c r="H1932" s="2"/>
      <c r="I1932" s="3"/>
      <c r="J1932" s="3"/>
      <c r="K1932" s="3"/>
    </row>
    <row x14ac:dyDescent="0.25" r="1933" customHeight="1" ht="17.25">
      <c r="A1933" s="7">
        <v>1931</v>
      </c>
      <c r="B1933" s="7">
        <v>16</v>
      </c>
      <c r="C1933" s="7">
        <v>128000</v>
      </c>
      <c r="D1933" s="8">
        <v>32</v>
      </c>
      <c r="E1933" s="9"/>
      <c r="F1933" s="2"/>
      <c r="G1933" s="2"/>
      <c r="H1933" s="2"/>
      <c r="I1933" s="3"/>
      <c r="J1933" s="3"/>
      <c r="K1933" s="3"/>
    </row>
    <row x14ac:dyDescent="0.25" r="1934" customHeight="1" ht="17.25">
      <c r="A1934" s="7">
        <v>1932</v>
      </c>
      <c r="B1934" s="7">
        <v>32</v>
      </c>
      <c r="C1934" s="7">
        <v>128000</v>
      </c>
      <c r="D1934" s="8">
        <v>32</v>
      </c>
      <c r="E1934" s="9"/>
      <c r="F1934" s="2"/>
      <c r="G1934" s="2"/>
      <c r="H1934" s="2"/>
      <c r="I1934" s="3"/>
      <c r="J1934" s="3"/>
      <c r="K1934" s="3"/>
    </row>
    <row x14ac:dyDescent="0.25" r="1935" customHeight="1" ht="17.25">
      <c r="A1935" s="7">
        <v>1933</v>
      </c>
      <c r="B1935" s="7">
        <v>64</v>
      </c>
      <c r="C1935" s="7">
        <v>128000</v>
      </c>
      <c r="D1935" s="8">
        <v>32</v>
      </c>
      <c r="E1935" s="9"/>
      <c r="F1935" s="2"/>
      <c r="G1935" s="2"/>
      <c r="H1935" s="2"/>
      <c r="I1935" s="3"/>
      <c r="J1935" s="3"/>
      <c r="K1935" s="3"/>
    </row>
    <row x14ac:dyDescent="0.25" r="1936" customHeight="1" ht="17.25">
      <c r="A1936" s="7">
        <v>1934</v>
      </c>
      <c r="B1936" s="7">
        <v>128</v>
      </c>
      <c r="C1936" s="7">
        <v>128000</v>
      </c>
      <c r="D1936" s="8">
        <v>32</v>
      </c>
      <c r="E1936" s="9"/>
      <c r="F1936" s="2"/>
      <c r="G1936" s="2"/>
      <c r="H1936" s="2"/>
      <c r="I1936" s="3"/>
      <c r="J1936" s="3"/>
      <c r="K1936" s="3"/>
    </row>
    <row x14ac:dyDescent="0.25" r="1937" customHeight="1" ht="17.25">
      <c r="A1937" s="7">
        <v>1935</v>
      </c>
      <c r="B1937" s="7">
        <v>256</v>
      </c>
      <c r="C1937" s="7">
        <v>128000</v>
      </c>
      <c r="D1937" s="8">
        <v>32</v>
      </c>
      <c r="E1937" s="9"/>
      <c r="F1937" s="2"/>
      <c r="G1937" s="2"/>
      <c r="H1937" s="2"/>
      <c r="I1937" s="3"/>
      <c r="J1937" s="3"/>
      <c r="K1937" s="3"/>
    </row>
    <row x14ac:dyDescent="0.25" r="1938" customHeight="1" ht="17.25">
      <c r="A1938" s="7">
        <v>1936</v>
      </c>
      <c r="B1938" s="7">
        <v>512</v>
      </c>
      <c r="C1938" s="7">
        <v>128000</v>
      </c>
      <c r="D1938" s="8">
        <v>32</v>
      </c>
      <c r="E1938" s="9"/>
      <c r="F1938" s="2"/>
      <c r="G1938" s="2"/>
      <c r="H1938" s="2"/>
      <c r="I1938" s="3"/>
      <c r="J1938" s="3"/>
      <c r="K1938" s="3"/>
    </row>
    <row x14ac:dyDescent="0.25" r="1939" customHeight="1" ht="17.25">
      <c r="A1939" s="7">
        <v>1937</v>
      </c>
      <c r="B1939" s="7">
        <v>1024</v>
      </c>
      <c r="C1939" s="7">
        <v>128000</v>
      </c>
      <c r="D1939" s="8">
        <v>32</v>
      </c>
      <c r="E1939" s="9"/>
      <c r="F1939" s="2"/>
      <c r="G1939" s="2"/>
      <c r="H1939" s="2"/>
      <c r="I1939" s="3"/>
      <c r="J1939" s="3"/>
      <c r="K1939" s="3"/>
    </row>
    <row x14ac:dyDescent="0.25" r="1940" customHeight="1" ht="17.25">
      <c r="A1940" s="7">
        <v>1938</v>
      </c>
      <c r="B1940" s="7">
        <v>2048</v>
      </c>
      <c r="C1940" s="7">
        <v>128000</v>
      </c>
      <c r="D1940" s="8">
        <v>32</v>
      </c>
      <c r="E1940" s="9"/>
      <c r="F1940" s="2"/>
      <c r="G1940" s="2"/>
      <c r="H1940" s="2"/>
      <c r="I1940" s="3"/>
      <c r="J1940" s="3"/>
      <c r="K1940" s="3"/>
    </row>
    <row x14ac:dyDescent="0.25" r="1941" customHeight="1" ht="17.25">
      <c r="A1941" s="7">
        <v>1939</v>
      </c>
      <c r="B1941" s="7">
        <v>4096</v>
      </c>
      <c r="C1941" s="7">
        <v>128000</v>
      </c>
      <c r="D1941" s="8">
        <v>32</v>
      </c>
      <c r="E1941" s="9"/>
      <c r="F1941" s="2"/>
      <c r="G1941" s="2"/>
      <c r="H1941" s="2"/>
      <c r="I1941" s="3"/>
      <c r="J1941" s="3"/>
      <c r="K1941" s="3"/>
    </row>
    <row x14ac:dyDescent="0.25" r="1942" customHeight="1" ht="17.25">
      <c r="A1942" s="7">
        <v>1940</v>
      </c>
      <c r="B1942" s="7">
        <v>8192</v>
      </c>
      <c r="C1942" s="7">
        <v>128000</v>
      </c>
      <c r="D1942" s="8">
        <v>32</v>
      </c>
      <c r="E1942" s="9"/>
      <c r="F1942" s="2"/>
      <c r="G1942" s="2"/>
      <c r="H1942" s="2"/>
      <c r="I1942" s="3"/>
      <c r="J1942" s="3"/>
      <c r="K1942" s="3"/>
    </row>
    <row x14ac:dyDescent="0.25" r="1943" customHeight="1" ht="17.25">
      <c r="A1943" s="7">
        <v>1941</v>
      </c>
      <c r="B1943" s="7">
        <v>16384</v>
      </c>
      <c r="C1943" s="7">
        <v>128000</v>
      </c>
      <c r="D1943" s="8">
        <v>32</v>
      </c>
      <c r="E1943" s="9"/>
      <c r="F1943" s="2"/>
      <c r="G1943" s="2"/>
      <c r="H1943" s="2"/>
      <c r="I1943" s="3"/>
      <c r="J1943" s="3"/>
      <c r="K1943" s="3"/>
    </row>
    <row x14ac:dyDescent="0.25" r="1944" customHeight="1" ht="17.25">
      <c r="A1944" s="7">
        <v>1942</v>
      </c>
      <c r="B1944" s="7">
        <v>32768</v>
      </c>
      <c r="C1944" s="7">
        <v>128000</v>
      </c>
      <c r="D1944" s="8">
        <v>32</v>
      </c>
      <c r="E1944" s="9"/>
      <c r="F1944" s="2"/>
      <c r="G1944" s="2"/>
      <c r="H1944" s="2"/>
      <c r="I1944" s="3"/>
      <c r="J1944" s="3"/>
      <c r="K1944" s="3"/>
    </row>
    <row x14ac:dyDescent="0.25" r="1945" customHeight="1" ht="17.25">
      <c r="A1945" s="7">
        <v>1943</v>
      </c>
      <c r="B1945" s="7">
        <v>65536</v>
      </c>
      <c r="C1945" s="7">
        <v>128000</v>
      </c>
      <c r="D1945" s="8">
        <v>32</v>
      </c>
      <c r="E1945" s="9"/>
      <c r="F1945" s="2"/>
      <c r="G1945" s="2"/>
      <c r="H1945" s="2"/>
      <c r="I1945" s="3"/>
      <c r="J1945" s="3"/>
      <c r="K1945" s="3"/>
    </row>
    <row x14ac:dyDescent="0.25" r="1946" customHeight="1" ht="17.25">
      <c r="A1946" s="7">
        <v>1944</v>
      </c>
      <c r="B1946" s="7">
        <v>128000</v>
      </c>
      <c r="C1946" s="7">
        <v>128000</v>
      </c>
      <c r="D1946" s="8">
        <v>32</v>
      </c>
      <c r="E1946" s="9"/>
      <c r="F1946" s="2"/>
      <c r="G1946" s="2"/>
      <c r="H1946" s="2"/>
      <c r="I1946" s="3"/>
      <c r="J1946" s="3"/>
      <c r="K1946" s="3"/>
    </row>
    <row x14ac:dyDescent="0.25" r="1947" customHeight="1" ht="17.25">
      <c r="A1947" s="7">
        <v>1945</v>
      </c>
      <c r="B1947" s="7">
        <v>1</v>
      </c>
      <c r="C1947" s="7">
        <v>1</v>
      </c>
      <c r="D1947" s="8">
        <v>64</v>
      </c>
      <c r="E1947" s="9"/>
      <c r="F1947" s="2"/>
      <c r="G1947" s="2"/>
      <c r="H1947" s="2"/>
      <c r="I1947" s="3"/>
      <c r="J1947" s="3"/>
      <c r="K1947" s="3"/>
    </row>
    <row x14ac:dyDescent="0.25" r="1948" customHeight="1" ht="17.25">
      <c r="A1948" s="7">
        <v>1946</v>
      </c>
      <c r="B1948" s="7">
        <v>2</v>
      </c>
      <c r="C1948" s="7">
        <v>1</v>
      </c>
      <c r="D1948" s="8">
        <v>64</v>
      </c>
      <c r="E1948" s="9"/>
      <c r="F1948" s="2"/>
      <c r="G1948" s="2"/>
      <c r="H1948" s="2"/>
      <c r="I1948" s="3"/>
      <c r="J1948" s="3"/>
      <c r="K1948" s="3"/>
    </row>
    <row x14ac:dyDescent="0.25" r="1949" customHeight="1" ht="17.25">
      <c r="A1949" s="7">
        <v>1947</v>
      </c>
      <c r="B1949" s="7">
        <v>4</v>
      </c>
      <c r="C1949" s="7">
        <v>1</v>
      </c>
      <c r="D1949" s="8">
        <v>64</v>
      </c>
      <c r="E1949" s="9"/>
      <c r="F1949" s="2"/>
      <c r="G1949" s="2"/>
      <c r="H1949" s="2"/>
      <c r="I1949" s="3"/>
      <c r="J1949" s="3"/>
      <c r="K1949" s="3"/>
    </row>
    <row x14ac:dyDescent="0.25" r="1950" customHeight="1" ht="17.25">
      <c r="A1950" s="7">
        <v>1948</v>
      </c>
      <c r="B1950" s="7">
        <v>8</v>
      </c>
      <c r="C1950" s="7">
        <v>1</v>
      </c>
      <c r="D1950" s="8">
        <v>64</v>
      </c>
      <c r="E1950" s="9"/>
      <c r="F1950" s="2"/>
      <c r="G1950" s="2"/>
      <c r="H1950" s="2"/>
      <c r="I1950" s="3"/>
      <c r="J1950" s="3"/>
      <c r="K1950" s="3"/>
    </row>
    <row x14ac:dyDescent="0.25" r="1951" customHeight="1" ht="17.25">
      <c r="A1951" s="7">
        <v>1949</v>
      </c>
      <c r="B1951" s="7">
        <v>16</v>
      </c>
      <c r="C1951" s="7">
        <v>1</v>
      </c>
      <c r="D1951" s="8">
        <v>64</v>
      </c>
      <c r="E1951" s="9"/>
      <c r="F1951" s="2"/>
      <c r="G1951" s="2"/>
      <c r="H1951" s="2"/>
      <c r="I1951" s="3"/>
      <c r="J1951" s="3"/>
      <c r="K1951" s="3"/>
    </row>
    <row x14ac:dyDescent="0.25" r="1952" customHeight="1" ht="17.25">
      <c r="A1952" s="7">
        <v>1950</v>
      </c>
      <c r="B1952" s="7">
        <v>32</v>
      </c>
      <c r="C1952" s="7">
        <v>1</v>
      </c>
      <c r="D1952" s="8">
        <v>64</v>
      </c>
      <c r="E1952" s="9"/>
      <c r="F1952" s="2"/>
      <c r="G1952" s="2"/>
      <c r="H1952" s="2"/>
      <c r="I1952" s="3"/>
      <c r="J1952" s="3"/>
      <c r="K1952" s="3"/>
    </row>
    <row x14ac:dyDescent="0.25" r="1953" customHeight="1" ht="17.25">
      <c r="A1953" s="7">
        <v>1951</v>
      </c>
      <c r="B1953" s="7">
        <v>64</v>
      </c>
      <c r="C1953" s="7">
        <v>1</v>
      </c>
      <c r="D1953" s="8">
        <v>64</v>
      </c>
      <c r="E1953" s="9"/>
      <c r="F1953" s="2"/>
      <c r="G1953" s="2"/>
      <c r="H1953" s="2"/>
      <c r="I1953" s="3"/>
      <c r="J1953" s="3"/>
      <c r="K1953" s="3"/>
    </row>
    <row x14ac:dyDescent="0.25" r="1954" customHeight="1" ht="17.25">
      <c r="A1954" s="7">
        <v>1952</v>
      </c>
      <c r="B1954" s="7">
        <v>128</v>
      </c>
      <c r="C1954" s="7">
        <v>1</v>
      </c>
      <c r="D1954" s="8">
        <v>64</v>
      </c>
      <c r="E1954" s="9"/>
      <c r="F1954" s="2"/>
      <c r="G1954" s="2"/>
      <c r="H1954" s="2"/>
      <c r="I1954" s="3"/>
      <c r="J1954" s="3"/>
      <c r="K1954" s="3"/>
    </row>
    <row x14ac:dyDescent="0.25" r="1955" customHeight="1" ht="17.25">
      <c r="A1955" s="7">
        <v>1953</v>
      </c>
      <c r="B1955" s="7">
        <v>256</v>
      </c>
      <c r="C1955" s="7">
        <v>1</v>
      </c>
      <c r="D1955" s="8">
        <v>64</v>
      </c>
      <c r="E1955" s="9"/>
      <c r="F1955" s="2"/>
      <c r="G1955" s="2"/>
      <c r="H1955" s="2"/>
      <c r="I1955" s="3"/>
      <c r="J1955" s="3"/>
      <c r="K1955" s="3"/>
    </row>
    <row x14ac:dyDescent="0.25" r="1956" customHeight="1" ht="17.25">
      <c r="A1956" s="7">
        <v>1954</v>
      </c>
      <c r="B1956" s="7">
        <v>512</v>
      </c>
      <c r="C1956" s="7">
        <v>1</v>
      </c>
      <c r="D1956" s="8">
        <v>64</v>
      </c>
      <c r="E1956" s="9"/>
      <c r="F1956" s="2"/>
      <c r="G1956" s="2"/>
      <c r="H1956" s="2"/>
      <c r="I1956" s="3"/>
      <c r="J1956" s="3"/>
      <c r="K1956" s="3"/>
    </row>
    <row x14ac:dyDescent="0.25" r="1957" customHeight="1" ht="17.25">
      <c r="A1957" s="7">
        <v>1955</v>
      </c>
      <c r="B1957" s="7">
        <v>1024</v>
      </c>
      <c r="C1957" s="7">
        <v>1</v>
      </c>
      <c r="D1957" s="8">
        <v>64</v>
      </c>
      <c r="E1957" s="9"/>
      <c r="F1957" s="2"/>
      <c r="G1957" s="2"/>
      <c r="H1957" s="2"/>
      <c r="I1957" s="3"/>
      <c r="J1957" s="3"/>
      <c r="K1957" s="3"/>
    </row>
    <row x14ac:dyDescent="0.25" r="1958" customHeight="1" ht="17.25">
      <c r="A1958" s="7">
        <v>1956</v>
      </c>
      <c r="B1958" s="7">
        <v>2048</v>
      </c>
      <c r="C1958" s="7">
        <v>1</v>
      </c>
      <c r="D1958" s="8">
        <v>64</v>
      </c>
      <c r="E1958" s="9"/>
      <c r="F1958" s="2"/>
      <c r="G1958" s="2"/>
      <c r="H1958" s="2"/>
      <c r="I1958" s="3"/>
      <c r="J1958" s="3"/>
      <c r="K1958" s="3"/>
    </row>
    <row x14ac:dyDescent="0.25" r="1959" customHeight="1" ht="17.25">
      <c r="A1959" s="7">
        <v>1957</v>
      </c>
      <c r="B1959" s="7">
        <v>4096</v>
      </c>
      <c r="C1959" s="7">
        <v>1</v>
      </c>
      <c r="D1959" s="8">
        <v>64</v>
      </c>
      <c r="E1959" s="9"/>
      <c r="F1959" s="2"/>
      <c r="G1959" s="2"/>
      <c r="H1959" s="2"/>
      <c r="I1959" s="3"/>
      <c r="J1959" s="3"/>
      <c r="K1959" s="3"/>
    </row>
    <row x14ac:dyDescent="0.25" r="1960" customHeight="1" ht="17.25">
      <c r="A1960" s="7">
        <v>1958</v>
      </c>
      <c r="B1960" s="7">
        <v>8192</v>
      </c>
      <c r="C1960" s="7">
        <v>1</v>
      </c>
      <c r="D1960" s="8">
        <v>64</v>
      </c>
      <c r="E1960" s="9"/>
      <c r="F1960" s="2"/>
      <c r="G1960" s="2"/>
      <c r="H1960" s="2"/>
      <c r="I1960" s="3"/>
      <c r="J1960" s="3"/>
      <c r="K1960" s="3"/>
    </row>
    <row x14ac:dyDescent="0.25" r="1961" customHeight="1" ht="17.25">
      <c r="A1961" s="7">
        <v>1959</v>
      </c>
      <c r="B1961" s="7">
        <v>16384</v>
      </c>
      <c r="C1961" s="7">
        <v>1</v>
      </c>
      <c r="D1961" s="8">
        <v>64</v>
      </c>
      <c r="E1961" s="9"/>
      <c r="F1961" s="2"/>
      <c r="G1961" s="2"/>
      <c r="H1961" s="2"/>
      <c r="I1961" s="3"/>
      <c r="J1961" s="3"/>
      <c r="K1961" s="3"/>
    </row>
    <row x14ac:dyDescent="0.25" r="1962" customHeight="1" ht="17.25">
      <c r="A1962" s="7">
        <v>1960</v>
      </c>
      <c r="B1962" s="7">
        <v>32768</v>
      </c>
      <c r="C1962" s="7">
        <v>1</v>
      </c>
      <c r="D1962" s="8">
        <v>64</v>
      </c>
      <c r="E1962" s="9"/>
      <c r="F1962" s="2"/>
      <c r="G1962" s="2"/>
      <c r="H1962" s="2"/>
      <c r="I1962" s="3"/>
      <c r="J1962" s="3"/>
      <c r="K1962" s="3"/>
    </row>
    <row x14ac:dyDescent="0.25" r="1963" customHeight="1" ht="17.25">
      <c r="A1963" s="7">
        <v>1961</v>
      </c>
      <c r="B1963" s="7">
        <v>65536</v>
      </c>
      <c r="C1963" s="7">
        <v>1</v>
      </c>
      <c r="D1963" s="8">
        <v>64</v>
      </c>
      <c r="E1963" s="9"/>
      <c r="F1963" s="2"/>
      <c r="G1963" s="2"/>
      <c r="H1963" s="2"/>
      <c r="I1963" s="3"/>
      <c r="J1963" s="3"/>
      <c r="K1963" s="3"/>
    </row>
    <row x14ac:dyDescent="0.25" r="1964" customHeight="1" ht="17.25">
      <c r="A1964" s="7">
        <v>1962</v>
      </c>
      <c r="B1964" s="7">
        <v>128000</v>
      </c>
      <c r="C1964" s="7">
        <v>1</v>
      </c>
      <c r="D1964" s="8">
        <v>64</v>
      </c>
      <c r="E1964" s="9"/>
      <c r="F1964" s="2"/>
      <c r="G1964" s="2"/>
      <c r="H1964" s="2"/>
      <c r="I1964" s="3"/>
      <c r="J1964" s="3"/>
      <c r="K1964" s="3"/>
    </row>
    <row x14ac:dyDescent="0.25" r="1965" customHeight="1" ht="17.25">
      <c r="A1965" s="7">
        <v>1963</v>
      </c>
      <c r="B1965" s="7">
        <v>1</v>
      </c>
      <c r="C1965" s="7">
        <v>2</v>
      </c>
      <c r="D1965" s="8">
        <v>64</v>
      </c>
      <c r="E1965" s="9"/>
      <c r="F1965" s="2"/>
      <c r="G1965" s="2"/>
      <c r="H1965" s="2"/>
      <c r="I1965" s="3"/>
      <c r="J1965" s="3"/>
      <c r="K1965" s="3"/>
    </row>
    <row x14ac:dyDescent="0.25" r="1966" customHeight="1" ht="17.25">
      <c r="A1966" s="7">
        <v>1964</v>
      </c>
      <c r="B1966" s="7">
        <v>2</v>
      </c>
      <c r="C1966" s="7">
        <v>2</v>
      </c>
      <c r="D1966" s="8">
        <v>64</v>
      </c>
      <c r="E1966" s="9"/>
      <c r="F1966" s="2"/>
      <c r="G1966" s="2"/>
      <c r="H1966" s="2"/>
      <c r="I1966" s="3"/>
      <c r="J1966" s="3"/>
      <c r="K1966" s="3"/>
    </row>
    <row x14ac:dyDescent="0.25" r="1967" customHeight="1" ht="17.25">
      <c r="A1967" s="7">
        <v>1965</v>
      </c>
      <c r="B1967" s="7">
        <v>4</v>
      </c>
      <c r="C1967" s="7">
        <v>2</v>
      </c>
      <c r="D1967" s="8">
        <v>64</v>
      </c>
      <c r="E1967" s="9"/>
      <c r="F1967" s="2"/>
      <c r="G1967" s="2"/>
      <c r="H1967" s="2"/>
      <c r="I1967" s="3"/>
      <c r="J1967" s="3"/>
      <c r="K1967" s="3"/>
    </row>
    <row x14ac:dyDescent="0.25" r="1968" customHeight="1" ht="17.25">
      <c r="A1968" s="7">
        <v>1966</v>
      </c>
      <c r="B1968" s="7">
        <v>8</v>
      </c>
      <c r="C1968" s="7">
        <v>2</v>
      </c>
      <c r="D1968" s="8">
        <v>64</v>
      </c>
      <c r="E1968" s="9"/>
      <c r="F1968" s="2"/>
      <c r="G1968" s="2"/>
      <c r="H1968" s="2"/>
      <c r="I1968" s="3"/>
      <c r="J1968" s="3"/>
      <c r="K1968" s="3"/>
    </row>
    <row x14ac:dyDescent="0.25" r="1969" customHeight="1" ht="17.25">
      <c r="A1969" s="7">
        <v>1967</v>
      </c>
      <c r="B1969" s="7">
        <v>16</v>
      </c>
      <c r="C1969" s="7">
        <v>2</v>
      </c>
      <c r="D1969" s="8">
        <v>64</v>
      </c>
      <c r="E1969" s="9"/>
      <c r="F1969" s="2"/>
      <c r="G1969" s="2"/>
      <c r="H1969" s="2"/>
      <c r="I1969" s="3"/>
      <c r="J1969" s="3"/>
      <c r="K1969" s="3"/>
    </row>
    <row x14ac:dyDescent="0.25" r="1970" customHeight="1" ht="17.25">
      <c r="A1970" s="7">
        <v>1968</v>
      </c>
      <c r="B1970" s="7">
        <v>32</v>
      </c>
      <c r="C1970" s="7">
        <v>2</v>
      </c>
      <c r="D1970" s="8">
        <v>64</v>
      </c>
      <c r="E1970" s="9"/>
      <c r="F1970" s="2"/>
      <c r="G1970" s="2"/>
      <c r="H1970" s="2"/>
      <c r="I1970" s="3"/>
      <c r="J1970" s="3"/>
      <c r="K1970" s="3"/>
    </row>
    <row x14ac:dyDescent="0.25" r="1971" customHeight="1" ht="17.25">
      <c r="A1971" s="7">
        <v>1969</v>
      </c>
      <c r="B1971" s="7">
        <v>64</v>
      </c>
      <c r="C1971" s="7">
        <v>2</v>
      </c>
      <c r="D1971" s="8">
        <v>64</v>
      </c>
      <c r="E1971" s="9"/>
      <c r="F1971" s="2"/>
      <c r="G1971" s="2"/>
      <c r="H1971" s="2"/>
      <c r="I1971" s="3"/>
      <c r="J1971" s="3"/>
      <c r="K1971" s="3"/>
    </row>
    <row x14ac:dyDescent="0.25" r="1972" customHeight="1" ht="17.25">
      <c r="A1972" s="7">
        <v>1970</v>
      </c>
      <c r="B1972" s="7">
        <v>128</v>
      </c>
      <c r="C1972" s="7">
        <v>2</v>
      </c>
      <c r="D1972" s="8">
        <v>64</v>
      </c>
      <c r="E1972" s="9"/>
      <c r="F1972" s="2"/>
      <c r="G1972" s="2"/>
      <c r="H1972" s="2"/>
      <c r="I1972" s="3"/>
      <c r="J1972" s="3"/>
      <c r="K1972" s="3"/>
    </row>
    <row x14ac:dyDescent="0.25" r="1973" customHeight="1" ht="17.25">
      <c r="A1973" s="7">
        <v>1971</v>
      </c>
      <c r="B1973" s="7">
        <v>256</v>
      </c>
      <c r="C1973" s="7">
        <v>2</v>
      </c>
      <c r="D1973" s="8">
        <v>64</v>
      </c>
      <c r="E1973" s="9"/>
      <c r="F1973" s="2"/>
      <c r="G1973" s="2"/>
      <c r="H1973" s="2"/>
      <c r="I1973" s="3"/>
      <c r="J1973" s="3"/>
      <c r="K1973" s="3"/>
    </row>
    <row x14ac:dyDescent="0.25" r="1974" customHeight="1" ht="17.25">
      <c r="A1974" s="7">
        <v>1972</v>
      </c>
      <c r="B1974" s="7">
        <v>512</v>
      </c>
      <c r="C1974" s="7">
        <v>2</v>
      </c>
      <c r="D1974" s="8">
        <v>64</v>
      </c>
      <c r="E1974" s="9"/>
      <c r="F1974" s="2"/>
      <c r="G1974" s="2"/>
      <c r="H1974" s="2"/>
      <c r="I1974" s="3"/>
      <c r="J1974" s="3"/>
      <c r="K1974" s="3"/>
    </row>
    <row x14ac:dyDescent="0.25" r="1975" customHeight="1" ht="17.25">
      <c r="A1975" s="7">
        <v>1973</v>
      </c>
      <c r="B1975" s="7">
        <v>1024</v>
      </c>
      <c r="C1975" s="7">
        <v>2</v>
      </c>
      <c r="D1975" s="8">
        <v>64</v>
      </c>
      <c r="E1975" s="9"/>
      <c r="F1975" s="2"/>
      <c r="G1975" s="2"/>
      <c r="H1975" s="2"/>
      <c r="I1975" s="3"/>
      <c r="J1975" s="3"/>
      <c r="K1975" s="3"/>
    </row>
    <row x14ac:dyDescent="0.25" r="1976" customHeight="1" ht="17.25">
      <c r="A1976" s="7">
        <v>1974</v>
      </c>
      <c r="B1976" s="7">
        <v>2048</v>
      </c>
      <c r="C1976" s="7">
        <v>2</v>
      </c>
      <c r="D1976" s="8">
        <v>64</v>
      </c>
      <c r="E1976" s="9"/>
      <c r="F1976" s="2"/>
      <c r="G1976" s="2"/>
      <c r="H1976" s="2"/>
      <c r="I1976" s="3"/>
      <c r="J1976" s="3"/>
      <c r="K1976" s="3"/>
    </row>
    <row x14ac:dyDescent="0.25" r="1977" customHeight="1" ht="17.25">
      <c r="A1977" s="7">
        <v>1975</v>
      </c>
      <c r="B1977" s="7">
        <v>4096</v>
      </c>
      <c r="C1977" s="7">
        <v>2</v>
      </c>
      <c r="D1977" s="8">
        <v>64</v>
      </c>
      <c r="E1977" s="9"/>
      <c r="F1977" s="2"/>
      <c r="G1977" s="2"/>
      <c r="H1977" s="2"/>
      <c r="I1977" s="3"/>
      <c r="J1977" s="3"/>
      <c r="K1977" s="3"/>
    </row>
    <row x14ac:dyDescent="0.25" r="1978" customHeight="1" ht="17.25">
      <c r="A1978" s="7">
        <v>1976</v>
      </c>
      <c r="B1978" s="7">
        <v>8192</v>
      </c>
      <c r="C1978" s="7">
        <v>2</v>
      </c>
      <c r="D1978" s="8">
        <v>64</v>
      </c>
      <c r="E1978" s="9"/>
      <c r="F1978" s="2"/>
      <c r="G1978" s="2"/>
      <c r="H1978" s="2"/>
      <c r="I1978" s="3"/>
      <c r="J1978" s="3"/>
      <c r="K1978" s="3"/>
    </row>
    <row x14ac:dyDescent="0.25" r="1979" customHeight="1" ht="17.25">
      <c r="A1979" s="7">
        <v>1977</v>
      </c>
      <c r="B1979" s="7">
        <v>16384</v>
      </c>
      <c r="C1979" s="7">
        <v>2</v>
      </c>
      <c r="D1979" s="8">
        <v>64</v>
      </c>
      <c r="E1979" s="9"/>
      <c r="F1979" s="2"/>
      <c r="G1979" s="2"/>
      <c r="H1979" s="2"/>
      <c r="I1979" s="3"/>
      <c r="J1979" s="3"/>
      <c r="K1979" s="3"/>
    </row>
    <row x14ac:dyDescent="0.25" r="1980" customHeight="1" ht="17.25">
      <c r="A1980" s="7">
        <v>1978</v>
      </c>
      <c r="B1980" s="7">
        <v>32768</v>
      </c>
      <c r="C1980" s="7">
        <v>2</v>
      </c>
      <c r="D1980" s="8">
        <v>64</v>
      </c>
      <c r="E1980" s="9"/>
      <c r="F1980" s="2"/>
      <c r="G1980" s="2"/>
      <c r="H1980" s="2"/>
      <c r="I1980" s="3"/>
      <c r="J1980" s="3"/>
      <c r="K1980" s="3"/>
    </row>
    <row x14ac:dyDescent="0.25" r="1981" customHeight="1" ht="17.25">
      <c r="A1981" s="7">
        <v>1979</v>
      </c>
      <c r="B1981" s="7">
        <v>65536</v>
      </c>
      <c r="C1981" s="7">
        <v>2</v>
      </c>
      <c r="D1981" s="8">
        <v>64</v>
      </c>
      <c r="E1981" s="9"/>
      <c r="F1981" s="2"/>
      <c r="G1981" s="2"/>
      <c r="H1981" s="2"/>
      <c r="I1981" s="3"/>
      <c r="J1981" s="3"/>
      <c r="K1981" s="3"/>
    </row>
    <row x14ac:dyDescent="0.25" r="1982" customHeight="1" ht="17.25">
      <c r="A1982" s="7">
        <v>1980</v>
      </c>
      <c r="B1982" s="7">
        <v>128000</v>
      </c>
      <c r="C1982" s="7">
        <v>2</v>
      </c>
      <c r="D1982" s="8">
        <v>64</v>
      </c>
      <c r="E1982" s="9"/>
      <c r="F1982" s="2"/>
      <c r="G1982" s="2"/>
      <c r="H1982" s="2"/>
      <c r="I1982" s="3"/>
      <c r="J1982" s="3"/>
      <c r="K1982" s="3"/>
    </row>
    <row x14ac:dyDescent="0.25" r="1983" customHeight="1" ht="17.25">
      <c r="A1983" s="7">
        <v>1981</v>
      </c>
      <c r="B1983" s="7">
        <v>1</v>
      </c>
      <c r="C1983" s="7">
        <v>4</v>
      </c>
      <c r="D1983" s="8">
        <v>64</v>
      </c>
      <c r="E1983" s="9"/>
      <c r="F1983" s="2"/>
      <c r="G1983" s="2"/>
      <c r="H1983" s="2"/>
      <c r="I1983" s="3"/>
      <c r="J1983" s="3"/>
      <c r="K1983" s="3"/>
    </row>
    <row x14ac:dyDescent="0.25" r="1984" customHeight="1" ht="17.25">
      <c r="A1984" s="7">
        <v>1982</v>
      </c>
      <c r="B1984" s="7">
        <v>2</v>
      </c>
      <c r="C1984" s="7">
        <v>4</v>
      </c>
      <c r="D1984" s="8">
        <v>64</v>
      </c>
      <c r="E1984" s="9"/>
      <c r="F1984" s="2"/>
      <c r="G1984" s="2"/>
      <c r="H1984" s="2"/>
      <c r="I1984" s="3"/>
      <c r="J1984" s="3"/>
      <c r="K1984" s="3"/>
    </row>
    <row x14ac:dyDescent="0.25" r="1985" customHeight="1" ht="17.25">
      <c r="A1985" s="7">
        <v>1983</v>
      </c>
      <c r="B1985" s="7">
        <v>4</v>
      </c>
      <c r="C1985" s="7">
        <v>4</v>
      </c>
      <c r="D1985" s="8">
        <v>64</v>
      </c>
      <c r="E1985" s="9"/>
      <c r="F1985" s="2"/>
      <c r="G1985" s="2"/>
      <c r="H1985" s="2"/>
      <c r="I1985" s="3"/>
      <c r="J1985" s="3"/>
      <c r="K1985" s="3"/>
    </row>
    <row x14ac:dyDescent="0.25" r="1986" customHeight="1" ht="17.25">
      <c r="A1986" s="7">
        <v>1984</v>
      </c>
      <c r="B1986" s="7">
        <v>8</v>
      </c>
      <c r="C1986" s="7">
        <v>4</v>
      </c>
      <c r="D1986" s="8">
        <v>64</v>
      </c>
      <c r="E1986" s="9"/>
      <c r="F1986" s="2"/>
      <c r="G1986" s="2"/>
      <c r="H1986" s="2"/>
      <c r="I1986" s="3"/>
      <c r="J1986" s="3"/>
      <c r="K1986" s="3"/>
    </row>
    <row x14ac:dyDescent="0.25" r="1987" customHeight="1" ht="17.25">
      <c r="A1987" s="7">
        <v>1985</v>
      </c>
      <c r="B1987" s="7">
        <v>16</v>
      </c>
      <c r="C1987" s="7">
        <v>4</v>
      </c>
      <c r="D1987" s="8">
        <v>64</v>
      </c>
      <c r="E1987" s="9"/>
      <c r="F1987" s="2"/>
      <c r="G1987" s="2"/>
      <c r="H1987" s="2"/>
      <c r="I1987" s="3"/>
      <c r="J1987" s="3"/>
      <c r="K1987" s="3"/>
    </row>
    <row x14ac:dyDescent="0.25" r="1988" customHeight="1" ht="17.25">
      <c r="A1988" s="7">
        <v>1986</v>
      </c>
      <c r="B1988" s="7">
        <v>32</v>
      </c>
      <c r="C1988" s="7">
        <v>4</v>
      </c>
      <c r="D1988" s="8">
        <v>64</v>
      </c>
      <c r="E1988" s="9"/>
      <c r="F1988" s="2"/>
      <c r="G1988" s="2"/>
      <c r="H1988" s="2"/>
      <c r="I1988" s="3"/>
      <c r="J1988" s="3"/>
      <c r="K1988" s="3"/>
    </row>
    <row x14ac:dyDescent="0.25" r="1989" customHeight="1" ht="17.25">
      <c r="A1989" s="7">
        <v>1987</v>
      </c>
      <c r="B1989" s="7">
        <v>64</v>
      </c>
      <c r="C1989" s="7">
        <v>4</v>
      </c>
      <c r="D1989" s="8">
        <v>64</v>
      </c>
      <c r="E1989" s="9"/>
      <c r="F1989" s="2"/>
      <c r="G1989" s="2"/>
      <c r="H1989" s="2"/>
      <c r="I1989" s="3"/>
      <c r="J1989" s="3"/>
      <c r="K1989" s="3"/>
    </row>
    <row x14ac:dyDescent="0.25" r="1990" customHeight="1" ht="17.25">
      <c r="A1990" s="7">
        <v>1988</v>
      </c>
      <c r="B1990" s="7">
        <v>128</v>
      </c>
      <c r="C1990" s="7">
        <v>4</v>
      </c>
      <c r="D1990" s="8">
        <v>64</v>
      </c>
      <c r="E1990" s="9"/>
      <c r="F1990" s="2"/>
      <c r="G1990" s="2"/>
      <c r="H1990" s="2"/>
      <c r="I1990" s="3"/>
      <c r="J1990" s="3"/>
      <c r="K1990" s="3"/>
    </row>
    <row x14ac:dyDescent="0.25" r="1991" customHeight="1" ht="17.25">
      <c r="A1991" s="7">
        <v>1989</v>
      </c>
      <c r="B1991" s="7">
        <v>256</v>
      </c>
      <c r="C1991" s="7">
        <v>4</v>
      </c>
      <c r="D1991" s="8">
        <v>64</v>
      </c>
      <c r="E1991" s="9"/>
      <c r="F1991" s="2"/>
      <c r="G1991" s="2"/>
      <c r="H1991" s="2"/>
      <c r="I1991" s="3"/>
      <c r="J1991" s="3"/>
      <c r="K1991" s="3"/>
    </row>
    <row x14ac:dyDescent="0.25" r="1992" customHeight="1" ht="17.25">
      <c r="A1992" s="7">
        <v>1990</v>
      </c>
      <c r="B1992" s="7">
        <v>512</v>
      </c>
      <c r="C1992" s="7">
        <v>4</v>
      </c>
      <c r="D1992" s="8">
        <v>64</v>
      </c>
      <c r="E1992" s="9"/>
      <c r="F1992" s="2"/>
      <c r="G1992" s="2"/>
      <c r="H1992" s="2"/>
      <c r="I1992" s="3"/>
      <c r="J1992" s="3"/>
      <c r="K1992" s="3"/>
    </row>
    <row x14ac:dyDescent="0.25" r="1993" customHeight="1" ht="17.25">
      <c r="A1993" s="7">
        <v>1991</v>
      </c>
      <c r="B1993" s="7">
        <v>1024</v>
      </c>
      <c r="C1993" s="7">
        <v>4</v>
      </c>
      <c r="D1993" s="8">
        <v>64</v>
      </c>
      <c r="E1993" s="9"/>
      <c r="F1993" s="2"/>
      <c r="G1993" s="2"/>
      <c r="H1993" s="2"/>
      <c r="I1993" s="3"/>
      <c r="J1993" s="3"/>
      <c r="K1993" s="3"/>
    </row>
    <row x14ac:dyDescent="0.25" r="1994" customHeight="1" ht="17.25">
      <c r="A1994" s="7">
        <v>1992</v>
      </c>
      <c r="B1994" s="7">
        <v>2048</v>
      </c>
      <c r="C1994" s="7">
        <v>4</v>
      </c>
      <c r="D1994" s="8">
        <v>64</v>
      </c>
      <c r="E1994" s="9"/>
      <c r="F1994" s="2"/>
      <c r="G1994" s="2"/>
      <c r="H1994" s="2"/>
      <c r="I1994" s="3"/>
      <c r="J1994" s="3"/>
      <c r="K1994" s="3"/>
    </row>
    <row x14ac:dyDescent="0.25" r="1995" customHeight="1" ht="17.25">
      <c r="A1995" s="7">
        <v>1993</v>
      </c>
      <c r="B1995" s="7">
        <v>4096</v>
      </c>
      <c r="C1995" s="7">
        <v>4</v>
      </c>
      <c r="D1995" s="8">
        <v>64</v>
      </c>
      <c r="E1995" s="9"/>
      <c r="F1995" s="2"/>
      <c r="G1995" s="2"/>
      <c r="H1995" s="2"/>
      <c r="I1995" s="3"/>
      <c r="J1995" s="3"/>
      <c r="K1995" s="3"/>
    </row>
    <row x14ac:dyDescent="0.25" r="1996" customHeight="1" ht="17.25">
      <c r="A1996" s="7">
        <v>1994</v>
      </c>
      <c r="B1996" s="7">
        <v>8192</v>
      </c>
      <c r="C1996" s="7">
        <v>4</v>
      </c>
      <c r="D1996" s="8">
        <v>64</v>
      </c>
      <c r="E1996" s="9"/>
      <c r="F1996" s="2"/>
      <c r="G1996" s="2"/>
      <c r="H1996" s="2"/>
      <c r="I1996" s="3"/>
      <c r="J1996" s="3"/>
      <c r="K1996" s="3"/>
    </row>
    <row x14ac:dyDescent="0.25" r="1997" customHeight="1" ht="17.25">
      <c r="A1997" s="7">
        <v>1995</v>
      </c>
      <c r="B1997" s="7">
        <v>16384</v>
      </c>
      <c r="C1997" s="7">
        <v>4</v>
      </c>
      <c r="D1997" s="8">
        <v>64</v>
      </c>
      <c r="E1997" s="9"/>
      <c r="F1997" s="2"/>
      <c r="G1997" s="2"/>
      <c r="H1997" s="2"/>
      <c r="I1997" s="3"/>
      <c r="J1997" s="3"/>
      <c r="K1997" s="3"/>
    </row>
    <row x14ac:dyDescent="0.25" r="1998" customHeight="1" ht="17.25">
      <c r="A1998" s="7">
        <v>1996</v>
      </c>
      <c r="B1998" s="7">
        <v>32768</v>
      </c>
      <c r="C1998" s="7">
        <v>4</v>
      </c>
      <c r="D1998" s="8">
        <v>64</v>
      </c>
      <c r="E1998" s="9"/>
      <c r="F1998" s="2"/>
      <c r="G1998" s="2"/>
      <c r="H1998" s="2"/>
      <c r="I1998" s="3"/>
      <c r="J1998" s="3"/>
      <c r="K1998" s="3"/>
    </row>
    <row x14ac:dyDescent="0.25" r="1999" customHeight="1" ht="17.25">
      <c r="A1999" s="7">
        <v>1997</v>
      </c>
      <c r="B1999" s="7">
        <v>65536</v>
      </c>
      <c r="C1999" s="7">
        <v>4</v>
      </c>
      <c r="D1999" s="8">
        <v>64</v>
      </c>
      <c r="E1999" s="9"/>
      <c r="F1999" s="2"/>
      <c r="G1999" s="2"/>
      <c r="H1999" s="2"/>
      <c r="I1999" s="3"/>
      <c r="J1999" s="3"/>
      <c r="K1999" s="3"/>
    </row>
    <row x14ac:dyDescent="0.25" r="2000" customHeight="1" ht="17.25">
      <c r="A2000" s="7">
        <v>1998</v>
      </c>
      <c r="B2000" s="7">
        <v>128000</v>
      </c>
      <c r="C2000" s="7">
        <v>4</v>
      </c>
      <c r="D2000" s="8">
        <v>64</v>
      </c>
      <c r="E2000" s="9"/>
      <c r="F2000" s="2"/>
      <c r="G2000" s="2"/>
      <c r="H2000" s="2"/>
      <c r="I2000" s="3"/>
      <c r="J2000" s="3"/>
      <c r="K2000" s="3"/>
    </row>
    <row x14ac:dyDescent="0.25" r="2001" customHeight="1" ht="17.25">
      <c r="A2001" s="7">
        <v>1999</v>
      </c>
      <c r="B2001" s="7">
        <v>1</v>
      </c>
      <c r="C2001" s="7">
        <v>8</v>
      </c>
      <c r="D2001" s="8">
        <v>64</v>
      </c>
      <c r="E2001" s="9"/>
      <c r="F2001" s="2"/>
      <c r="G2001" s="2"/>
      <c r="H2001" s="2"/>
      <c r="I2001" s="3"/>
      <c r="J2001" s="3"/>
      <c r="K2001" s="3"/>
    </row>
    <row x14ac:dyDescent="0.25" r="2002" customHeight="1" ht="17.25">
      <c r="A2002" s="7">
        <v>2000</v>
      </c>
      <c r="B2002" s="7">
        <v>2</v>
      </c>
      <c r="C2002" s="7">
        <v>8</v>
      </c>
      <c r="D2002" s="8">
        <v>64</v>
      </c>
      <c r="E2002" s="9"/>
      <c r="F2002" s="2"/>
      <c r="G2002" s="2"/>
      <c r="H2002" s="2"/>
      <c r="I2002" s="3"/>
      <c r="J2002" s="3"/>
      <c r="K2002" s="3"/>
    </row>
    <row x14ac:dyDescent="0.25" r="2003" customHeight="1" ht="17.25">
      <c r="A2003" s="7">
        <v>2001</v>
      </c>
      <c r="B2003" s="7">
        <v>4</v>
      </c>
      <c r="C2003" s="7">
        <v>8</v>
      </c>
      <c r="D2003" s="8">
        <v>64</v>
      </c>
      <c r="E2003" s="9"/>
      <c r="F2003" s="2"/>
      <c r="G2003" s="2"/>
      <c r="H2003" s="2"/>
      <c r="I2003" s="3"/>
      <c r="J2003" s="3"/>
      <c r="K2003" s="3"/>
    </row>
    <row x14ac:dyDescent="0.25" r="2004" customHeight="1" ht="17.25">
      <c r="A2004" s="7">
        <v>2002</v>
      </c>
      <c r="B2004" s="7">
        <v>8</v>
      </c>
      <c r="C2004" s="7">
        <v>8</v>
      </c>
      <c r="D2004" s="8">
        <v>64</v>
      </c>
      <c r="E2004" s="9"/>
      <c r="F2004" s="2"/>
      <c r="G2004" s="2"/>
      <c r="H2004" s="2"/>
      <c r="I2004" s="3"/>
      <c r="J2004" s="3"/>
      <c r="K2004" s="3"/>
    </row>
    <row x14ac:dyDescent="0.25" r="2005" customHeight="1" ht="17.25">
      <c r="A2005" s="7">
        <v>2003</v>
      </c>
      <c r="B2005" s="7">
        <v>16</v>
      </c>
      <c r="C2005" s="7">
        <v>8</v>
      </c>
      <c r="D2005" s="8">
        <v>64</v>
      </c>
      <c r="E2005" s="9"/>
      <c r="F2005" s="2"/>
      <c r="G2005" s="2"/>
      <c r="H2005" s="2"/>
      <c r="I2005" s="3"/>
      <c r="J2005" s="3"/>
      <c r="K2005" s="3"/>
    </row>
    <row x14ac:dyDescent="0.25" r="2006" customHeight="1" ht="17.25">
      <c r="A2006" s="7">
        <v>2004</v>
      </c>
      <c r="B2006" s="7">
        <v>32</v>
      </c>
      <c r="C2006" s="7">
        <v>8</v>
      </c>
      <c r="D2006" s="8">
        <v>64</v>
      </c>
      <c r="E2006" s="9"/>
      <c r="F2006" s="2"/>
      <c r="G2006" s="2"/>
      <c r="H2006" s="2"/>
      <c r="I2006" s="3"/>
      <c r="J2006" s="3"/>
      <c r="K2006" s="3"/>
    </row>
    <row x14ac:dyDescent="0.25" r="2007" customHeight="1" ht="17.25">
      <c r="A2007" s="7">
        <v>2005</v>
      </c>
      <c r="B2007" s="7">
        <v>64</v>
      </c>
      <c r="C2007" s="7">
        <v>8</v>
      </c>
      <c r="D2007" s="8">
        <v>64</v>
      </c>
      <c r="E2007" s="9"/>
      <c r="F2007" s="2"/>
      <c r="G2007" s="2"/>
      <c r="H2007" s="2"/>
      <c r="I2007" s="3"/>
      <c r="J2007" s="3"/>
      <c r="K2007" s="3"/>
    </row>
    <row x14ac:dyDescent="0.25" r="2008" customHeight="1" ht="17.25">
      <c r="A2008" s="7">
        <v>2006</v>
      </c>
      <c r="B2008" s="7">
        <v>128</v>
      </c>
      <c r="C2008" s="7">
        <v>8</v>
      </c>
      <c r="D2008" s="8">
        <v>64</v>
      </c>
      <c r="E2008" s="9"/>
      <c r="F2008" s="2"/>
      <c r="G2008" s="2"/>
      <c r="H2008" s="2"/>
      <c r="I2008" s="3"/>
      <c r="J2008" s="3"/>
      <c r="K2008" s="3"/>
    </row>
    <row x14ac:dyDescent="0.25" r="2009" customHeight="1" ht="17.25">
      <c r="A2009" s="7">
        <v>2007</v>
      </c>
      <c r="B2009" s="7">
        <v>256</v>
      </c>
      <c r="C2009" s="7">
        <v>8</v>
      </c>
      <c r="D2009" s="8">
        <v>64</v>
      </c>
      <c r="E2009" s="9"/>
      <c r="F2009" s="2"/>
      <c r="G2009" s="2"/>
      <c r="H2009" s="2"/>
      <c r="I2009" s="3"/>
      <c r="J2009" s="3"/>
      <c r="K2009" s="3"/>
    </row>
    <row x14ac:dyDescent="0.25" r="2010" customHeight="1" ht="17.25">
      <c r="A2010" s="7">
        <v>2008</v>
      </c>
      <c r="B2010" s="7">
        <v>512</v>
      </c>
      <c r="C2010" s="7">
        <v>8</v>
      </c>
      <c r="D2010" s="8">
        <v>64</v>
      </c>
      <c r="E2010" s="9"/>
      <c r="F2010" s="2"/>
      <c r="G2010" s="2"/>
      <c r="H2010" s="2"/>
      <c r="I2010" s="3"/>
      <c r="J2010" s="3"/>
      <c r="K2010" s="3"/>
    </row>
    <row x14ac:dyDescent="0.25" r="2011" customHeight="1" ht="17.25">
      <c r="A2011" s="7">
        <v>2009</v>
      </c>
      <c r="B2011" s="7">
        <v>1024</v>
      </c>
      <c r="C2011" s="7">
        <v>8</v>
      </c>
      <c r="D2011" s="8">
        <v>64</v>
      </c>
      <c r="E2011" s="9"/>
      <c r="F2011" s="2"/>
      <c r="G2011" s="2"/>
      <c r="H2011" s="2"/>
      <c r="I2011" s="3"/>
      <c r="J2011" s="3"/>
      <c r="K2011" s="3"/>
    </row>
    <row x14ac:dyDescent="0.25" r="2012" customHeight="1" ht="17.25">
      <c r="A2012" s="7">
        <v>2010</v>
      </c>
      <c r="B2012" s="7">
        <v>2048</v>
      </c>
      <c r="C2012" s="7">
        <v>8</v>
      </c>
      <c r="D2012" s="8">
        <v>64</v>
      </c>
      <c r="E2012" s="9"/>
      <c r="F2012" s="2"/>
      <c r="G2012" s="2"/>
      <c r="H2012" s="2"/>
      <c r="I2012" s="3"/>
      <c r="J2012" s="3"/>
      <c r="K2012" s="3"/>
    </row>
    <row x14ac:dyDescent="0.25" r="2013" customHeight="1" ht="17.25">
      <c r="A2013" s="7">
        <v>2011</v>
      </c>
      <c r="B2013" s="7">
        <v>4096</v>
      </c>
      <c r="C2013" s="7">
        <v>8</v>
      </c>
      <c r="D2013" s="8">
        <v>64</v>
      </c>
      <c r="E2013" s="9"/>
      <c r="F2013" s="2"/>
      <c r="G2013" s="2"/>
      <c r="H2013" s="2"/>
      <c r="I2013" s="3"/>
      <c r="J2013" s="3"/>
      <c r="K2013" s="3"/>
    </row>
    <row x14ac:dyDescent="0.25" r="2014" customHeight="1" ht="17.25">
      <c r="A2014" s="7">
        <v>2012</v>
      </c>
      <c r="B2014" s="7">
        <v>8192</v>
      </c>
      <c r="C2014" s="7">
        <v>8</v>
      </c>
      <c r="D2014" s="8">
        <v>64</v>
      </c>
      <c r="E2014" s="9"/>
      <c r="F2014" s="2"/>
      <c r="G2014" s="2"/>
      <c r="H2014" s="2"/>
      <c r="I2014" s="3"/>
      <c r="J2014" s="3"/>
      <c r="K2014" s="3"/>
    </row>
    <row x14ac:dyDescent="0.25" r="2015" customHeight="1" ht="17.25">
      <c r="A2015" s="7">
        <v>2013</v>
      </c>
      <c r="B2015" s="7">
        <v>16384</v>
      </c>
      <c r="C2015" s="7">
        <v>8</v>
      </c>
      <c r="D2015" s="8">
        <v>64</v>
      </c>
      <c r="E2015" s="9"/>
      <c r="F2015" s="2"/>
      <c r="G2015" s="2"/>
      <c r="H2015" s="2"/>
      <c r="I2015" s="3"/>
      <c r="J2015" s="3"/>
      <c r="K2015" s="3"/>
    </row>
    <row x14ac:dyDescent="0.25" r="2016" customHeight="1" ht="17.25">
      <c r="A2016" s="7">
        <v>2014</v>
      </c>
      <c r="B2016" s="7">
        <v>32768</v>
      </c>
      <c r="C2016" s="7">
        <v>8</v>
      </c>
      <c r="D2016" s="8">
        <v>64</v>
      </c>
      <c r="E2016" s="9"/>
      <c r="F2016" s="2"/>
      <c r="G2016" s="2"/>
      <c r="H2016" s="2"/>
      <c r="I2016" s="3"/>
      <c r="J2016" s="3"/>
      <c r="K2016" s="3"/>
    </row>
    <row x14ac:dyDescent="0.25" r="2017" customHeight="1" ht="17.25">
      <c r="A2017" s="7">
        <v>2015</v>
      </c>
      <c r="B2017" s="7">
        <v>65536</v>
      </c>
      <c r="C2017" s="7">
        <v>8</v>
      </c>
      <c r="D2017" s="8">
        <v>64</v>
      </c>
      <c r="E2017" s="9"/>
      <c r="F2017" s="2"/>
      <c r="G2017" s="2"/>
      <c r="H2017" s="2"/>
      <c r="I2017" s="3"/>
      <c r="J2017" s="3"/>
      <c r="K2017" s="3"/>
    </row>
    <row x14ac:dyDescent="0.25" r="2018" customHeight="1" ht="17.25">
      <c r="A2018" s="7">
        <v>2016</v>
      </c>
      <c r="B2018" s="7">
        <v>128000</v>
      </c>
      <c r="C2018" s="7">
        <v>8</v>
      </c>
      <c r="D2018" s="8">
        <v>64</v>
      </c>
      <c r="E2018" s="9"/>
      <c r="F2018" s="2"/>
      <c r="G2018" s="2"/>
      <c r="H2018" s="2"/>
      <c r="I2018" s="3"/>
      <c r="J2018" s="3"/>
      <c r="K2018" s="3"/>
    </row>
    <row x14ac:dyDescent="0.25" r="2019" customHeight="1" ht="17.25">
      <c r="A2019" s="7">
        <v>2017</v>
      </c>
      <c r="B2019" s="7">
        <v>1</v>
      </c>
      <c r="C2019" s="7">
        <v>16</v>
      </c>
      <c r="D2019" s="8">
        <v>64</v>
      </c>
      <c r="E2019" s="9"/>
      <c r="F2019" s="2"/>
      <c r="G2019" s="2"/>
      <c r="H2019" s="2"/>
      <c r="I2019" s="3"/>
      <c r="J2019" s="3"/>
      <c r="K2019" s="3"/>
    </row>
    <row x14ac:dyDescent="0.25" r="2020" customHeight="1" ht="17.25">
      <c r="A2020" s="7">
        <v>2018</v>
      </c>
      <c r="B2020" s="7">
        <v>2</v>
      </c>
      <c r="C2020" s="7">
        <v>16</v>
      </c>
      <c r="D2020" s="8">
        <v>64</v>
      </c>
      <c r="E2020" s="9"/>
      <c r="F2020" s="2"/>
      <c r="G2020" s="2"/>
      <c r="H2020" s="2"/>
      <c r="I2020" s="3"/>
      <c r="J2020" s="3"/>
      <c r="K2020" s="3"/>
    </row>
    <row x14ac:dyDescent="0.25" r="2021" customHeight="1" ht="17.25">
      <c r="A2021" s="7">
        <v>2019</v>
      </c>
      <c r="B2021" s="7">
        <v>4</v>
      </c>
      <c r="C2021" s="7">
        <v>16</v>
      </c>
      <c r="D2021" s="8">
        <v>64</v>
      </c>
      <c r="E2021" s="9"/>
      <c r="F2021" s="2"/>
      <c r="G2021" s="2"/>
      <c r="H2021" s="2"/>
      <c r="I2021" s="3"/>
      <c r="J2021" s="3"/>
      <c r="K2021" s="3"/>
    </row>
    <row x14ac:dyDescent="0.25" r="2022" customHeight="1" ht="17.25">
      <c r="A2022" s="7">
        <v>2020</v>
      </c>
      <c r="B2022" s="7">
        <v>8</v>
      </c>
      <c r="C2022" s="7">
        <v>16</v>
      </c>
      <c r="D2022" s="8">
        <v>64</v>
      </c>
      <c r="E2022" s="9"/>
      <c r="F2022" s="2"/>
      <c r="G2022" s="2"/>
      <c r="H2022" s="2"/>
      <c r="I2022" s="3"/>
      <c r="J2022" s="3"/>
      <c r="K2022" s="3"/>
    </row>
    <row x14ac:dyDescent="0.25" r="2023" customHeight="1" ht="17.25">
      <c r="A2023" s="7">
        <v>2021</v>
      </c>
      <c r="B2023" s="7">
        <v>16</v>
      </c>
      <c r="C2023" s="7">
        <v>16</v>
      </c>
      <c r="D2023" s="8">
        <v>64</v>
      </c>
      <c r="E2023" s="9"/>
      <c r="F2023" s="2"/>
      <c r="G2023" s="2"/>
      <c r="H2023" s="2"/>
      <c r="I2023" s="3"/>
      <c r="J2023" s="3"/>
      <c r="K2023" s="3"/>
    </row>
    <row x14ac:dyDescent="0.25" r="2024" customHeight="1" ht="17.25">
      <c r="A2024" s="7">
        <v>2022</v>
      </c>
      <c r="B2024" s="7">
        <v>32</v>
      </c>
      <c r="C2024" s="7">
        <v>16</v>
      </c>
      <c r="D2024" s="8">
        <v>64</v>
      </c>
      <c r="E2024" s="9"/>
      <c r="F2024" s="2"/>
      <c r="G2024" s="2"/>
      <c r="H2024" s="2"/>
      <c r="I2024" s="3"/>
      <c r="J2024" s="3"/>
      <c r="K2024" s="3"/>
    </row>
    <row x14ac:dyDescent="0.25" r="2025" customHeight="1" ht="17.25">
      <c r="A2025" s="7">
        <v>2023</v>
      </c>
      <c r="B2025" s="7">
        <v>64</v>
      </c>
      <c r="C2025" s="7">
        <v>16</v>
      </c>
      <c r="D2025" s="8">
        <v>64</v>
      </c>
      <c r="E2025" s="9"/>
      <c r="F2025" s="2"/>
      <c r="G2025" s="2"/>
      <c r="H2025" s="2"/>
      <c r="I2025" s="3"/>
      <c r="J2025" s="3"/>
      <c r="K2025" s="3"/>
    </row>
    <row x14ac:dyDescent="0.25" r="2026" customHeight="1" ht="17.25">
      <c r="A2026" s="7">
        <v>2024</v>
      </c>
      <c r="B2026" s="7">
        <v>128</v>
      </c>
      <c r="C2026" s="7">
        <v>16</v>
      </c>
      <c r="D2026" s="8">
        <v>64</v>
      </c>
      <c r="E2026" s="9"/>
      <c r="F2026" s="2"/>
      <c r="G2026" s="2"/>
      <c r="H2026" s="2"/>
      <c r="I2026" s="3"/>
      <c r="J2026" s="3"/>
      <c r="K2026" s="3"/>
    </row>
    <row x14ac:dyDescent="0.25" r="2027" customHeight="1" ht="17.25">
      <c r="A2027" s="7">
        <v>2025</v>
      </c>
      <c r="B2027" s="7">
        <v>256</v>
      </c>
      <c r="C2027" s="7">
        <v>16</v>
      </c>
      <c r="D2027" s="8">
        <v>64</v>
      </c>
      <c r="E2027" s="9"/>
      <c r="F2027" s="2"/>
      <c r="G2027" s="2"/>
      <c r="H2027" s="2"/>
      <c r="I2027" s="3"/>
      <c r="J2027" s="3"/>
      <c r="K2027" s="3"/>
    </row>
    <row x14ac:dyDescent="0.25" r="2028" customHeight="1" ht="17.25">
      <c r="A2028" s="7">
        <v>2026</v>
      </c>
      <c r="B2028" s="7">
        <v>512</v>
      </c>
      <c r="C2028" s="7">
        <v>16</v>
      </c>
      <c r="D2028" s="8">
        <v>64</v>
      </c>
      <c r="E2028" s="9"/>
      <c r="F2028" s="2"/>
      <c r="G2028" s="2"/>
      <c r="H2028" s="2"/>
      <c r="I2028" s="3"/>
      <c r="J2028" s="3"/>
      <c r="K2028" s="3"/>
    </row>
    <row x14ac:dyDescent="0.25" r="2029" customHeight="1" ht="17.25">
      <c r="A2029" s="7">
        <v>2027</v>
      </c>
      <c r="B2029" s="7">
        <v>1024</v>
      </c>
      <c r="C2029" s="7">
        <v>16</v>
      </c>
      <c r="D2029" s="8">
        <v>64</v>
      </c>
      <c r="E2029" s="9"/>
      <c r="F2029" s="2"/>
      <c r="G2029" s="2"/>
      <c r="H2029" s="2"/>
      <c r="I2029" s="3"/>
      <c r="J2029" s="3"/>
      <c r="K2029" s="3"/>
    </row>
    <row x14ac:dyDescent="0.25" r="2030" customHeight="1" ht="17.25">
      <c r="A2030" s="7">
        <v>2028</v>
      </c>
      <c r="B2030" s="7">
        <v>2048</v>
      </c>
      <c r="C2030" s="7">
        <v>16</v>
      </c>
      <c r="D2030" s="8">
        <v>64</v>
      </c>
      <c r="E2030" s="9"/>
      <c r="F2030" s="2"/>
      <c r="G2030" s="2"/>
      <c r="H2030" s="2"/>
      <c r="I2030" s="3"/>
      <c r="J2030" s="3"/>
      <c r="K2030" s="3"/>
    </row>
    <row x14ac:dyDescent="0.25" r="2031" customHeight="1" ht="17.25">
      <c r="A2031" s="7">
        <v>2029</v>
      </c>
      <c r="B2031" s="7">
        <v>4096</v>
      </c>
      <c r="C2031" s="7">
        <v>16</v>
      </c>
      <c r="D2031" s="8">
        <v>64</v>
      </c>
      <c r="E2031" s="9"/>
      <c r="F2031" s="2"/>
      <c r="G2031" s="2"/>
      <c r="H2031" s="2"/>
      <c r="I2031" s="3"/>
      <c r="J2031" s="3"/>
      <c r="K2031" s="3"/>
    </row>
    <row x14ac:dyDescent="0.25" r="2032" customHeight="1" ht="17.25">
      <c r="A2032" s="7">
        <v>2030</v>
      </c>
      <c r="B2032" s="7">
        <v>8192</v>
      </c>
      <c r="C2032" s="7">
        <v>16</v>
      </c>
      <c r="D2032" s="8">
        <v>64</v>
      </c>
      <c r="E2032" s="9"/>
      <c r="F2032" s="2"/>
      <c r="G2032" s="2"/>
      <c r="H2032" s="2"/>
      <c r="I2032" s="3"/>
      <c r="J2032" s="3"/>
      <c r="K2032" s="3"/>
    </row>
    <row x14ac:dyDescent="0.25" r="2033" customHeight="1" ht="17.25">
      <c r="A2033" s="7">
        <v>2031</v>
      </c>
      <c r="B2033" s="7">
        <v>16384</v>
      </c>
      <c r="C2033" s="7">
        <v>16</v>
      </c>
      <c r="D2033" s="8">
        <v>64</v>
      </c>
      <c r="E2033" s="9"/>
      <c r="F2033" s="2"/>
      <c r="G2033" s="2"/>
      <c r="H2033" s="2"/>
      <c r="I2033" s="3"/>
      <c r="J2033" s="3"/>
      <c r="K2033" s="3"/>
    </row>
    <row x14ac:dyDescent="0.25" r="2034" customHeight="1" ht="17.25">
      <c r="A2034" s="7">
        <v>2032</v>
      </c>
      <c r="B2034" s="7">
        <v>32768</v>
      </c>
      <c r="C2034" s="7">
        <v>16</v>
      </c>
      <c r="D2034" s="8">
        <v>64</v>
      </c>
      <c r="E2034" s="9"/>
      <c r="F2034" s="2"/>
      <c r="G2034" s="2"/>
      <c r="H2034" s="2"/>
      <c r="I2034" s="3"/>
      <c r="J2034" s="3"/>
      <c r="K2034" s="3"/>
    </row>
    <row x14ac:dyDescent="0.25" r="2035" customHeight="1" ht="17.25">
      <c r="A2035" s="7">
        <v>2033</v>
      </c>
      <c r="B2035" s="7">
        <v>65536</v>
      </c>
      <c r="C2035" s="7">
        <v>16</v>
      </c>
      <c r="D2035" s="8">
        <v>64</v>
      </c>
      <c r="E2035" s="9"/>
      <c r="F2035" s="2"/>
      <c r="G2035" s="2"/>
      <c r="H2035" s="2"/>
      <c r="I2035" s="3"/>
      <c r="J2035" s="3"/>
      <c r="K2035" s="3"/>
    </row>
    <row x14ac:dyDescent="0.25" r="2036" customHeight="1" ht="17.25">
      <c r="A2036" s="7">
        <v>2034</v>
      </c>
      <c r="B2036" s="7">
        <v>128000</v>
      </c>
      <c r="C2036" s="7">
        <v>16</v>
      </c>
      <c r="D2036" s="8">
        <v>64</v>
      </c>
      <c r="E2036" s="9"/>
      <c r="F2036" s="2"/>
      <c r="G2036" s="2"/>
      <c r="H2036" s="2"/>
      <c r="I2036" s="3"/>
      <c r="J2036" s="3"/>
      <c r="K2036" s="3"/>
    </row>
    <row x14ac:dyDescent="0.25" r="2037" customHeight="1" ht="17.25">
      <c r="A2037" s="7">
        <v>2035</v>
      </c>
      <c r="B2037" s="7">
        <v>1</v>
      </c>
      <c r="C2037" s="7">
        <v>32</v>
      </c>
      <c r="D2037" s="8">
        <v>64</v>
      </c>
      <c r="E2037" s="9"/>
      <c r="F2037" s="2"/>
      <c r="G2037" s="2"/>
      <c r="H2037" s="2"/>
      <c r="I2037" s="3"/>
      <c r="J2037" s="3"/>
      <c r="K2037" s="3"/>
    </row>
    <row x14ac:dyDescent="0.25" r="2038" customHeight="1" ht="17.25">
      <c r="A2038" s="7">
        <v>2036</v>
      </c>
      <c r="B2038" s="7">
        <v>2</v>
      </c>
      <c r="C2038" s="7">
        <v>32</v>
      </c>
      <c r="D2038" s="8">
        <v>64</v>
      </c>
      <c r="E2038" s="9"/>
      <c r="F2038" s="2"/>
      <c r="G2038" s="2"/>
      <c r="H2038" s="2"/>
      <c r="I2038" s="3"/>
      <c r="J2038" s="3"/>
      <c r="K2038" s="3"/>
    </row>
    <row x14ac:dyDescent="0.25" r="2039" customHeight="1" ht="17.25">
      <c r="A2039" s="7">
        <v>2037</v>
      </c>
      <c r="B2039" s="7">
        <v>4</v>
      </c>
      <c r="C2039" s="7">
        <v>32</v>
      </c>
      <c r="D2039" s="8">
        <v>64</v>
      </c>
      <c r="E2039" s="9"/>
      <c r="F2039" s="2"/>
      <c r="G2039" s="2"/>
      <c r="H2039" s="2"/>
      <c r="I2039" s="3"/>
      <c r="J2039" s="3"/>
      <c r="K2039" s="3"/>
    </row>
    <row x14ac:dyDescent="0.25" r="2040" customHeight="1" ht="17.25">
      <c r="A2040" s="7">
        <v>2038</v>
      </c>
      <c r="B2040" s="7">
        <v>8</v>
      </c>
      <c r="C2040" s="7">
        <v>32</v>
      </c>
      <c r="D2040" s="8">
        <v>64</v>
      </c>
      <c r="E2040" s="9"/>
      <c r="F2040" s="2"/>
      <c r="G2040" s="2"/>
      <c r="H2040" s="2"/>
      <c r="I2040" s="3"/>
      <c r="J2040" s="3"/>
      <c r="K2040" s="3"/>
    </row>
    <row x14ac:dyDescent="0.25" r="2041" customHeight="1" ht="17.25">
      <c r="A2041" s="7">
        <v>2039</v>
      </c>
      <c r="B2041" s="7">
        <v>16</v>
      </c>
      <c r="C2041" s="7">
        <v>32</v>
      </c>
      <c r="D2041" s="8">
        <v>64</v>
      </c>
      <c r="E2041" s="9"/>
      <c r="F2041" s="2"/>
      <c r="G2041" s="2"/>
      <c r="H2041" s="2"/>
      <c r="I2041" s="3"/>
      <c r="J2041" s="3"/>
      <c r="K2041" s="3"/>
    </row>
    <row x14ac:dyDescent="0.25" r="2042" customHeight="1" ht="17.25">
      <c r="A2042" s="7">
        <v>2040</v>
      </c>
      <c r="B2042" s="7">
        <v>32</v>
      </c>
      <c r="C2042" s="7">
        <v>32</v>
      </c>
      <c r="D2042" s="8">
        <v>64</v>
      </c>
      <c r="E2042" s="9"/>
      <c r="F2042" s="2"/>
      <c r="G2042" s="2"/>
      <c r="H2042" s="2"/>
      <c r="I2042" s="3"/>
      <c r="J2042" s="3"/>
      <c r="K2042" s="3"/>
    </row>
    <row x14ac:dyDescent="0.25" r="2043" customHeight="1" ht="17.25">
      <c r="A2043" s="7">
        <v>2041</v>
      </c>
      <c r="B2043" s="7">
        <v>64</v>
      </c>
      <c r="C2043" s="7">
        <v>32</v>
      </c>
      <c r="D2043" s="8">
        <v>64</v>
      </c>
      <c r="E2043" s="9"/>
      <c r="F2043" s="2"/>
      <c r="G2043" s="2"/>
      <c r="H2043" s="2"/>
      <c r="I2043" s="3"/>
      <c r="J2043" s="3"/>
      <c r="K2043" s="3"/>
    </row>
    <row x14ac:dyDescent="0.25" r="2044" customHeight="1" ht="17.25">
      <c r="A2044" s="7">
        <v>2042</v>
      </c>
      <c r="B2044" s="7">
        <v>128</v>
      </c>
      <c r="C2044" s="7">
        <v>32</v>
      </c>
      <c r="D2044" s="8">
        <v>64</v>
      </c>
      <c r="E2044" s="9"/>
      <c r="F2044" s="2"/>
      <c r="G2044" s="2"/>
      <c r="H2044" s="2"/>
      <c r="I2044" s="3"/>
      <c r="J2044" s="3"/>
      <c r="K2044" s="3"/>
    </row>
    <row x14ac:dyDescent="0.25" r="2045" customHeight="1" ht="17.25">
      <c r="A2045" s="7">
        <v>2043</v>
      </c>
      <c r="B2045" s="7">
        <v>256</v>
      </c>
      <c r="C2045" s="7">
        <v>32</v>
      </c>
      <c r="D2045" s="8">
        <v>64</v>
      </c>
      <c r="E2045" s="9"/>
      <c r="F2045" s="2"/>
      <c r="G2045" s="2"/>
      <c r="H2045" s="2"/>
      <c r="I2045" s="3"/>
      <c r="J2045" s="3"/>
      <c r="K2045" s="3"/>
    </row>
    <row x14ac:dyDescent="0.25" r="2046" customHeight="1" ht="17.25">
      <c r="A2046" s="7">
        <v>2044</v>
      </c>
      <c r="B2046" s="7">
        <v>512</v>
      </c>
      <c r="C2046" s="7">
        <v>32</v>
      </c>
      <c r="D2046" s="8">
        <v>64</v>
      </c>
      <c r="E2046" s="9"/>
      <c r="F2046" s="2"/>
      <c r="G2046" s="2"/>
      <c r="H2046" s="2"/>
      <c r="I2046" s="3"/>
      <c r="J2046" s="3"/>
      <c r="K2046" s="3"/>
    </row>
    <row x14ac:dyDescent="0.25" r="2047" customHeight="1" ht="17.25">
      <c r="A2047" s="7">
        <v>2045</v>
      </c>
      <c r="B2047" s="7">
        <v>1024</v>
      </c>
      <c r="C2047" s="7">
        <v>32</v>
      </c>
      <c r="D2047" s="8">
        <v>64</v>
      </c>
      <c r="E2047" s="9"/>
      <c r="F2047" s="2"/>
      <c r="G2047" s="2"/>
      <c r="H2047" s="2"/>
      <c r="I2047" s="3"/>
      <c r="J2047" s="3"/>
      <c r="K2047" s="3"/>
    </row>
    <row x14ac:dyDescent="0.25" r="2048" customHeight="1" ht="17.25">
      <c r="A2048" s="7">
        <v>2046</v>
      </c>
      <c r="B2048" s="7">
        <v>2048</v>
      </c>
      <c r="C2048" s="7">
        <v>32</v>
      </c>
      <c r="D2048" s="8">
        <v>64</v>
      </c>
      <c r="E2048" s="9"/>
      <c r="F2048" s="2"/>
      <c r="G2048" s="2"/>
      <c r="H2048" s="2"/>
      <c r="I2048" s="3"/>
      <c r="J2048" s="3"/>
      <c r="K2048" s="3"/>
    </row>
    <row x14ac:dyDescent="0.25" r="2049" customHeight="1" ht="17.25">
      <c r="A2049" s="7">
        <v>2047</v>
      </c>
      <c r="B2049" s="7">
        <v>4096</v>
      </c>
      <c r="C2049" s="7">
        <v>32</v>
      </c>
      <c r="D2049" s="8">
        <v>64</v>
      </c>
      <c r="E2049" s="9"/>
      <c r="F2049" s="2"/>
      <c r="G2049" s="2"/>
      <c r="H2049" s="2"/>
      <c r="I2049" s="3"/>
      <c r="J2049" s="3"/>
      <c r="K2049" s="3"/>
    </row>
    <row x14ac:dyDescent="0.25" r="2050" customHeight="1" ht="17.25">
      <c r="A2050" s="7">
        <v>2048</v>
      </c>
      <c r="B2050" s="7">
        <v>8192</v>
      </c>
      <c r="C2050" s="7">
        <v>32</v>
      </c>
      <c r="D2050" s="8">
        <v>64</v>
      </c>
      <c r="E2050" s="9"/>
      <c r="F2050" s="2"/>
      <c r="G2050" s="2"/>
      <c r="H2050" s="2"/>
      <c r="I2050" s="3"/>
      <c r="J2050" s="3"/>
      <c r="K2050" s="3"/>
    </row>
    <row x14ac:dyDescent="0.25" r="2051" customHeight="1" ht="17.25">
      <c r="A2051" s="7">
        <v>2049</v>
      </c>
      <c r="B2051" s="7">
        <v>16384</v>
      </c>
      <c r="C2051" s="7">
        <v>32</v>
      </c>
      <c r="D2051" s="8">
        <v>64</v>
      </c>
      <c r="E2051" s="9"/>
      <c r="F2051" s="2"/>
      <c r="G2051" s="2"/>
      <c r="H2051" s="2"/>
      <c r="I2051" s="3"/>
      <c r="J2051" s="3"/>
      <c r="K2051" s="3"/>
    </row>
    <row x14ac:dyDescent="0.25" r="2052" customHeight="1" ht="17.25">
      <c r="A2052" s="7">
        <v>2050</v>
      </c>
      <c r="B2052" s="7">
        <v>32768</v>
      </c>
      <c r="C2052" s="7">
        <v>32</v>
      </c>
      <c r="D2052" s="8">
        <v>64</v>
      </c>
      <c r="E2052" s="9"/>
      <c r="F2052" s="2"/>
      <c r="G2052" s="2"/>
      <c r="H2052" s="2"/>
      <c r="I2052" s="3"/>
      <c r="J2052" s="3"/>
      <c r="K2052" s="3"/>
    </row>
    <row x14ac:dyDescent="0.25" r="2053" customHeight="1" ht="17.25">
      <c r="A2053" s="7">
        <v>2051</v>
      </c>
      <c r="B2053" s="7">
        <v>65536</v>
      </c>
      <c r="C2053" s="7">
        <v>32</v>
      </c>
      <c r="D2053" s="8">
        <v>64</v>
      </c>
      <c r="E2053" s="9"/>
      <c r="F2053" s="2"/>
      <c r="G2053" s="2"/>
      <c r="H2053" s="2"/>
      <c r="I2053" s="3"/>
      <c r="J2053" s="3"/>
      <c r="K2053" s="3"/>
    </row>
    <row x14ac:dyDescent="0.25" r="2054" customHeight="1" ht="17.25">
      <c r="A2054" s="7">
        <v>2052</v>
      </c>
      <c r="B2054" s="7">
        <v>128000</v>
      </c>
      <c r="C2054" s="7">
        <v>32</v>
      </c>
      <c r="D2054" s="8">
        <v>64</v>
      </c>
      <c r="E2054" s="9"/>
      <c r="F2054" s="2"/>
      <c r="G2054" s="2"/>
      <c r="H2054" s="2"/>
      <c r="I2054" s="3"/>
      <c r="J2054" s="3"/>
      <c r="K2054" s="3"/>
    </row>
    <row x14ac:dyDescent="0.25" r="2055" customHeight="1" ht="17.25">
      <c r="A2055" s="7">
        <v>2053</v>
      </c>
      <c r="B2055" s="7">
        <v>1</v>
      </c>
      <c r="C2055" s="7">
        <v>64</v>
      </c>
      <c r="D2055" s="8">
        <v>64</v>
      </c>
      <c r="E2055" s="9"/>
      <c r="F2055" s="2"/>
      <c r="G2055" s="2"/>
      <c r="H2055" s="2"/>
      <c r="I2055" s="3"/>
      <c r="J2055" s="3"/>
      <c r="K2055" s="3"/>
    </row>
    <row x14ac:dyDescent="0.25" r="2056" customHeight="1" ht="17.25">
      <c r="A2056" s="7">
        <v>2054</v>
      </c>
      <c r="B2056" s="7">
        <v>2</v>
      </c>
      <c r="C2056" s="7">
        <v>64</v>
      </c>
      <c r="D2056" s="8">
        <v>64</v>
      </c>
      <c r="E2056" s="9"/>
      <c r="F2056" s="2"/>
      <c r="G2056" s="2"/>
      <c r="H2056" s="2"/>
      <c r="I2056" s="3"/>
      <c r="J2056" s="3"/>
      <c r="K2056" s="3"/>
    </row>
    <row x14ac:dyDescent="0.25" r="2057" customHeight="1" ht="17.25">
      <c r="A2057" s="7">
        <v>2055</v>
      </c>
      <c r="B2057" s="7">
        <v>4</v>
      </c>
      <c r="C2057" s="7">
        <v>64</v>
      </c>
      <c r="D2057" s="8">
        <v>64</v>
      </c>
      <c r="E2057" s="9"/>
      <c r="F2057" s="2"/>
      <c r="G2057" s="2"/>
      <c r="H2057" s="2"/>
      <c r="I2057" s="3"/>
      <c r="J2057" s="3"/>
      <c r="K2057" s="3"/>
    </row>
    <row x14ac:dyDescent="0.25" r="2058" customHeight="1" ht="17.25">
      <c r="A2058" s="7">
        <v>2056</v>
      </c>
      <c r="B2058" s="7">
        <v>8</v>
      </c>
      <c r="C2058" s="7">
        <v>64</v>
      </c>
      <c r="D2058" s="8">
        <v>64</v>
      </c>
      <c r="E2058" s="9"/>
      <c r="F2058" s="2"/>
      <c r="G2058" s="2"/>
      <c r="H2058" s="2"/>
      <c r="I2058" s="3"/>
      <c r="J2058" s="3"/>
      <c r="K2058" s="3"/>
    </row>
    <row x14ac:dyDescent="0.25" r="2059" customHeight="1" ht="17.25">
      <c r="A2059" s="7">
        <v>2057</v>
      </c>
      <c r="B2059" s="7">
        <v>16</v>
      </c>
      <c r="C2059" s="7">
        <v>64</v>
      </c>
      <c r="D2059" s="8">
        <v>64</v>
      </c>
      <c r="E2059" s="9"/>
      <c r="F2059" s="2"/>
      <c r="G2059" s="2"/>
      <c r="H2059" s="2"/>
      <c r="I2059" s="3"/>
      <c r="J2059" s="3"/>
      <c r="K2059" s="3"/>
    </row>
    <row x14ac:dyDescent="0.25" r="2060" customHeight="1" ht="17.25">
      <c r="A2060" s="7">
        <v>2058</v>
      </c>
      <c r="B2060" s="7">
        <v>32</v>
      </c>
      <c r="C2060" s="7">
        <v>64</v>
      </c>
      <c r="D2060" s="8">
        <v>64</v>
      </c>
      <c r="E2060" s="9"/>
      <c r="F2060" s="2"/>
      <c r="G2060" s="2"/>
      <c r="H2060" s="2"/>
      <c r="I2060" s="3"/>
      <c r="J2060" s="3"/>
      <c r="K2060" s="3"/>
    </row>
    <row x14ac:dyDescent="0.25" r="2061" customHeight="1" ht="17.25">
      <c r="A2061" s="7">
        <v>2059</v>
      </c>
      <c r="B2061" s="7">
        <v>64</v>
      </c>
      <c r="C2061" s="7">
        <v>64</v>
      </c>
      <c r="D2061" s="8">
        <v>64</v>
      </c>
      <c r="E2061" s="9"/>
      <c r="F2061" s="2"/>
      <c r="G2061" s="2"/>
      <c r="H2061" s="2"/>
      <c r="I2061" s="3"/>
      <c r="J2061" s="3"/>
      <c r="K2061" s="3"/>
    </row>
    <row x14ac:dyDescent="0.25" r="2062" customHeight="1" ht="17.25">
      <c r="A2062" s="7">
        <v>2060</v>
      </c>
      <c r="B2062" s="7">
        <v>128</v>
      </c>
      <c r="C2062" s="7">
        <v>64</v>
      </c>
      <c r="D2062" s="8">
        <v>64</v>
      </c>
      <c r="E2062" s="9"/>
      <c r="F2062" s="2"/>
      <c r="G2062" s="2"/>
      <c r="H2062" s="2"/>
      <c r="I2062" s="3"/>
      <c r="J2062" s="3"/>
      <c r="K2062" s="3"/>
    </row>
    <row x14ac:dyDescent="0.25" r="2063" customHeight="1" ht="17.25">
      <c r="A2063" s="7">
        <v>2061</v>
      </c>
      <c r="B2063" s="7">
        <v>256</v>
      </c>
      <c r="C2063" s="7">
        <v>64</v>
      </c>
      <c r="D2063" s="8">
        <v>64</v>
      </c>
      <c r="E2063" s="9"/>
      <c r="F2063" s="2"/>
      <c r="G2063" s="2"/>
      <c r="H2063" s="2"/>
      <c r="I2063" s="3"/>
      <c r="J2063" s="3"/>
      <c r="K2063" s="3"/>
    </row>
    <row x14ac:dyDescent="0.25" r="2064" customHeight="1" ht="17.25">
      <c r="A2064" s="7">
        <v>2062</v>
      </c>
      <c r="B2064" s="7">
        <v>512</v>
      </c>
      <c r="C2064" s="7">
        <v>64</v>
      </c>
      <c r="D2064" s="8">
        <v>64</v>
      </c>
      <c r="E2064" s="9"/>
      <c r="F2064" s="2"/>
      <c r="G2064" s="2"/>
      <c r="H2064" s="2"/>
      <c r="I2064" s="3"/>
      <c r="J2064" s="3"/>
      <c r="K2064" s="3"/>
    </row>
    <row x14ac:dyDescent="0.25" r="2065" customHeight="1" ht="17.25">
      <c r="A2065" s="7">
        <v>2063</v>
      </c>
      <c r="B2065" s="7">
        <v>1024</v>
      </c>
      <c r="C2065" s="7">
        <v>64</v>
      </c>
      <c r="D2065" s="8">
        <v>64</v>
      </c>
      <c r="E2065" s="9"/>
      <c r="F2065" s="2"/>
      <c r="G2065" s="2"/>
      <c r="H2065" s="2"/>
      <c r="I2065" s="3"/>
      <c r="J2065" s="3"/>
      <c r="K2065" s="3"/>
    </row>
    <row x14ac:dyDescent="0.25" r="2066" customHeight="1" ht="17.25">
      <c r="A2066" s="7">
        <v>2064</v>
      </c>
      <c r="B2066" s="7">
        <v>2048</v>
      </c>
      <c r="C2066" s="7">
        <v>64</v>
      </c>
      <c r="D2066" s="8">
        <v>64</v>
      </c>
      <c r="E2066" s="9"/>
      <c r="F2066" s="2"/>
      <c r="G2066" s="2"/>
      <c r="H2066" s="2"/>
      <c r="I2066" s="3"/>
      <c r="J2066" s="3"/>
      <c r="K2066" s="3"/>
    </row>
    <row x14ac:dyDescent="0.25" r="2067" customHeight="1" ht="17.25">
      <c r="A2067" s="7">
        <v>2065</v>
      </c>
      <c r="B2067" s="7">
        <v>4096</v>
      </c>
      <c r="C2067" s="7">
        <v>64</v>
      </c>
      <c r="D2067" s="8">
        <v>64</v>
      </c>
      <c r="E2067" s="9"/>
      <c r="F2067" s="2"/>
      <c r="G2067" s="2"/>
      <c r="H2067" s="2"/>
      <c r="I2067" s="3"/>
      <c r="J2067" s="3"/>
      <c r="K2067" s="3"/>
    </row>
    <row x14ac:dyDescent="0.25" r="2068" customHeight="1" ht="17.25">
      <c r="A2068" s="7">
        <v>2066</v>
      </c>
      <c r="B2068" s="7">
        <v>8192</v>
      </c>
      <c r="C2068" s="7">
        <v>64</v>
      </c>
      <c r="D2068" s="8">
        <v>64</v>
      </c>
      <c r="E2068" s="9"/>
      <c r="F2068" s="2"/>
      <c r="G2068" s="2"/>
      <c r="H2068" s="2"/>
      <c r="I2068" s="3"/>
      <c r="J2068" s="3"/>
      <c r="K2068" s="3"/>
    </row>
    <row x14ac:dyDescent="0.25" r="2069" customHeight="1" ht="17.25">
      <c r="A2069" s="7">
        <v>2067</v>
      </c>
      <c r="B2069" s="7">
        <v>16384</v>
      </c>
      <c r="C2069" s="7">
        <v>64</v>
      </c>
      <c r="D2069" s="8">
        <v>64</v>
      </c>
      <c r="E2069" s="9"/>
      <c r="F2069" s="2"/>
      <c r="G2069" s="2"/>
      <c r="H2069" s="2"/>
      <c r="I2069" s="3"/>
      <c r="J2069" s="3"/>
      <c r="K2069" s="3"/>
    </row>
    <row x14ac:dyDescent="0.25" r="2070" customHeight="1" ht="17.25">
      <c r="A2070" s="7">
        <v>2068</v>
      </c>
      <c r="B2070" s="7">
        <v>32768</v>
      </c>
      <c r="C2070" s="7">
        <v>64</v>
      </c>
      <c r="D2070" s="8">
        <v>64</v>
      </c>
      <c r="E2070" s="9"/>
      <c r="F2070" s="2"/>
      <c r="G2070" s="2"/>
      <c r="H2070" s="2"/>
      <c r="I2070" s="3"/>
      <c r="J2070" s="3"/>
      <c r="K2070" s="3"/>
    </row>
    <row x14ac:dyDescent="0.25" r="2071" customHeight="1" ht="17.25">
      <c r="A2071" s="7">
        <v>2069</v>
      </c>
      <c r="B2071" s="7">
        <v>65536</v>
      </c>
      <c r="C2071" s="7">
        <v>64</v>
      </c>
      <c r="D2071" s="8">
        <v>64</v>
      </c>
      <c r="E2071" s="9"/>
      <c r="F2071" s="2"/>
      <c r="G2071" s="2"/>
      <c r="H2071" s="2"/>
      <c r="I2071" s="3"/>
      <c r="J2071" s="3"/>
      <c r="K2071" s="3"/>
    </row>
    <row x14ac:dyDescent="0.25" r="2072" customHeight="1" ht="17.25">
      <c r="A2072" s="7">
        <v>2070</v>
      </c>
      <c r="B2072" s="7">
        <v>128000</v>
      </c>
      <c r="C2072" s="7">
        <v>64</v>
      </c>
      <c r="D2072" s="8">
        <v>64</v>
      </c>
      <c r="E2072" s="9"/>
      <c r="F2072" s="2"/>
      <c r="G2072" s="2"/>
      <c r="H2072" s="2"/>
      <c r="I2072" s="3"/>
      <c r="J2072" s="3"/>
      <c r="K2072" s="3"/>
    </row>
    <row x14ac:dyDescent="0.25" r="2073" customHeight="1" ht="17.25">
      <c r="A2073" s="7">
        <v>2071</v>
      </c>
      <c r="B2073" s="7">
        <v>1</v>
      </c>
      <c r="C2073" s="7">
        <v>128</v>
      </c>
      <c r="D2073" s="8">
        <v>64</v>
      </c>
      <c r="E2073" s="9"/>
      <c r="F2073" s="2"/>
      <c r="G2073" s="2"/>
      <c r="H2073" s="2"/>
      <c r="I2073" s="3"/>
      <c r="J2073" s="3"/>
      <c r="K2073" s="3"/>
    </row>
    <row x14ac:dyDescent="0.25" r="2074" customHeight="1" ht="17.25">
      <c r="A2074" s="7">
        <v>2072</v>
      </c>
      <c r="B2074" s="7">
        <v>2</v>
      </c>
      <c r="C2074" s="7">
        <v>128</v>
      </c>
      <c r="D2074" s="8">
        <v>64</v>
      </c>
      <c r="E2074" s="9"/>
      <c r="F2074" s="2"/>
      <c r="G2074" s="2"/>
      <c r="H2074" s="2"/>
      <c r="I2074" s="3"/>
      <c r="J2074" s="3"/>
      <c r="K2074" s="3"/>
    </row>
    <row x14ac:dyDescent="0.25" r="2075" customHeight="1" ht="17.25">
      <c r="A2075" s="7">
        <v>2073</v>
      </c>
      <c r="B2075" s="7">
        <v>4</v>
      </c>
      <c r="C2075" s="7">
        <v>128</v>
      </c>
      <c r="D2075" s="8">
        <v>64</v>
      </c>
      <c r="E2075" s="9"/>
      <c r="F2075" s="2"/>
      <c r="G2075" s="2"/>
      <c r="H2075" s="2"/>
      <c r="I2075" s="3"/>
      <c r="J2075" s="3"/>
      <c r="K2075" s="3"/>
    </row>
    <row x14ac:dyDescent="0.25" r="2076" customHeight="1" ht="17.25">
      <c r="A2076" s="7">
        <v>2074</v>
      </c>
      <c r="B2076" s="7">
        <v>8</v>
      </c>
      <c r="C2076" s="7">
        <v>128</v>
      </c>
      <c r="D2076" s="8">
        <v>64</v>
      </c>
      <c r="E2076" s="9"/>
      <c r="F2076" s="2"/>
      <c r="G2076" s="2"/>
      <c r="H2076" s="2"/>
      <c r="I2076" s="3"/>
      <c r="J2076" s="3"/>
      <c r="K2076" s="3"/>
    </row>
    <row x14ac:dyDescent="0.25" r="2077" customHeight="1" ht="17.25">
      <c r="A2077" s="7">
        <v>2075</v>
      </c>
      <c r="B2077" s="7">
        <v>16</v>
      </c>
      <c r="C2077" s="7">
        <v>128</v>
      </c>
      <c r="D2077" s="8">
        <v>64</v>
      </c>
      <c r="E2077" s="9"/>
      <c r="F2077" s="2"/>
      <c r="G2077" s="2"/>
      <c r="H2077" s="2"/>
      <c r="I2077" s="3"/>
      <c r="J2077" s="3"/>
      <c r="K2077" s="3"/>
    </row>
    <row x14ac:dyDescent="0.25" r="2078" customHeight="1" ht="17.25">
      <c r="A2078" s="7">
        <v>2076</v>
      </c>
      <c r="B2078" s="7">
        <v>32</v>
      </c>
      <c r="C2078" s="7">
        <v>128</v>
      </c>
      <c r="D2078" s="8">
        <v>64</v>
      </c>
      <c r="E2078" s="9"/>
      <c r="F2078" s="2"/>
      <c r="G2078" s="2"/>
      <c r="H2078" s="2"/>
      <c r="I2078" s="3"/>
      <c r="J2078" s="3"/>
      <c r="K2078" s="3"/>
    </row>
    <row x14ac:dyDescent="0.25" r="2079" customHeight="1" ht="17.25">
      <c r="A2079" s="7">
        <v>2077</v>
      </c>
      <c r="B2079" s="7">
        <v>64</v>
      </c>
      <c r="C2079" s="7">
        <v>128</v>
      </c>
      <c r="D2079" s="8">
        <v>64</v>
      </c>
      <c r="E2079" s="9"/>
      <c r="F2079" s="2"/>
      <c r="G2079" s="2"/>
      <c r="H2079" s="2"/>
      <c r="I2079" s="3"/>
      <c r="J2079" s="3"/>
      <c r="K2079" s="3"/>
    </row>
    <row x14ac:dyDescent="0.25" r="2080" customHeight="1" ht="17.25">
      <c r="A2080" s="7">
        <v>2078</v>
      </c>
      <c r="B2080" s="7">
        <v>128</v>
      </c>
      <c r="C2080" s="7">
        <v>128</v>
      </c>
      <c r="D2080" s="8">
        <v>64</v>
      </c>
      <c r="E2080" s="9"/>
      <c r="F2080" s="2"/>
      <c r="G2080" s="2"/>
      <c r="H2080" s="2"/>
      <c r="I2080" s="3"/>
      <c r="J2080" s="3"/>
      <c r="K2080" s="3"/>
    </row>
    <row x14ac:dyDescent="0.25" r="2081" customHeight="1" ht="17.25">
      <c r="A2081" s="7">
        <v>2079</v>
      </c>
      <c r="B2081" s="7">
        <v>256</v>
      </c>
      <c r="C2081" s="7">
        <v>128</v>
      </c>
      <c r="D2081" s="8">
        <v>64</v>
      </c>
      <c r="E2081" s="9"/>
      <c r="F2081" s="2"/>
      <c r="G2081" s="2"/>
      <c r="H2081" s="2"/>
      <c r="I2081" s="3"/>
      <c r="J2081" s="3"/>
      <c r="K2081" s="3"/>
    </row>
    <row x14ac:dyDescent="0.25" r="2082" customHeight="1" ht="17.25">
      <c r="A2082" s="7">
        <v>2080</v>
      </c>
      <c r="B2082" s="7">
        <v>512</v>
      </c>
      <c r="C2082" s="7">
        <v>128</v>
      </c>
      <c r="D2082" s="8">
        <v>64</v>
      </c>
      <c r="E2082" s="9"/>
      <c r="F2082" s="2"/>
      <c r="G2082" s="2"/>
      <c r="H2082" s="2"/>
      <c r="I2082" s="3"/>
      <c r="J2082" s="3"/>
      <c r="K2082" s="3"/>
    </row>
    <row x14ac:dyDescent="0.25" r="2083" customHeight="1" ht="17.25">
      <c r="A2083" s="7">
        <v>2081</v>
      </c>
      <c r="B2083" s="7">
        <v>1024</v>
      </c>
      <c r="C2083" s="7">
        <v>128</v>
      </c>
      <c r="D2083" s="8">
        <v>64</v>
      </c>
      <c r="E2083" s="9"/>
      <c r="F2083" s="2"/>
      <c r="G2083" s="2"/>
      <c r="H2083" s="2"/>
      <c r="I2083" s="3"/>
      <c r="J2083" s="3"/>
      <c r="K2083" s="3"/>
    </row>
    <row x14ac:dyDescent="0.25" r="2084" customHeight="1" ht="17.25">
      <c r="A2084" s="7">
        <v>2082</v>
      </c>
      <c r="B2084" s="7">
        <v>2048</v>
      </c>
      <c r="C2084" s="7">
        <v>128</v>
      </c>
      <c r="D2084" s="8">
        <v>64</v>
      </c>
      <c r="E2084" s="9"/>
      <c r="F2084" s="2"/>
      <c r="G2084" s="2"/>
      <c r="H2084" s="2"/>
      <c r="I2084" s="3"/>
      <c r="J2084" s="3"/>
      <c r="K2084" s="3"/>
    </row>
    <row x14ac:dyDescent="0.25" r="2085" customHeight="1" ht="17.25">
      <c r="A2085" s="7">
        <v>2083</v>
      </c>
      <c r="B2085" s="7">
        <v>4096</v>
      </c>
      <c r="C2085" s="7">
        <v>128</v>
      </c>
      <c r="D2085" s="8">
        <v>64</v>
      </c>
      <c r="E2085" s="9"/>
      <c r="F2085" s="2"/>
      <c r="G2085" s="2"/>
      <c r="H2085" s="2"/>
      <c r="I2085" s="3"/>
      <c r="J2085" s="3"/>
      <c r="K2085" s="3"/>
    </row>
    <row x14ac:dyDescent="0.25" r="2086" customHeight="1" ht="17.25">
      <c r="A2086" s="7">
        <v>2084</v>
      </c>
      <c r="B2086" s="7">
        <v>8192</v>
      </c>
      <c r="C2086" s="7">
        <v>128</v>
      </c>
      <c r="D2086" s="8">
        <v>64</v>
      </c>
      <c r="E2086" s="9"/>
      <c r="F2086" s="2"/>
      <c r="G2086" s="2"/>
      <c r="H2086" s="2"/>
      <c r="I2086" s="3"/>
      <c r="J2086" s="3"/>
      <c r="K2086" s="3"/>
    </row>
    <row x14ac:dyDescent="0.25" r="2087" customHeight="1" ht="17.25">
      <c r="A2087" s="7">
        <v>2085</v>
      </c>
      <c r="B2087" s="7">
        <v>16384</v>
      </c>
      <c r="C2087" s="7">
        <v>128</v>
      </c>
      <c r="D2087" s="8">
        <v>64</v>
      </c>
      <c r="E2087" s="9"/>
      <c r="F2087" s="2"/>
      <c r="G2087" s="2"/>
      <c r="H2087" s="2"/>
      <c r="I2087" s="3"/>
      <c r="J2087" s="3"/>
      <c r="K2087" s="3"/>
    </row>
    <row x14ac:dyDescent="0.25" r="2088" customHeight="1" ht="17.25">
      <c r="A2088" s="7">
        <v>2086</v>
      </c>
      <c r="B2088" s="7">
        <v>32768</v>
      </c>
      <c r="C2088" s="7">
        <v>128</v>
      </c>
      <c r="D2088" s="8">
        <v>64</v>
      </c>
      <c r="E2088" s="9"/>
      <c r="F2088" s="2"/>
      <c r="G2088" s="2"/>
      <c r="H2088" s="2"/>
      <c r="I2088" s="3"/>
      <c r="J2088" s="3"/>
      <c r="K2088" s="3"/>
    </row>
    <row x14ac:dyDescent="0.25" r="2089" customHeight="1" ht="17.25">
      <c r="A2089" s="7">
        <v>2087</v>
      </c>
      <c r="B2089" s="7">
        <v>65536</v>
      </c>
      <c r="C2089" s="7">
        <v>128</v>
      </c>
      <c r="D2089" s="8">
        <v>64</v>
      </c>
      <c r="E2089" s="9"/>
      <c r="F2089" s="2"/>
      <c r="G2089" s="2"/>
      <c r="H2089" s="2"/>
      <c r="I2089" s="3"/>
      <c r="J2089" s="3"/>
      <c r="K2089" s="3"/>
    </row>
    <row x14ac:dyDescent="0.25" r="2090" customHeight="1" ht="17.25">
      <c r="A2090" s="7">
        <v>2088</v>
      </c>
      <c r="B2090" s="7">
        <v>128000</v>
      </c>
      <c r="C2090" s="7">
        <v>128</v>
      </c>
      <c r="D2090" s="8">
        <v>64</v>
      </c>
      <c r="E2090" s="9"/>
      <c r="F2090" s="2"/>
      <c r="G2090" s="2"/>
      <c r="H2090" s="2"/>
      <c r="I2090" s="3"/>
      <c r="J2090" s="3"/>
      <c r="K2090" s="3"/>
    </row>
    <row x14ac:dyDescent="0.25" r="2091" customHeight="1" ht="17.25">
      <c r="A2091" s="7">
        <v>2089</v>
      </c>
      <c r="B2091" s="7">
        <v>1</v>
      </c>
      <c r="C2091" s="7">
        <v>256</v>
      </c>
      <c r="D2091" s="8">
        <v>64</v>
      </c>
      <c r="E2091" s="9"/>
      <c r="F2091" s="2"/>
      <c r="G2091" s="2"/>
      <c r="H2091" s="2"/>
      <c r="I2091" s="3"/>
      <c r="J2091" s="3"/>
      <c r="K2091" s="3"/>
    </row>
    <row x14ac:dyDescent="0.25" r="2092" customHeight="1" ht="17.25">
      <c r="A2092" s="7">
        <v>2090</v>
      </c>
      <c r="B2092" s="7">
        <v>2</v>
      </c>
      <c r="C2092" s="7">
        <v>256</v>
      </c>
      <c r="D2092" s="8">
        <v>64</v>
      </c>
      <c r="E2092" s="9"/>
      <c r="F2092" s="2"/>
      <c r="G2092" s="2"/>
      <c r="H2092" s="2"/>
      <c r="I2092" s="3"/>
      <c r="J2092" s="3"/>
      <c r="K2092" s="3"/>
    </row>
    <row x14ac:dyDescent="0.25" r="2093" customHeight="1" ht="17.25">
      <c r="A2093" s="7">
        <v>2091</v>
      </c>
      <c r="B2093" s="7">
        <v>4</v>
      </c>
      <c r="C2093" s="7">
        <v>256</v>
      </c>
      <c r="D2093" s="8">
        <v>64</v>
      </c>
      <c r="E2093" s="9"/>
      <c r="F2093" s="2"/>
      <c r="G2093" s="2"/>
      <c r="H2093" s="2"/>
      <c r="I2093" s="3"/>
      <c r="J2093" s="3"/>
      <c r="K2093" s="3"/>
    </row>
    <row x14ac:dyDescent="0.25" r="2094" customHeight="1" ht="17.25">
      <c r="A2094" s="7">
        <v>2092</v>
      </c>
      <c r="B2094" s="7">
        <v>8</v>
      </c>
      <c r="C2094" s="7">
        <v>256</v>
      </c>
      <c r="D2094" s="8">
        <v>64</v>
      </c>
      <c r="E2094" s="9"/>
      <c r="F2094" s="2"/>
      <c r="G2094" s="2"/>
      <c r="H2094" s="2"/>
      <c r="I2094" s="3"/>
      <c r="J2094" s="3"/>
      <c r="K2094" s="3"/>
    </row>
    <row x14ac:dyDescent="0.25" r="2095" customHeight="1" ht="17.25">
      <c r="A2095" s="7">
        <v>2093</v>
      </c>
      <c r="B2095" s="7">
        <v>16</v>
      </c>
      <c r="C2095" s="7">
        <v>256</v>
      </c>
      <c r="D2095" s="8">
        <v>64</v>
      </c>
      <c r="E2095" s="9"/>
      <c r="F2095" s="2"/>
      <c r="G2095" s="2"/>
      <c r="H2095" s="2"/>
      <c r="I2095" s="3"/>
      <c r="J2095" s="3"/>
      <c r="K2095" s="3"/>
    </row>
    <row x14ac:dyDescent="0.25" r="2096" customHeight="1" ht="17.25">
      <c r="A2096" s="7">
        <v>2094</v>
      </c>
      <c r="B2096" s="7">
        <v>32</v>
      </c>
      <c r="C2096" s="7">
        <v>256</v>
      </c>
      <c r="D2096" s="8">
        <v>64</v>
      </c>
      <c r="E2096" s="9"/>
      <c r="F2096" s="2"/>
      <c r="G2096" s="2"/>
      <c r="H2096" s="2"/>
      <c r="I2096" s="3"/>
      <c r="J2096" s="3"/>
      <c r="K2096" s="3"/>
    </row>
    <row x14ac:dyDescent="0.25" r="2097" customHeight="1" ht="17.25">
      <c r="A2097" s="7">
        <v>2095</v>
      </c>
      <c r="B2097" s="7">
        <v>64</v>
      </c>
      <c r="C2097" s="7">
        <v>256</v>
      </c>
      <c r="D2097" s="8">
        <v>64</v>
      </c>
      <c r="E2097" s="9"/>
      <c r="F2097" s="2"/>
      <c r="G2097" s="2"/>
      <c r="H2097" s="2"/>
      <c r="I2097" s="3"/>
      <c r="J2097" s="3"/>
      <c r="K2097" s="3"/>
    </row>
    <row x14ac:dyDescent="0.25" r="2098" customHeight="1" ht="17.25">
      <c r="A2098" s="7">
        <v>2096</v>
      </c>
      <c r="B2098" s="7">
        <v>128</v>
      </c>
      <c r="C2098" s="7">
        <v>256</v>
      </c>
      <c r="D2098" s="8">
        <v>64</v>
      </c>
      <c r="E2098" s="9"/>
      <c r="F2098" s="2"/>
      <c r="G2098" s="2"/>
      <c r="H2098" s="2"/>
      <c r="I2098" s="3"/>
      <c r="J2098" s="3"/>
      <c r="K2098" s="3"/>
    </row>
    <row x14ac:dyDescent="0.25" r="2099" customHeight="1" ht="17.25">
      <c r="A2099" s="7">
        <v>2097</v>
      </c>
      <c r="B2099" s="7">
        <v>256</v>
      </c>
      <c r="C2099" s="7">
        <v>256</v>
      </c>
      <c r="D2099" s="8">
        <v>64</v>
      </c>
      <c r="E2099" s="9"/>
      <c r="F2099" s="2"/>
      <c r="G2099" s="2"/>
      <c r="H2099" s="2"/>
      <c r="I2099" s="3"/>
      <c r="J2099" s="3"/>
      <c r="K2099" s="3"/>
    </row>
    <row x14ac:dyDescent="0.25" r="2100" customHeight="1" ht="17.25">
      <c r="A2100" s="7">
        <v>2098</v>
      </c>
      <c r="B2100" s="7">
        <v>512</v>
      </c>
      <c r="C2100" s="7">
        <v>256</v>
      </c>
      <c r="D2100" s="8">
        <v>64</v>
      </c>
      <c r="E2100" s="9"/>
      <c r="F2100" s="2"/>
      <c r="G2100" s="2"/>
      <c r="H2100" s="2"/>
      <c r="I2100" s="3"/>
      <c r="J2100" s="3"/>
      <c r="K2100" s="3"/>
    </row>
    <row x14ac:dyDescent="0.25" r="2101" customHeight="1" ht="17.25">
      <c r="A2101" s="7">
        <v>2099</v>
      </c>
      <c r="B2101" s="7">
        <v>1024</v>
      </c>
      <c r="C2101" s="7">
        <v>256</v>
      </c>
      <c r="D2101" s="8">
        <v>64</v>
      </c>
      <c r="E2101" s="9"/>
      <c r="F2101" s="2"/>
      <c r="G2101" s="2"/>
      <c r="H2101" s="2"/>
      <c r="I2101" s="3"/>
      <c r="J2101" s="3"/>
      <c r="K2101" s="3"/>
    </row>
    <row x14ac:dyDescent="0.25" r="2102" customHeight="1" ht="17.25">
      <c r="A2102" s="7">
        <v>2100</v>
      </c>
      <c r="B2102" s="7">
        <v>2048</v>
      </c>
      <c r="C2102" s="7">
        <v>256</v>
      </c>
      <c r="D2102" s="8">
        <v>64</v>
      </c>
      <c r="E2102" s="9"/>
      <c r="F2102" s="2"/>
      <c r="G2102" s="2"/>
      <c r="H2102" s="2"/>
      <c r="I2102" s="3"/>
      <c r="J2102" s="3"/>
      <c r="K2102" s="3"/>
    </row>
    <row x14ac:dyDescent="0.25" r="2103" customHeight="1" ht="17.25">
      <c r="A2103" s="7">
        <v>2101</v>
      </c>
      <c r="B2103" s="7">
        <v>4096</v>
      </c>
      <c r="C2103" s="7">
        <v>256</v>
      </c>
      <c r="D2103" s="8">
        <v>64</v>
      </c>
      <c r="E2103" s="9"/>
      <c r="F2103" s="2"/>
      <c r="G2103" s="2"/>
      <c r="H2103" s="2"/>
      <c r="I2103" s="3"/>
      <c r="J2103" s="3"/>
      <c r="K2103" s="3"/>
    </row>
    <row x14ac:dyDescent="0.25" r="2104" customHeight="1" ht="17.25">
      <c r="A2104" s="7">
        <v>2102</v>
      </c>
      <c r="B2104" s="7">
        <v>8192</v>
      </c>
      <c r="C2104" s="7">
        <v>256</v>
      </c>
      <c r="D2104" s="8">
        <v>64</v>
      </c>
      <c r="E2104" s="9"/>
      <c r="F2104" s="2"/>
      <c r="G2104" s="2"/>
      <c r="H2104" s="2"/>
      <c r="I2104" s="3"/>
      <c r="J2104" s="3"/>
      <c r="K2104" s="3"/>
    </row>
    <row x14ac:dyDescent="0.25" r="2105" customHeight="1" ht="17.25">
      <c r="A2105" s="7">
        <v>2103</v>
      </c>
      <c r="B2105" s="7">
        <v>16384</v>
      </c>
      <c r="C2105" s="7">
        <v>256</v>
      </c>
      <c r="D2105" s="8">
        <v>64</v>
      </c>
      <c r="E2105" s="9"/>
      <c r="F2105" s="2"/>
      <c r="G2105" s="2"/>
      <c r="H2105" s="2"/>
      <c r="I2105" s="3"/>
      <c r="J2105" s="3"/>
      <c r="K2105" s="3"/>
    </row>
    <row x14ac:dyDescent="0.25" r="2106" customHeight="1" ht="17.25">
      <c r="A2106" s="7">
        <v>2104</v>
      </c>
      <c r="B2106" s="7">
        <v>32768</v>
      </c>
      <c r="C2106" s="7">
        <v>256</v>
      </c>
      <c r="D2106" s="8">
        <v>64</v>
      </c>
      <c r="E2106" s="9"/>
      <c r="F2106" s="2"/>
      <c r="G2106" s="2"/>
      <c r="H2106" s="2"/>
      <c r="I2106" s="3"/>
      <c r="J2106" s="3"/>
      <c r="K2106" s="3"/>
    </row>
    <row x14ac:dyDescent="0.25" r="2107" customHeight="1" ht="17.25">
      <c r="A2107" s="7">
        <v>2105</v>
      </c>
      <c r="B2107" s="7">
        <v>65536</v>
      </c>
      <c r="C2107" s="7">
        <v>256</v>
      </c>
      <c r="D2107" s="8">
        <v>64</v>
      </c>
      <c r="E2107" s="9"/>
      <c r="F2107" s="2"/>
      <c r="G2107" s="2"/>
      <c r="H2107" s="2"/>
      <c r="I2107" s="3"/>
      <c r="J2107" s="3"/>
      <c r="K2107" s="3"/>
    </row>
    <row x14ac:dyDescent="0.25" r="2108" customHeight="1" ht="17.25">
      <c r="A2108" s="7">
        <v>2106</v>
      </c>
      <c r="B2108" s="7">
        <v>128000</v>
      </c>
      <c r="C2108" s="7">
        <v>256</v>
      </c>
      <c r="D2108" s="8">
        <v>64</v>
      </c>
      <c r="E2108" s="9"/>
      <c r="F2108" s="2"/>
      <c r="G2108" s="2"/>
      <c r="H2108" s="2"/>
      <c r="I2108" s="3"/>
      <c r="J2108" s="3"/>
      <c r="K2108" s="3"/>
    </row>
    <row x14ac:dyDescent="0.25" r="2109" customHeight="1" ht="17.25">
      <c r="A2109" s="7">
        <v>2107</v>
      </c>
      <c r="B2109" s="7">
        <v>1</v>
      </c>
      <c r="C2109" s="7">
        <v>512</v>
      </c>
      <c r="D2109" s="8">
        <v>64</v>
      </c>
      <c r="E2109" s="9"/>
      <c r="F2109" s="2"/>
      <c r="G2109" s="2"/>
      <c r="H2109" s="2"/>
      <c r="I2109" s="3"/>
      <c r="J2109" s="3"/>
      <c r="K2109" s="3"/>
    </row>
    <row x14ac:dyDescent="0.25" r="2110" customHeight="1" ht="17.25">
      <c r="A2110" s="7">
        <v>2108</v>
      </c>
      <c r="B2110" s="7">
        <v>2</v>
      </c>
      <c r="C2110" s="7">
        <v>512</v>
      </c>
      <c r="D2110" s="8">
        <v>64</v>
      </c>
      <c r="E2110" s="9"/>
      <c r="F2110" s="2"/>
      <c r="G2110" s="2"/>
      <c r="H2110" s="2"/>
      <c r="I2110" s="3"/>
      <c r="J2110" s="3"/>
      <c r="K2110" s="3"/>
    </row>
    <row x14ac:dyDescent="0.25" r="2111" customHeight="1" ht="17.25">
      <c r="A2111" s="7">
        <v>2109</v>
      </c>
      <c r="B2111" s="7">
        <v>4</v>
      </c>
      <c r="C2111" s="7">
        <v>512</v>
      </c>
      <c r="D2111" s="8">
        <v>64</v>
      </c>
      <c r="E2111" s="9"/>
      <c r="F2111" s="2"/>
      <c r="G2111" s="2"/>
      <c r="H2111" s="2"/>
      <c r="I2111" s="3"/>
      <c r="J2111" s="3"/>
      <c r="K2111" s="3"/>
    </row>
    <row x14ac:dyDescent="0.25" r="2112" customHeight="1" ht="17.25">
      <c r="A2112" s="7">
        <v>2110</v>
      </c>
      <c r="B2112" s="7">
        <v>8</v>
      </c>
      <c r="C2112" s="7">
        <v>512</v>
      </c>
      <c r="D2112" s="8">
        <v>64</v>
      </c>
      <c r="E2112" s="9"/>
      <c r="F2112" s="2"/>
      <c r="G2112" s="2"/>
      <c r="H2112" s="2"/>
      <c r="I2112" s="3"/>
      <c r="J2112" s="3"/>
      <c r="K2112" s="3"/>
    </row>
    <row x14ac:dyDescent="0.25" r="2113" customHeight="1" ht="17.25">
      <c r="A2113" s="7">
        <v>2111</v>
      </c>
      <c r="B2113" s="7">
        <v>16</v>
      </c>
      <c r="C2113" s="7">
        <v>512</v>
      </c>
      <c r="D2113" s="8">
        <v>64</v>
      </c>
      <c r="E2113" s="9"/>
      <c r="F2113" s="2"/>
      <c r="G2113" s="2"/>
      <c r="H2113" s="2"/>
      <c r="I2113" s="3"/>
      <c r="J2113" s="3"/>
      <c r="K2113" s="3"/>
    </row>
    <row x14ac:dyDescent="0.25" r="2114" customHeight="1" ht="17.25">
      <c r="A2114" s="7">
        <v>2112</v>
      </c>
      <c r="B2114" s="7">
        <v>32</v>
      </c>
      <c r="C2114" s="7">
        <v>512</v>
      </c>
      <c r="D2114" s="8">
        <v>64</v>
      </c>
      <c r="E2114" s="9"/>
      <c r="F2114" s="2"/>
      <c r="G2114" s="2"/>
      <c r="H2114" s="2"/>
      <c r="I2114" s="3"/>
      <c r="J2114" s="3"/>
      <c r="K2114" s="3"/>
    </row>
    <row x14ac:dyDescent="0.25" r="2115" customHeight="1" ht="17.25">
      <c r="A2115" s="7">
        <v>2113</v>
      </c>
      <c r="B2115" s="7">
        <v>64</v>
      </c>
      <c r="C2115" s="7">
        <v>512</v>
      </c>
      <c r="D2115" s="8">
        <v>64</v>
      </c>
      <c r="E2115" s="9"/>
      <c r="F2115" s="2"/>
      <c r="G2115" s="2"/>
      <c r="H2115" s="2"/>
      <c r="I2115" s="3"/>
      <c r="J2115" s="3"/>
      <c r="K2115" s="3"/>
    </row>
    <row x14ac:dyDescent="0.25" r="2116" customHeight="1" ht="17.25">
      <c r="A2116" s="7">
        <v>2114</v>
      </c>
      <c r="B2116" s="7">
        <v>128</v>
      </c>
      <c r="C2116" s="7">
        <v>512</v>
      </c>
      <c r="D2116" s="8">
        <v>64</v>
      </c>
      <c r="E2116" s="9"/>
      <c r="F2116" s="2"/>
      <c r="G2116" s="2"/>
      <c r="H2116" s="2"/>
      <c r="I2116" s="3"/>
      <c r="J2116" s="3"/>
      <c r="K2116" s="3"/>
    </row>
    <row x14ac:dyDescent="0.25" r="2117" customHeight="1" ht="17.25">
      <c r="A2117" s="7">
        <v>2115</v>
      </c>
      <c r="B2117" s="7">
        <v>256</v>
      </c>
      <c r="C2117" s="7">
        <v>512</v>
      </c>
      <c r="D2117" s="8">
        <v>64</v>
      </c>
      <c r="E2117" s="9"/>
      <c r="F2117" s="2"/>
      <c r="G2117" s="2"/>
      <c r="H2117" s="2"/>
      <c r="I2117" s="3"/>
      <c r="J2117" s="3"/>
      <c r="K2117" s="3"/>
    </row>
    <row x14ac:dyDescent="0.25" r="2118" customHeight="1" ht="17.25">
      <c r="A2118" s="7">
        <v>2116</v>
      </c>
      <c r="B2118" s="7">
        <v>512</v>
      </c>
      <c r="C2118" s="7">
        <v>512</v>
      </c>
      <c r="D2118" s="8">
        <v>64</v>
      </c>
      <c r="E2118" s="9"/>
      <c r="F2118" s="2"/>
      <c r="G2118" s="2"/>
      <c r="H2118" s="2"/>
      <c r="I2118" s="3"/>
      <c r="J2118" s="3"/>
      <c r="K2118" s="3"/>
    </row>
    <row x14ac:dyDescent="0.25" r="2119" customHeight="1" ht="17.25">
      <c r="A2119" s="7">
        <v>2117</v>
      </c>
      <c r="B2119" s="7">
        <v>1024</v>
      </c>
      <c r="C2119" s="7">
        <v>512</v>
      </c>
      <c r="D2119" s="8">
        <v>64</v>
      </c>
      <c r="E2119" s="9"/>
      <c r="F2119" s="2"/>
      <c r="G2119" s="2"/>
      <c r="H2119" s="2"/>
      <c r="I2119" s="3"/>
      <c r="J2119" s="3"/>
      <c r="K2119" s="3"/>
    </row>
    <row x14ac:dyDescent="0.25" r="2120" customHeight="1" ht="17.25">
      <c r="A2120" s="7">
        <v>2118</v>
      </c>
      <c r="B2120" s="7">
        <v>2048</v>
      </c>
      <c r="C2120" s="7">
        <v>512</v>
      </c>
      <c r="D2120" s="8">
        <v>64</v>
      </c>
      <c r="E2120" s="9"/>
      <c r="F2120" s="2"/>
      <c r="G2120" s="2"/>
      <c r="H2120" s="2"/>
      <c r="I2120" s="3"/>
      <c r="J2120" s="3"/>
      <c r="K2120" s="3"/>
    </row>
    <row x14ac:dyDescent="0.25" r="2121" customHeight="1" ht="17.25">
      <c r="A2121" s="7">
        <v>2119</v>
      </c>
      <c r="B2121" s="7">
        <v>4096</v>
      </c>
      <c r="C2121" s="7">
        <v>512</v>
      </c>
      <c r="D2121" s="8">
        <v>64</v>
      </c>
      <c r="E2121" s="9"/>
      <c r="F2121" s="2"/>
      <c r="G2121" s="2"/>
      <c r="H2121" s="2"/>
      <c r="I2121" s="3"/>
      <c r="J2121" s="3"/>
      <c r="K2121" s="3"/>
    </row>
    <row x14ac:dyDescent="0.25" r="2122" customHeight="1" ht="17.25">
      <c r="A2122" s="7">
        <v>2120</v>
      </c>
      <c r="B2122" s="7">
        <v>8192</v>
      </c>
      <c r="C2122" s="7">
        <v>512</v>
      </c>
      <c r="D2122" s="8">
        <v>64</v>
      </c>
      <c r="E2122" s="9"/>
      <c r="F2122" s="2"/>
      <c r="G2122" s="2"/>
      <c r="H2122" s="2"/>
      <c r="I2122" s="3"/>
      <c r="J2122" s="3"/>
      <c r="K2122" s="3"/>
    </row>
    <row x14ac:dyDescent="0.25" r="2123" customHeight="1" ht="17.25">
      <c r="A2123" s="7">
        <v>2121</v>
      </c>
      <c r="B2123" s="7">
        <v>16384</v>
      </c>
      <c r="C2123" s="7">
        <v>512</v>
      </c>
      <c r="D2123" s="8">
        <v>64</v>
      </c>
      <c r="E2123" s="9"/>
      <c r="F2123" s="2"/>
      <c r="G2123" s="2"/>
      <c r="H2123" s="2"/>
      <c r="I2123" s="3"/>
      <c r="J2123" s="3"/>
      <c r="K2123" s="3"/>
    </row>
    <row x14ac:dyDescent="0.25" r="2124" customHeight="1" ht="17.25">
      <c r="A2124" s="7">
        <v>2122</v>
      </c>
      <c r="B2124" s="7">
        <v>32768</v>
      </c>
      <c r="C2124" s="7">
        <v>512</v>
      </c>
      <c r="D2124" s="8">
        <v>64</v>
      </c>
      <c r="E2124" s="9"/>
      <c r="F2124" s="2"/>
      <c r="G2124" s="2"/>
      <c r="H2124" s="2"/>
      <c r="I2124" s="3"/>
      <c r="J2124" s="3"/>
      <c r="K2124" s="3"/>
    </row>
    <row x14ac:dyDescent="0.25" r="2125" customHeight="1" ht="17.25">
      <c r="A2125" s="7">
        <v>2123</v>
      </c>
      <c r="B2125" s="7">
        <v>65536</v>
      </c>
      <c r="C2125" s="7">
        <v>512</v>
      </c>
      <c r="D2125" s="8">
        <v>64</v>
      </c>
      <c r="E2125" s="9"/>
      <c r="F2125" s="2"/>
      <c r="G2125" s="2"/>
      <c r="H2125" s="2"/>
      <c r="I2125" s="3"/>
      <c r="J2125" s="3"/>
      <c r="K2125" s="3"/>
    </row>
    <row x14ac:dyDescent="0.25" r="2126" customHeight="1" ht="17.25">
      <c r="A2126" s="7">
        <v>2124</v>
      </c>
      <c r="B2126" s="7">
        <v>128000</v>
      </c>
      <c r="C2126" s="7">
        <v>512</v>
      </c>
      <c r="D2126" s="8">
        <v>64</v>
      </c>
      <c r="E2126" s="9"/>
      <c r="F2126" s="2"/>
      <c r="G2126" s="2"/>
      <c r="H2126" s="2"/>
      <c r="I2126" s="3"/>
      <c r="J2126" s="3"/>
      <c r="K2126" s="3"/>
    </row>
    <row x14ac:dyDescent="0.25" r="2127" customHeight="1" ht="17.25">
      <c r="A2127" s="7">
        <v>2125</v>
      </c>
      <c r="B2127" s="7">
        <v>1</v>
      </c>
      <c r="C2127" s="7">
        <v>1024</v>
      </c>
      <c r="D2127" s="8">
        <v>64</v>
      </c>
      <c r="E2127" s="9"/>
      <c r="F2127" s="2"/>
      <c r="G2127" s="2"/>
      <c r="H2127" s="2"/>
      <c r="I2127" s="3"/>
      <c r="J2127" s="3"/>
      <c r="K2127" s="3"/>
    </row>
    <row x14ac:dyDescent="0.25" r="2128" customHeight="1" ht="17.25">
      <c r="A2128" s="7">
        <v>2126</v>
      </c>
      <c r="B2128" s="7">
        <v>2</v>
      </c>
      <c r="C2128" s="7">
        <v>1024</v>
      </c>
      <c r="D2128" s="8">
        <v>64</v>
      </c>
      <c r="E2128" s="9"/>
      <c r="F2128" s="2"/>
      <c r="G2128" s="2"/>
      <c r="H2128" s="2"/>
      <c r="I2128" s="3"/>
      <c r="J2128" s="3"/>
      <c r="K2128" s="3"/>
    </row>
    <row x14ac:dyDescent="0.25" r="2129" customHeight="1" ht="17.25">
      <c r="A2129" s="7">
        <v>2127</v>
      </c>
      <c r="B2129" s="7">
        <v>4</v>
      </c>
      <c r="C2129" s="7">
        <v>1024</v>
      </c>
      <c r="D2129" s="8">
        <v>64</v>
      </c>
      <c r="E2129" s="9"/>
      <c r="F2129" s="2"/>
      <c r="G2129" s="2"/>
      <c r="H2129" s="2"/>
      <c r="I2129" s="3"/>
      <c r="J2129" s="3"/>
      <c r="K2129" s="3"/>
    </row>
    <row x14ac:dyDescent="0.25" r="2130" customHeight="1" ht="17.25">
      <c r="A2130" s="7">
        <v>2128</v>
      </c>
      <c r="B2130" s="7">
        <v>8</v>
      </c>
      <c r="C2130" s="7">
        <v>1024</v>
      </c>
      <c r="D2130" s="8">
        <v>64</v>
      </c>
      <c r="E2130" s="9"/>
      <c r="F2130" s="2"/>
      <c r="G2130" s="2"/>
      <c r="H2130" s="2"/>
      <c r="I2130" s="3"/>
      <c r="J2130" s="3"/>
      <c r="K2130" s="3"/>
    </row>
    <row x14ac:dyDescent="0.25" r="2131" customHeight="1" ht="17.25">
      <c r="A2131" s="7">
        <v>2129</v>
      </c>
      <c r="B2131" s="7">
        <v>16</v>
      </c>
      <c r="C2131" s="7">
        <v>1024</v>
      </c>
      <c r="D2131" s="8">
        <v>64</v>
      </c>
      <c r="E2131" s="9"/>
      <c r="F2131" s="2"/>
      <c r="G2131" s="2"/>
      <c r="H2131" s="2"/>
      <c r="I2131" s="3"/>
      <c r="J2131" s="3"/>
      <c r="K2131" s="3"/>
    </row>
    <row x14ac:dyDescent="0.25" r="2132" customHeight="1" ht="17.25">
      <c r="A2132" s="7">
        <v>2130</v>
      </c>
      <c r="B2132" s="7">
        <v>32</v>
      </c>
      <c r="C2132" s="7">
        <v>1024</v>
      </c>
      <c r="D2132" s="8">
        <v>64</v>
      </c>
      <c r="E2132" s="9"/>
      <c r="F2132" s="2"/>
      <c r="G2132" s="2"/>
      <c r="H2132" s="2"/>
      <c r="I2132" s="3"/>
      <c r="J2132" s="3"/>
      <c r="K2132" s="3"/>
    </row>
    <row x14ac:dyDescent="0.25" r="2133" customHeight="1" ht="17.25">
      <c r="A2133" s="7">
        <v>2131</v>
      </c>
      <c r="B2133" s="7">
        <v>64</v>
      </c>
      <c r="C2133" s="7">
        <v>1024</v>
      </c>
      <c r="D2133" s="8">
        <v>64</v>
      </c>
      <c r="E2133" s="9"/>
      <c r="F2133" s="2"/>
      <c r="G2133" s="2"/>
      <c r="H2133" s="2"/>
      <c r="I2133" s="3"/>
      <c r="J2133" s="3"/>
      <c r="K2133" s="3"/>
    </row>
    <row x14ac:dyDescent="0.25" r="2134" customHeight="1" ht="17.25">
      <c r="A2134" s="7">
        <v>2132</v>
      </c>
      <c r="B2134" s="7">
        <v>128</v>
      </c>
      <c r="C2134" s="7">
        <v>1024</v>
      </c>
      <c r="D2134" s="8">
        <v>64</v>
      </c>
      <c r="E2134" s="9"/>
      <c r="F2134" s="2"/>
      <c r="G2134" s="2"/>
      <c r="H2134" s="2"/>
      <c r="I2134" s="3"/>
      <c r="J2134" s="3"/>
      <c r="K2134" s="3"/>
    </row>
    <row x14ac:dyDescent="0.25" r="2135" customHeight="1" ht="17.25">
      <c r="A2135" s="7">
        <v>2133</v>
      </c>
      <c r="B2135" s="7">
        <v>256</v>
      </c>
      <c r="C2135" s="7">
        <v>1024</v>
      </c>
      <c r="D2135" s="8">
        <v>64</v>
      </c>
      <c r="E2135" s="9"/>
      <c r="F2135" s="2"/>
      <c r="G2135" s="2"/>
      <c r="H2135" s="2"/>
      <c r="I2135" s="3"/>
      <c r="J2135" s="3"/>
      <c r="K2135" s="3"/>
    </row>
    <row x14ac:dyDescent="0.25" r="2136" customHeight="1" ht="17.25">
      <c r="A2136" s="7">
        <v>2134</v>
      </c>
      <c r="B2136" s="7">
        <v>512</v>
      </c>
      <c r="C2136" s="7">
        <v>1024</v>
      </c>
      <c r="D2136" s="8">
        <v>64</v>
      </c>
      <c r="E2136" s="9"/>
      <c r="F2136" s="2"/>
      <c r="G2136" s="2"/>
      <c r="H2136" s="2"/>
      <c r="I2136" s="3"/>
      <c r="J2136" s="3"/>
      <c r="K2136" s="3"/>
    </row>
    <row x14ac:dyDescent="0.25" r="2137" customHeight="1" ht="17.25">
      <c r="A2137" s="7">
        <v>2135</v>
      </c>
      <c r="B2137" s="7">
        <v>1024</v>
      </c>
      <c r="C2137" s="7">
        <v>1024</v>
      </c>
      <c r="D2137" s="8">
        <v>64</v>
      </c>
      <c r="E2137" s="9"/>
      <c r="F2137" s="2"/>
      <c r="G2137" s="2"/>
      <c r="H2137" s="2"/>
      <c r="I2137" s="3"/>
      <c r="J2137" s="3"/>
      <c r="K2137" s="3"/>
    </row>
    <row x14ac:dyDescent="0.25" r="2138" customHeight="1" ht="17.25">
      <c r="A2138" s="7">
        <v>2136</v>
      </c>
      <c r="B2138" s="7">
        <v>2048</v>
      </c>
      <c r="C2138" s="7">
        <v>1024</v>
      </c>
      <c r="D2138" s="8">
        <v>64</v>
      </c>
      <c r="E2138" s="9"/>
      <c r="F2138" s="2"/>
      <c r="G2138" s="2"/>
      <c r="H2138" s="2"/>
      <c r="I2138" s="3"/>
      <c r="J2138" s="3"/>
      <c r="K2138" s="3"/>
    </row>
    <row x14ac:dyDescent="0.25" r="2139" customHeight="1" ht="17.25">
      <c r="A2139" s="7">
        <v>2137</v>
      </c>
      <c r="B2139" s="7">
        <v>4096</v>
      </c>
      <c r="C2139" s="7">
        <v>1024</v>
      </c>
      <c r="D2139" s="8">
        <v>64</v>
      </c>
      <c r="E2139" s="9"/>
      <c r="F2139" s="2"/>
      <c r="G2139" s="2"/>
      <c r="H2139" s="2"/>
      <c r="I2139" s="3"/>
      <c r="J2139" s="3"/>
      <c r="K2139" s="3"/>
    </row>
    <row x14ac:dyDescent="0.25" r="2140" customHeight="1" ht="17.25">
      <c r="A2140" s="7">
        <v>2138</v>
      </c>
      <c r="B2140" s="7">
        <v>8192</v>
      </c>
      <c r="C2140" s="7">
        <v>1024</v>
      </c>
      <c r="D2140" s="8">
        <v>64</v>
      </c>
      <c r="E2140" s="9"/>
      <c r="F2140" s="2"/>
      <c r="G2140" s="2"/>
      <c r="H2140" s="2"/>
      <c r="I2140" s="3"/>
      <c r="J2140" s="3"/>
      <c r="K2140" s="3"/>
    </row>
    <row x14ac:dyDescent="0.25" r="2141" customHeight="1" ht="17.25">
      <c r="A2141" s="7">
        <v>2139</v>
      </c>
      <c r="B2141" s="7">
        <v>16384</v>
      </c>
      <c r="C2141" s="7">
        <v>1024</v>
      </c>
      <c r="D2141" s="8">
        <v>64</v>
      </c>
      <c r="E2141" s="9"/>
      <c r="F2141" s="2"/>
      <c r="G2141" s="2"/>
      <c r="H2141" s="2"/>
      <c r="I2141" s="3"/>
      <c r="J2141" s="3"/>
      <c r="K2141" s="3"/>
    </row>
    <row x14ac:dyDescent="0.25" r="2142" customHeight="1" ht="17.25">
      <c r="A2142" s="7">
        <v>2140</v>
      </c>
      <c r="B2142" s="7">
        <v>32768</v>
      </c>
      <c r="C2142" s="7">
        <v>1024</v>
      </c>
      <c r="D2142" s="8">
        <v>64</v>
      </c>
      <c r="E2142" s="9"/>
      <c r="F2142" s="2"/>
      <c r="G2142" s="2"/>
      <c r="H2142" s="2"/>
      <c r="I2142" s="3"/>
      <c r="J2142" s="3"/>
      <c r="K2142" s="3"/>
    </row>
    <row x14ac:dyDescent="0.25" r="2143" customHeight="1" ht="17.25">
      <c r="A2143" s="7">
        <v>2141</v>
      </c>
      <c r="B2143" s="7">
        <v>65536</v>
      </c>
      <c r="C2143" s="7">
        <v>1024</v>
      </c>
      <c r="D2143" s="8">
        <v>64</v>
      </c>
      <c r="E2143" s="9"/>
      <c r="F2143" s="2"/>
      <c r="G2143" s="2"/>
      <c r="H2143" s="2"/>
      <c r="I2143" s="3"/>
      <c r="J2143" s="3"/>
      <c r="K2143" s="3"/>
    </row>
    <row x14ac:dyDescent="0.25" r="2144" customHeight="1" ht="17.25">
      <c r="A2144" s="7">
        <v>2142</v>
      </c>
      <c r="B2144" s="7">
        <v>128000</v>
      </c>
      <c r="C2144" s="7">
        <v>1024</v>
      </c>
      <c r="D2144" s="8">
        <v>64</v>
      </c>
      <c r="E2144" s="9"/>
      <c r="F2144" s="2"/>
      <c r="G2144" s="2"/>
      <c r="H2144" s="2"/>
      <c r="I2144" s="3"/>
      <c r="J2144" s="3"/>
      <c r="K2144" s="3"/>
    </row>
    <row x14ac:dyDescent="0.25" r="2145" customHeight="1" ht="17.25">
      <c r="A2145" s="7">
        <v>2143</v>
      </c>
      <c r="B2145" s="7">
        <v>1</v>
      </c>
      <c r="C2145" s="7">
        <v>2048</v>
      </c>
      <c r="D2145" s="8">
        <v>64</v>
      </c>
      <c r="E2145" s="9"/>
      <c r="F2145" s="2"/>
      <c r="G2145" s="2"/>
      <c r="H2145" s="2"/>
      <c r="I2145" s="3"/>
      <c r="J2145" s="3"/>
      <c r="K2145" s="3"/>
    </row>
    <row x14ac:dyDescent="0.25" r="2146" customHeight="1" ht="17.25">
      <c r="A2146" s="7">
        <v>2144</v>
      </c>
      <c r="B2146" s="7">
        <v>2</v>
      </c>
      <c r="C2146" s="7">
        <v>2048</v>
      </c>
      <c r="D2146" s="8">
        <v>64</v>
      </c>
      <c r="E2146" s="9"/>
      <c r="F2146" s="2"/>
      <c r="G2146" s="2"/>
      <c r="H2146" s="2"/>
      <c r="I2146" s="3"/>
      <c r="J2146" s="3"/>
      <c r="K2146" s="3"/>
    </row>
    <row x14ac:dyDescent="0.25" r="2147" customHeight="1" ht="17.25">
      <c r="A2147" s="7">
        <v>2145</v>
      </c>
      <c r="B2147" s="7">
        <v>4</v>
      </c>
      <c r="C2147" s="7">
        <v>2048</v>
      </c>
      <c r="D2147" s="8">
        <v>64</v>
      </c>
      <c r="E2147" s="9"/>
      <c r="F2147" s="2"/>
      <c r="G2147" s="2"/>
      <c r="H2147" s="2"/>
      <c r="I2147" s="3"/>
      <c r="J2147" s="3"/>
      <c r="K2147" s="3"/>
    </row>
    <row x14ac:dyDescent="0.25" r="2148" customHeight="1" ht="17.25">
      <c r="A2148" s="7">
        <v>2146</v>
      </c>
      <c r="B2148" s="7">
        <v>8</v>
      </c>
      <c r="C2148" s="7">
        <v>2048</v>
      </c>
      <c r="D2148" s="8">
        <v>64</v>
      </c>
      <c r="E2148" s="9"/>
      <c r="F2148" s="2"/>
      <c r="G2148" s="2"/>
      <c r="H2148" s="2"/>
      <c r="I2148" s="3"/>
      <c r="J2148" s="3"/>
      <c r="K2148" s="3"/>
    </row>
    <row x14ac:dyDescent="0.25" r="2149" customHeight="1" ht="17.25">
      <c r="A2149" s="7">
        <v>2147</v>
      </c>
      <c r="B2149" s="7">
        <v>16</v>
      </c>
      <c r="C2149" s="7">
        <v>2048</v>
      </c>
      <c r="D2149" s="8">
        <v>64</v>
      </c>
      <c r="E2149" s="9"/>
      <c r="F2149" s="2"/>
      <c r="G2149" s="2"/>
      <c r="H2149" s="2"/>
      <c r="I2149" s="3"/>
      <c r="J2149" s="3"/>
      <c r="K2149" s="3"/>
    </row>
    <row x14ac:dyDescent="0.25" r="2150" customHeight="1" ht="17.25">
      <c r="A2150" s="7">
        <v>2148</v>
      </c>
      <c r="B2150" s="7">
        <v>32</v>
      </c>
      <c r="C2150" s="7">
        <v>2048</v>
      </c>
      <c r="D2150" s="8">
        <v>64</v>
      </c>
      <c r="E2150" s="9"/>
      <c r="F2150" s="2"/>
      <c r="G2150" s="2"/>
      <c r="H2150" s="2"/>
      <c r="I2150" s="3"/>
      <c r="J2150" s="3"/>
      <c r="K2150" s="3"/>
    </row>
    <row x14ac:dyDescent="0.25" r="2151" customHeight="1" ht="17.25">
      <c r="A2151" s="7">
        <v>2149</v>
      </c>
      <c r="B2151" s="7">
        <v>64</v>
      </c>
      <c r="C2151" s="7">
        <v>2048</v>
      </c>
      <c r="D2151" s="8">
        <v>64</v>
      </c>
      <c r="E2151" s="9"/>
      <c r="F2151" s="2"/>
      <c r="G2151" s="2"/>
      <c r="H2151" s="2"/>
      <c r="I2151" s="3"/>
      <c r="J2151" s="3"/>
      <c r="K2151" s="3"/>
    </row>
    <row x14ac:dyDescent="0.25" r="2152" customHeight="1" ht="17.25">
      <c r="A2152" s="7">
        <v>2150</v>
      </c>
      <c r="B2152" s="7">
        <v>128</v>
      </c>
      <c r="C2152" s="7">
        <v>2048</v>
      </c>
      <c r="D2152" s="8">
        <v>64</v>
      </c>
      <c r="E2152" s="9"/>
      <c r="F2152" s="2"/>
      <c r="G2152" s="2"/>
      <c r="H2152" s="2"/>
      <c r="I2152" s="3"/>
      <c r="J2152" s="3"/>
      <c r="K2152" s="3"/>
    </row>
    <row x14ac:dyDescent="0.25" r="2153" customHeight="1" ht="17.25">
      <c r="A2153" s="7">
        <v>2151</v>
      </c>
      <c r="B2153" s="7">
        <v>256</v>
      </c>
      <c r="C2153" s="7">
        <v>2048</v>
      </c>
      <c r="D2153" s="8">
        <v>64</v>
      </c>
      <c r="E2153" s="9"/>
      <c r="F2153" s="2"/>
      <c r="G2153" s="2"/>
      <c r="H2153" s="2"/>
      <c r="I2153" s="3"/>
      <c r="J2153" s="3"/>
      <c r="K2153" s="3"/>
    </row>
    <row x14ac:dyDescent="0.25" r="2154" customHeight="1" ht="17.25">
      <c r="A2154" s="7">
        <v>2152</v>
      </c>
      <c r="B2154" s="7">
        <v>512</v>
      </c>
      <c r="C2154" s="7">
        <v>2048</v>
      </c>
      <c r="D2154" s="8">
        <v>64</v>
      </c>
      <c r="E2154" s="9"/>
      <c r="F2154" s="2"/>
      <c r="G2154" s="2"/>
      <c r="H2154" s="2"/>
      <c r="I2154" s="3"/>
      <c r="J2154" s="3"/>
      <c r="K2154" s="3"/>
    </row>
    <row x14ac:dyDescent="0.25" r="2155" customHeight="1" ht="17.25">
      <c r="A2155" s="7">
        <v>2153</v>
      </c>
      <c r="B2155" s="7">
        <v>1024</v>
      </c>
      <c r="C2155" s="7">
        <v>2048</v>
      </c>
      <c r="D2155" s="8">
        <v>64</v>
      </c>
      <c r="E2155" s="9"/>
      <c r="F2155" s="2"/>
      <c r="G2155" s="2"/>
      <c r="H2155" s="2"/>
      <c r="I2155" s="3"/>
      <c r="J2155" s="3"/>
      <c r="K2155" s="3"/>
    </row>
    <row x14ac:dyDescent="0.25" r="2156" customHeight="1" ht="17.25">
      <c r="A2156" s="7">
        <v>2154</v>
      </c>
      <c r="B2156" s="7">
        <v>2048</v>
      </c>
      <c r="C2156" s="7">
        <v>2048</v>
      </c>
      <c r="D2156" s="8">
        <v>64</v>
      </c>
      <c r="E2156" s="9"/>
      <c r="F2156" s="2"/>
      <c r="G2156" s="2"/>
      <c r="H2156" s="2"/>
      <c r="I2156" s="3"/>
      <c r="J2156" s="3"/>
      <c r="K2156" s="3"/>
    </row>
    <row x14ac:dyDescent="0.25" r="2157" customHeight="1" ht="17.25">
      <c r="A2157" s="7">
        <v>2155</v>
      </c>
      <c r="B2157" s="7">
        <v>4096</v>
      </c>
      <c r="C2157" s="7">
        <v>2048</v>
      </c>
      <c r="D2157" s="8">
        <v>64</v>
      </c>
      <c r="E2157" s="9"/>
      <c r="F2157" s="2"/>
      <c r="G2157" s="2"/>
      <c r="H2157" s="2"/>
      <c r="I2157" s="3"/>
      <c r="J2157" s="3"/>
      <c r="K2157" s="3"/>
    </row>
    <row x14ac:dyDescent="0.25" r="2158" customHeight="1" ht="17.25">
      <c r="A2158" s="7">
        <v>2156</v>
      </c>
      <c r="B2158" s="7">
        <v>8192</v>
      </c>
      <c r="C2158" s="7">
        <v>2048</v>
      </c>
      <c r="D2158" s="8">
        <v>64</v>
      </c>
      <c r="E2158" s="9"/>
      <c r="F2158" s="2"/>
      <c r="G2158" s="2"/>
      <c r="H2158" s="2"/>
      <c r="I2158" s="3"/>
      <c r="J2158" s="3"/>
      <c r="K2158" s="3"/>
    </row>
    <row x14ac:dyDescent="0.25" r="2159" customHeight="1" ht="17.25">
      <c r="A2159" s="7">
        <v>2157</v>
      </c>
      <c r="B2159" s="7">
        <v>16384</v>
      </c>
      <c r="C2159" s="7">
        <v>2048</v>
      </c>
      <c r="D2159" s="8">
        <v>64</v>
      </c>
      <c r="E2159" s="9"/>
      <c r="F2159" s="2"/>
      <c r="G2159" s="2"/>
      <c r="H2159" s="2"/>
      <c r="I2159" s="3"/>
      <c r="J2159" s="3"/>
      <c r="K2159" s="3"/>
    </row>
    <row x14ac:dyDescent="0.25" r="2160" customHeight="1" ht="17.25">
      <c r="A2160" s="7">
        <v>2158</v>
      </c>
      <c r="B2160" s="7">
        <v>32768</v>
      </c>
      <c r="C2160" s="7">
        <v>2048</v>
      </c>
      <c r="D2160" s="8">
        <v>64</v>
      </c>
      <c r="E2160" s="9"/>
      <c r="F2160" s="2"/>
      <c r="G2160" s="2"/>
      <c r="H2160" s="2"/>
      <c r="I2160" s="3"/>
      <c r="J2160" s="3"/>
      <c r="K2160" s="3"/>
    </row>
    <row x14ac:dyDescent="0.25" r="2161" customHeight="1" ht="17.25">
      <c r="A2161" s="7">
        <v>2159</v>
      </c>
      <c r="B2161" s="7">
        <v>65536</v>
      </c>
      <c r="C2161" s="7">
        <v>2048</v>
      </c>
      <c r="D2161" s="8">
        <v>64</v>
      </c>
      <c r="E2161" s="9"/>
      <c r="F2161" s="2"/>
      <c r="G2161" s="2"/>
      <c r="H2161" s="2"/>
      <c r="I2161" s="3"/>
      <c r="J2161" s="3"/>
      <c r="K2161" s="3"/>
    </row>
    <row x14ac:dyDescent="0.25" r="2162" customHeight="1" ht="17.25">
      <c r="A2162" s="7">
        <v>2160</v>
      </c>
      <c r="B2162" s="7">
        <v>128000</v>
      </c>
      <c r="C2162" s="7">
        <v>2048</v>
      </c>
      <c r="D2162" s="8">
        <v>64</v>
      </c>
      <c r="E2162" s="9"/>
      <c r="F2162" s="2"/>
      <c r="G2162" s="2"/>
      <c r="H2162" s="2"/>
      <c r="I2162" s="3"/>
      <c r="J2162" s="3"/>
      <c r="K2162" s="3"/>
    </row>
    <row x14ac:dyDescent="0.25" r="2163" customHeight="1" ht="17.25">
      <c r="A2163" s="7">
        <v>2161</v>
      </c>
      <c r="B2163" s="7">
        <v>1</v>
      </c>
      <c r="C2163" s="7">
        <v>4096</v>
      </c>
      <c r="D2163" s="8">
        <v>64</v>
      </c>
      <c r="E2163" s="9"/>
      <c r="F2163" s="2"/>
      <c r="G2163" s="2"/>
      <c r="H2163" s="2"/>
      <c r="I2163" s="3"/>
      <c r="J2163" s="3"/>
      <c r="K2163" s="3"/>
    </row>
    <row x14ac:dyDescent="0.25" r="2164" customHeight="1" ht="17.25">
      <c r="A2164" s="7">
        <v>2162</v>
      </c>
      <c r="B2164" s="7">
        <v>2</v>
      </c>
      <c r="C2164" s="7">
        <v>4096</v>
      </c>
      <c r="D2164" s="8">
        <v>64</v>
      </c>
      <c r="E2164" s="9"/>
      <c r="F2164" s="2"/>
      <c r="G2164" s="2"/>
      <c r="H2164" s="2"/>
      <c r="I2164" s="3"/>
      <c r="J2164" s="3"/>
      <c r="K2164" s="3"/>
    </row>
    <row x14ac:dyDescent="0.25" r="2165" customHeight="1" ht="17.25">
      <c r="A2165" s="7">
        <v>2163</v>
      </c>
      <c r="B2165" s="7">
        <v>4</v>
      </c>
      <c r="C2165" s="7">
        <v>4096</v>
      </c>
      <c r="D2165" s="8">
        <v>64</v>
      </c>
      <c r="E2165" s="9"/>
      <c r="F2165" s="2"/>
      <c r="G2165" s="2"/>
      <c r="H2165" s="2"/>
      <c r="I2165" s="3"/>
      <c r="J2165" s="3"/>
      <c r="K2165" s="3"/>
    </row>
    <row x14ac:dyDescent="0.25" r="2166" customHeight="1" ht="17.25">
      <c r="A2166" s="7">
        <v>2164</v>
      </c>
      <c r="B2166" s="7">
        <v>8</v>
      </c>
      <c r="C2166" s="7">
        <v>4096</v>
      </c>
      <c r="D2166" s="8">
        <v>64</v>
      </c>
      <c r="E2166" s="9"/>
      <c r="F2166" s="2"/>
      <c r="G2166" s="2"/>
      <c r="H2166" s="2"/>
      <c r="I2166" s="3"/>
      <c r="J2166" s="3"/>
      <c r="K2166" s="3"/>
    </row>
    <row x14ac:dyDescent="0.25" r="2167" customHeight="1" ht="17.25">
      <c r="A2167" s="7">
        <v>2165</v>
      </c>
      <c r="B2167" s="7">
        <v>16</v>
      </c>
      <c r="C2167" s="7">
        <v>4096</v>
      </c>
      <c r="D2167" s="8">
        <v>64</v>
      </c>
      <c r="E2167" s="9"/>
      <c r="F2167" s="2"/>
      <c r="G2167" s="2"/>
      <c r="H2167" s="2"/>
      <c r="I2167" s="3"/>
      <c r="J2167" s="3"/>
      <c r="K2167" s="3"/>
    </row>
    <row x14ac:dyDescent="0.25" r="2168" customHeight="1" ht="17.25">
      <c r="A2168" s="7">
        <v>2166</v>
      </c>
      <c r="B2168" s="7">
        <v>32</v>
      </c>
      <c r="C2168" s="7">
        <v>4096</v>
      </c>
      <c r="D2168" s="8">
        <v>64</v>
      </c>
      <c r="E2168" s="9"/>
      <c r="F2168" s="2"/>
      <c r="G2168" s="2"/>
      <c r="H2168" s="2"/>
      <c r="I2168" s="3"/>
      <c r="J2168" s="3"/>
      <c r="K2168" s="3"/>
    </row>
    <row x14ac:dyDescent="0.25" r="2169" customHeight="1" ht="17.25">
      <c r="A2169" s="7">
        <v>2167</v>
      </c>
      <c r="B2169" s="7">
        <v>64</v>
      </c>
      <c r="C2169" s="7">
        <v>4096</v>
      </c>
      <c r="D2169" s="8">
        <v>64</v>
      </c>
      <c r="E2169" s="9"/>
      <c r="F2169" s="2"/>
      <c r="G2169" s="2"/>
      <c r="H2169" s="2"/>
      <c r="I2169" s="3"/>
      <c r="J2169" s="3"/>
      <c r="K2169" s="3"/>
    </row>
    <row x14ac:dyDescent="0.25" r="2170" customHeight="1" ht="17.25">
      <c r="A2170" s="7">
        <v>2168</v>
      </c>
      <c r="B2170" s="7">
        <v>128</v>
      </c>
      <c r="C2170" s="7">
        <v>4096</v>
      </c>
      <c r="D2170" s="8">
        <v>64</v>
      </c>
      <c r="E2170" s="9"/>
      <c r="F2170" s="2"/>
      <c r="G2170" s="2"/>
      <c r="H2170" s="2"/>
      <c r="I2170" s="3"/>
      <c r="J2170" s="3"/>
      <c r="K2170" s="3"/>
    </row>
    <row x14ac:dyDescent="0.25" r="2171" customHeight="1" ht="17.25">
      <c r="A2171" s="7">
        <v>2169</v>
      </c>
      <c r="B2171" s="7">
        <v>256</v>
      </c>
      <c r="C2171" s="7">
        <v>4096</v>
      </c>
      <c r="D2171" s="8">
        <v>64</v>
      </c>
      <c r="E2171" s="9"/>
      <c r="F2171" s="2"/>
      <c r="G2171" s="2"/>
      <c r="H2171" s="2"/>
      <c r="I2171" s="3"/>
      <c r="J2171" s="3"/>
      <c r="K2171" s="3"/>
    </row>
    <row x14ac:dyDescent="0.25" r="2172" customHeight="1" ht="17.25">
      <c r="A2172" s="7">
        <v>2170</v>
      </c>
      <c r="B2172" s="7">
        <v>512</v>
      </c>
      <c r="C2172" s="7">
        <v>4096</v>
      </c>
      <c r="D2172" s="8">
        <v>64</v>
      </c>
      <c r="E2172" s="9"/>
      <c r="F2172" s="2"/>
      <c r="G2172" s="2"/>
      <c r="H2172" s="2"/>
      <c r="I2172" s="3"/>
      <c r="J2172" s="3"/>
      <c r="K2172" s="3"/>
    </row>
    <row x14ac:dyDescent="0.25" r="2173" customHeight="1" ht="17.25">
      <c r="A2173" s="7">
        <v>2171</v>
      </c>
      <c r="B2173" s="7">
        <v>1024</v>
      </c>
      <c r="C2173" s="7">
        <v>4096</v>
      </c>
      <c r="D2173" s="8">
        <v>64</v>
      </c>
      <c r="E2173" s="9"/>
      <c r="F2173" s="2"/>
      <c r="G2173" s="2"/>
      <c r="H2173" s="2"/>
      <c r="I2173" s="3"/>
      <c r="J2173" s="3"/>
      <c r="K2173" s="3"/>
    </row>
    <row x14ac:dyDescent="0.25" r="2174" customHeight="1" ht="17.25">
      <c r="A2174" s="7">
        <v>2172</v>
      </c>
      <c r="B2174" s="7">
        <v>2048</v>
      </c>
      <c r="C2174" s="7">
        <v>4096</v>
      </c>
      <c r="D2174" s="8">
        <v>64</v>
      </c>
      <c r="E2174" s="9"/>
      <c r="F2174" s="2"/>
      <c r="G2174" s="2"/>
      <c r="H2174" s="2"/>
      <c r="I2174" s="3"/>
      <c r="J2174" s="3"/>
      <c r="K2174" s="3"/>
    </row>
    <row x14ac:dyDescent="0.25" r="2175" customHeight="1" ht="17.25">
      <c r="A2175" s="7">
        <v>2173</v>
      </c>
      <c r="B2175" s="7">
        <v>4096</v>
      </c>
      <c r="C2175" s="7">
        <v>4096</v>
      </c>
      <c r="D2175" s="8">
        <v>64</v>
      </c>
      <c r="E2175" s="9"/>
      <c r="F2175" s="2"/>
      <c r="G2175" s="2"/>
      <c r="H2175" s="2"/>
      <c r="I2175" s="3"/>
      <c r="J2175" s="3"/>
      <c r="K2175" s="3"/>
    </row>
    <row x14ac:dyDescent="0.25" r="2176" customHeight="1" ht="17.25">
      <c r="A2176" s="7">
        <v>2174</v>
      </c>
      <c r="B2176" s="7">
        <v>8192</v>
      </c>
      <c r="C2176" s="7">
        <v>4096</v>
      </c>
      <c r="D2176" s="8">
        <v>64</v>
      </c>
      <c r="E2176" s="9"/>
      <c r="F2176" s="2"/>
      <c r="G2176" s="2"/>
      <c r="H2176" s="2"/>
      <c r="I2176" s="3"/>
      <c r="J2176" s="3"/>
      <c r="K2176" s="3"/>
    </row>
    <row x14ac:dyDescent="0.25" r="2177" customHeight="1" ht="17.25">
      <c r="A2177" s="7">
        <v>2175</v>
      </c>
      <c r="B2177" s="7">
        <v>16384</v>
      </c>
      <c r="C2177" s="7">
        <v>4096</v>
      </c>
      <c r="D2177" s="8">
        <v>64</v>
      </c>
      <c r="E2177" s="9"/>
      <c r="F2177" s="2"/>
      <c r="G2177" s="2"/>
      <c r="H2177" s="2"/>
      <c r="I2177" s="3"/>
      <c r="J2177" s="3"/>
      <c r="K2177" s="3"/>
    </row>
    <row x14ac:dyDescent="0.25" r="2178" customHeight="1" ht="17.25">
      <c r="A2178" s="7">
        <v>2176</v>
      </c>
      <c r="B2178" s="7">
        <v>32768</v>
      </c>
      <c r="C2178" s="7">
        <v>4096</v>
      </c>
      <c r="D2178" s="8">
        <v>64</v>
      </c>
      <c r="E2178" s="9"/>
      <c r="F2178" s="2"/>
      <c r="G2178" s="2"/>
      <c r="H2178" s="2"/>
      <c r="I2178" s="3"/>
      <c r="J2178" s="3"/>
      <c r="K2178" s="3"/>
    </row>
    <row x14ac:dyDescent="0.25" r="2179" customHeight="1" ht="17.25">
      <c r="A2179" s="7">
        <v>2177</v>
      </c>
      <c r="B2179" s="7">
        <v>65536</v>
      </c>
      <c r="C2179" s="7">
        <v>4096</v>
      </c>
      <c r="D2179" s="8">
        <v>64</v>
      </c>
      <c r="E2179" s="9"/>
      <c r="F2179" s="2"/>
      <c r="G2179" s="2"/>
      <c r="H2179" s="2"/>
      <c r="I2179" s="3"/>
      <c r="J2179" s="3"/>
      <c r="K2179" s="3"/>
    </row>
    <row x14ac:dyDescent="0.25" r="2180" customHeight="1" ht="17.25">
      <c r="A2180" s="7">
        <v>2178</v>
      </c>
      <c r="B2180" s="7">
        <v>128000</v>
      </c>
      <c r="C2180" s="7">
        <v>4096</v>
      </c>
      <c r="D2180" s="8">
        <v>64</v>
      </c>
      <c r="E2180" s="9"/>
      <c r="F2180" s="2"/>
      <c r="G2180" s="2"/>
      <c r="H2180" s="2"/>
      <c r="I2180" s="3"/>
      <c r="J2180" s="3"/>
      <c r="K2180" s="3"/>
    </row>
    <row x14ac:dyDescent="0.25" r="2181" customHeight="1" ht="17.25">
      <c r="A2181" s="7">
        <v>2179</v>
      </c>
      <c r="B2181" s="7">
        <v>1</v>
      </c>
      <c r="C2181" s="7">
        <v>8192</v>
      </c>
      <c r="D2181" s="8">
        <v>64</v>
      </c>
      <c r="E2181" s="9"/>
      <c r="F2181" s="2"/>
      <c r="G2181" s="2"/>
      <c r="H2181" s="2"/>
      <c r="I2181" s="3"/>
      <c r="J2181" s="3"/>
      <c r="K2181" s="3"/>
    </row>
    <row x14ac:dyDescent="0.25" r="2182" customHeight="1" ht="17.25">
      <c r="A2182" s="7">
        <v>2180</v>
      </c>
      <c r="B2182" s="7">
        <v>2</v>
      </c>
      <c r="C2182" s="7">
        <v>8192</v>
      </c>
      <c r="D2182" s="8">
        <v>64</v>
      </c>
      <c r="E2182" s="9"/>
      <c r="F2182" s="2"/>
      <c r="G2182" s="2"/>
      <c r="H2182" s="2"/>
      <c r="I2182" s="3"/>
      <c r="J2182" s="3"/>
      <c r="K2182" s="3"/>
    </row>
    <row x14ac:dyDescent="0.25" r="2183" customHeight="1" ht="17.25">
      <c r="A2183" s="7">
        <v>2181</v>
      </c>
      <c r="B2183" s="7">
        <v>4</v>
      </c>
      <c r="C2183" s="7">
        <v>8192</v>
      </c>
      <c r="D2183" s="8">
        <v>64</v>
      </c>
      <c r="E2183" s="9"/>
      <c r="F2183" s="2"/>
      <c r="G2183" s="2"/>
      <c r="H2183" s="2"/>
      <c r="I2183" s="3"/>
      <c r="J2183" s="3"/>
      <c r="K2183" s="3"/>
    </row>
    <row x14ac:dyDescent="0.25" r="2184" customHeight="1" ht="17.25">
      <c r="A2184" s="7">
        <v>2182</v>
      </c>
      <c r="B2184" s="7">
        <v>8</v>
      </c>
      <c r="C2184" s="7">
        <v>8192</v>
      </c>
      <c r="D2184" s="8">
        <v>64</v>
      </c>
      <c r="E2184" s="9"/>
      <c r="F2184" s="2"/>
      <c r="G2184" s="2"/>
      <c r="H2184" s="2"/>
      <c r="I2184" s="3"/>
      <c r="J2184" s="3"/>
      <c r="K2184" s="3"/>
    </row>
    <row x14ac:dyDescent="0.25" r="2185" customHeight="1" ht="17.25">
      <c r="A2185" s="7">
        <v>2183</v>
      </c>
      <c r="B2185" s="7">
        <v>16</v>
      </c>
      <c r="C2185" s="7">
        <v>8192</v>
      </c>
      <c r="D2185" s="8">
        <v>64</v>
      </c>
      <c r="E2185" s="9"/>
      <c r="F2185" s="2"/>
      <c r="G2185" s="2"/>
      <c r="H2185" s="2"/>
      <c r="I2185" s="3"/>
      <c r="J2185" s="3"/>
      <c r="K2185" s="3"/>
    </row>
    <row x14ac:dyDescent="0.25" r="2186" customHeight="1" ht="17.25">
      <c r="A2186" s="7">
        <v>2184</v>
      </c>
      <c r="B2186" s="7">
        <v>32</v>
      </c>
      <c r="C2186" s="7">
        <v>8192</v>
      </c>
      <c r="D2186" s="8">
        <v>64</v>
      </c>
      <c r="E2186" s="9"/>
      <c r="F2186" s="2"/>
      <c r="G2186" s="2"/>
      <c r="H2186" s="2"/>
      <c r="I2186" s="3"/>
      <c r="J2186" s="3"/>
      <c r="K2186" s="3"/>
    </row>
    <row x14ac:dyDescent="0.25" r="2187" customHeight="1" ht="17.25">
      <c r="A2187" s="7">
        <v>2185</v>
      </c>
      <c r="B2187" s="7">
        <v>64</v>
      </c>
      <c r="C2187" s="7">
        <v>8192</v>
      </c>
      <c r="D2187" s="8">
        <v>64</v>
      </c>
      <c r="E2187" s="9"/>
      <c r="F2187" s="2"/>
      <c r="G2187" s="2"/>
      <c r="H2187" s="2"/>
      <c r="I2187" s="3"/>
      <c r="J2187" s="3"/>
      <c r="K2187" s="3"/>
    </row>
    <row x14ac:dyDescent="0.25" r="2188" customHeight="1" ht="17.25">
      <c r="A2188" s="7">
        <v>2186</v>
      </c>
      <c r="B2188" s="7">
        <v>128</v>
      </c>
      <c r="C2188" s="7">
        <v>8192</v>
      </c>
      <c r="D2188" s="8">
        <v>64</v>
      </c>
      <c r="E2188" s="9"/>
      <c r="F2188" s="2"/>
      <c r="G2188" s="2"/>
      <c r="H2188" s="2"/>
      <c r="I2188" s="3"/>
      <c r="J2188" s="3"/>
      <c r="K2188" s="3"/>
    </row>
    <row x14ac:dyDescent="0.25" r="2189" customHeight="1" ht="17.25">
      <c r="A2189" s="7">
        <v>2187</v>
      </c>
      <c r="B2189" s="7">
        <v>256</v>
      </c>
      <c r="C2189" s="7">
        <v>8192</v>
      </c>
      <c r="D2189" s="8">
        <v>64</v>
      </c>
      <c r="E2189" s="9"/>
      <c r="F2189" s="2"/>
      <c r="G2189" s="2"/>
      <c r="H2189" s="2"/>
      <c r="I2189" s="3"/>
      <c r="J2189" s="3"/>
      <c r="K2189" s="3"/>
    </row>
    <row x14ac:dyDescent="0.25" r="2190" customHeight="1" ht="17.25">
      <c r="A2190" s="7">
        <v>2188</v>
      </c>
      <c r="B2190" s="7">
        <v>512</v>
      </c>
      <c r="C2190" s="7">
        <v>8192</v>
      </c>
      <c r="D2190" s="8">
        <v>64</v>
      </c>
      <c r="E2190" s="9"/>
      <c r="F2190" s="2"/>
      <c r="G2190" s="2"/>
      <c r="H2190" s="2"/>
      <c r="I2190" s="3"/>
      <c r="J2190" s="3"/>
      <c r="K2190" s="3"/>
    </row>
    <row x14ac:dyDescent="0.25" r="2191" customHeight="1" ht="17.25">
      <c r="A2191" s="7">
        <v>2189</v>
      </c>
      <c r="B2191" s="7">
        <v>1024</v>
      </c>
      <c r="C2191" s="7">
        <v>8192</v>
      </c>
      <c r="D2191" s="8">
        <v>64</v>
      </c>
      <c r="E2191" s="9"/>
      <c r="F2191" s="2"/>
      <c r="G2191" s="2"/>
      <c r="H2191" s="2"/>
      <c r="I2191" s="3"/>
      <c r="J2191" s="3"/>
      <c r="K2191" s="3"/>
    </row>
    <row x14ac:dyDescent="0.25" r="2192" customHeight="1" ht="17.25">
      <c r="A2192" s="7">
        <v>2190</v>
      </c>
      <c r="B2192" s="7">
        <v>2048</v>
      </c>
      <c r="C2192" s="7">
        <v>8192</v>
      </c>
      <c r="D2192" s="8">
        <v>64</v>
      </c>
      <c r="E2192" s="9"/>
      <c r="F2192" s="2"/>
      <c r="G2192" s="2"/>
      <c r="H2192" s="2"/>
      <c r="I2192" s="3"/>
      <c r="J2192" s="3"/>
      <c r="K2192" s="3"/>
    </row>
    <row x14ac:dyDescent="0.25" r="2193" customHeight="1" ht="17.25">
      <c r="A2193" s="7">
        <v>2191</v>
      </c>
      <c r="B2193" s="7">
        <v>4096</v>
      </c>
      <c r="C2193" s="7">
        <v>8192</v>
      </c>
      <c r="D2193" s="8">
        <v>64</v>
      </c>
      <c r="E2193" s="9"/>
      <c r="F2193" s="2"/>
      <c r="G2193" s="2"/>
      <c r="H2193" s="2"/>
      <c r="I2193" s="3"/>
      <c r="J2193" s="3"/>
      <c r="K2193" s="3"/>
    </row>
    <row x14ac:dyDescent="0.25" r="2194" customHeight="1" ht="17.25">
      <c r="A2194" s="7">
        <v>2192</v>
      </c>
      <c r="B2194" s="7">
        <v>8192</v>
      </c>
      <c r="C2194" s="7">
        <v>8192</v>
      </c>
      <c r="D2194" s="8">
        <v>64</v>
      </c>
      <c r="E2194" s="9"/>
      <c r="F2194" s="2"/>
      <c r="G2194" s="2"/>
      <c r="H2194" s="2"/>
      <c r="I2194" s="3"/>
      <c r="J2194" s="3"/>
      <c r="K2194" s="3"/>
    </row>
    <row x14ac:dyDescent="0.25" r="2195" customHeight="1" ht="17.25">
      <c r="A2195" s="7">
        <v>2193</v>
      </c>
      <c r="B2195" s="7">
        <v>16384</v>
      </c>
      <c r="C2195" s="7">
        <v>8192</v>
      </c>
      <c r="D2195" s="8">
        <v>64</v>
      </c>
      <c r="E2195" s="9"/>
      <c r="F2195" s="2"/>
      <c r="G2195" s="2"/>
      <c r="H2195" s="2"/>
      <c r="I2195" s="3"/>
      <c r="J2195" s="3"/>
      <c r="K2195" s="3"/>
    </row>
    <row x14ac:dyDescent="0.25" r="2196" customHeight="1" ht="17.25">
      <c r="A2196" s="7">
        <v>2194</v>
      </c>
      <c r="B2196" s="7">
        <v>32768</v>
      </c>
      <c r="C2196" s="7">
        <v>8192</v>
      </c>
      <c r="D2196" s="8">
        <v>64</v>
      </c>
      <c r="E2196" s="9"/>
      <c r="F2196" s="2"/>
      <c r="G2196" s="2"/>
      <c r="H2196" s="2"/>
      <c r="I2196" s="3"/>
      <c r="J2196" s="3"/>
      <c r="K2196" s="3"/>
    </row>
    <row x14ac:dyDescent="0.25" r="2197" customHeight="1" ht="17.25">
      <c r="A2197" s="7">
        <v>2195</v>
      </c>
      <c r="B2197" s="7">
        <v>65536</v>
      </c>
      <c r="C2197" s="7">
        <v>8192</v>
      </c>
      <c r="D2197" s="8">
        <v>64</v>
      </c>
      <c r="E2197" s="9"/>
      <c r="F2197" s="2"/>
      <c r="G2197" s="2"/>
      <c r="H2197" s="2"/>
      <c r="I2197" s="3"/>
      <c r="J2197" s="3"/>
      <c r="K2197" s="3"/>
    </row>
    <row x14ac:dyDescent="0.25" r="2198" customHeight="1" ht="17.25">
      <c r="A2198" s="7">
        <v>2196</v>
      </c>
      <c r="B2198" s="7">
        <v>128000</v>
      </c>
      <c r="C2198" s="7">
        <v>8192</v>
      </c>
      <c r="D2198" s="8">
        <v>64</v>
      </c>
      <c r="E2198" s="9"/>
      <c r="F2198" s="2"/>
      <c r="G2198" s="2"/>
      <c r="H2198" s="2"/>
      <c r="I2198" s="3"/>
      <c r="J2198" s="3"/>
      <c r="K2198" s="3"/>
    </row>
    <row x14ac:dyDescent="0.25" r="2199" customHeight="1" ht="17.25">
      <c r="A2199" s="7">
        <v>2197</v>
      </c>
      <c r="B2199" s="7">
        <v>1</v>
      </c>
      <c r="C2199" s="7">
        <v>16384</v>
      </c>
      <c r="D2199" s="8">
        <v>64</v>
      </c>
      <c r="E2199" s="9"/>
      <c r="F2199" s="2"/>
      <c r="G2199" s="2"/>
      <c r="H2199" s="2"/>
      <c r="I2199" s="3"/>
      <c r="J2199" s="3"/>
      <c r="K2199" s="3"/>
    </row>
    <row x14ac:dyDescent="0.25" r="2200" customHeight="1" ht="17.25">
      <c r="A2200" s="7">
        <v>2198</v>
      </c>
      <c r="B2200" s="7">
        <v>2</v>
      </c>
      <c r="C2200" s="7">
        <v>16384</v>
      </c>
      <c r="D2200" s="8">
        <v>64</v>
      </c>
      <c r="E2200" s="9"/>
      <c r="F2200" s="2"/>
      <c r="G2200" s="2"/>
      <c r="H2200" s="2"/>
      <c r="I2200" s="3"/>
      <c r="J2200" s="3"/>
      <c r="K2200" s="3"/>
    </row>
    <row x14ac:dyDescent="0.25" r="2201" customHeight="1" ht="17.25">
      <c r="A2201" s="7">
        <v>2199</v>
      </c>
      <c r="B2201" s="7">
        <v>4</v>
      </c>
      <c r="C2201" s="7">
        <v>16384</v>
      </c>
      <c r="D2201" s="8">
        <v>64</v>
      </c>
      <c r="E2201" s="9"/>
      <c r="F2201" s="2"/>
      <c r="G2201" s="2"/>
      <c r="H2201" s="2"/>
      <c r="I2201" s="3"/>
      <c r="J2201" s="3"/>
      <c r="K2201" s="3"/>
    </row>
    <row x14ac:dyDescent="0.25" r="2202" customHeight="1" ht="17.25">
      <c r="A2202" s="7">
        <v>2200</v>
      </c>
      <c r="B2202" s="7">
        <v>8</v>
      </c>
      <c r="C2202" s="7">
        <v>16384</v>
      </c>
      <c r="D2202" s="8">
        <v>64</v>
      </c>
      <c r="E2202" s="9"/>
      <c r="F2202" s="2"/>
      <c r="G2202" s="2"/>
      <c r="H2202" s="2"/>
      <c r="I2202" s="3"/>
      <c r="J2202" s="3"/>
      <c r="K2202" s="3"/>
    </row>
    <row x14ac:dyDescent="0.25" r="2203" customHeight="1" ht="17.25">
      <c r="A2203" s="7">
        <v>2201</v>
      </c>
      <c r="B2203" s="7">
        <v>16</v>
      </c>
      <c r="C2203" s="7">
        <v>16384</v>
      </c>
      <c r="D2203" s="8">
        <v>64</v>
      </c>
      <c r="E2203" s="9"/>
      <c r="F2203" s="2"/>
      <c r="G2203" s="2"/>
      <c r="H2203" s="2"/>
      <c r="I2203" s="3"/>
      <c r="J2203" s="3"/>
      <c r="K2203" s="3"/>
    </row>
    <row x14ac:dyDescent="0.25" r="2204" customHeight="1" ht="17.25">
      <c r="A2204" s="7">
        <v>2202</v>
      </c>
      <c r="B2204" s="7">
        <v>32</v>
      </c>
      <c r="C2204" s="7">
        <v>16384</v>
      </c>
      <c r="D2204" s="8">
        <v>64</v>
      </c>
      <c r="E2204" s="9"/>
      <c r="F2204" s="2"/>
      <c r="G2204" s="2"/>
      <c r="H2204" s="2"/>
      <c r="I2204" s="3"/>
      <c r="J2204" s="3"/>
      <c r="K2204" s="3"/>
    </row>
    <row x14ac:dyDescent="0.25" r="2205" customHeight="1" ht="17.25">
      <c r="A2205" s="7">
        <v>2203</v>
      </c>
      <c r="B2205" s="7">
        <v>64</v>
      </c>
      <c r="C2205" s="7">
        <v>16384</v>
      </c>
      <c r="D2205" s="8">
        <v>64</v>
      </c>
      <c r="E2205" s="9"/>
      <c r="F2205" s="2"/>
      <c r="G2205" s="2"/>
      <c r="H2205" s="2"/>
      <c r="I2205" s="3"/>
      <c r="J2205" s="3"/>
      <c r="K2205" s="3"/>
    </row>
    <row x14ac:dyDescent="0.25" r="2206" customHeight="1" ht="17.25">
      <c r="A2206" s="7">
        <v>2204</v>
      </c>
      <c r="B2206" s="7">
        <v>128</v>
      </c>
      <c r="C2206" s="7">
        <v>16384</v>
      </c>
      <c r="D2206" s="8">
        <v>64</v>
      </c>
      <c r="E2206" s="9"/>
      <c r="F2206" s="2"/>
      <c r="G2206" s="2"/>
      <c r="H2206" s="2"/>
      <c r="I2206" s="3"/>
      <c r="J2206" s="3"/>
      <c r="K2206" s="3"/>
    </row>
    <row x14ac:dyDescent="0.25" r="2207" customHeight="1" ht="17.25">
      <c r="A2207" s="7">
        <v>2205</v>
      </c>
      <c r="B2207" s="7">
        <v>256</v>
      </c>
      <c r="C2207" s="7">
        <v>16384</v>
      </c>
      <c r="D2207" s="8">
        <v>64</v>
      </c>
      <c r="E2207" s="9"/>
      <c r="F2207" s="2"/>
      <c r="G2207" s="2"/>
      <c r="H2207" s="2"/>
      <c r="I2207" s="3"/>
      <c r="J2207" s="3"/>
      <c r="K2207" s="3"/>
    </row>
    <row x14ac:dyDescent="0.25" r="2208" customHeight="1" ht="17.25">
      <c r="A2208" s="7">
        <v>2206</v>
      </c>
      <c r="B2208" s="7">
        <v>512</v>
      </c>
      <c r="C2208" s="7">
        <v>16384</v>
      </c>
      <c r="D2208" s="8">
        <v>64</v>
      </c>
      <c r="E2208" s="9"/>
      <c r="F2208" s="2"/>
      <c r="G2208" s="2"/>
      <c r="H2208" s="2"/>
      <c r="I2208" s="3"/>
      <c r="J2208" s="3"/>
      <c r="K2208" s="3"/>
    </row>
    <row x14ac:dyDescent="0.25" r="2209" customHeight="1" ht="17.25">
      <c r="A2209" s="7">
        <v>2207</v>
      </c>
      <c r="B2209" s="7">
        <v>1024</v>
      </c>
      <c r="C2209" s="7">
        <v>16384</v>
      </c>
      <c r="D2209" s="8">
        <v>64</v>
      </c>
      <c r="E2209" s="9"/>
      <c r="F2209" s="2"/>
      <c r="G2209" s="2"/>
      <c r="H2209" s="2"/>
      <c r="I2209" s="3"/>
      <c r="J2209" s="3"/>
      <c r="K2209" s="3"/>
    </row>
    <row x14ac:dyDescent="0.25" r="2210" customHeight="1" ht="17.25">
      <c r="A2210" s="7">
        <v>2208</v>
      </c>
      <c r="B2210" s="7">
        <v>2048</v>
      </c>
      <c r="C2210" s="7">
        <v>16384</v>
      </c>
      <c r="D2210" s="8">
        <v>64</v>
      </c>
      <c r="E2210" s="9"/>
      <c r="F2210" s="2"/>
      <c r="G2210" s="2"/>
      <c r="H2210" s="2"/>
      <c r="I2210" s="3"/>
      <c r="J2210" s="3"/>
      <c r="K2210" s="3"/>
    </row>
    <row x14ac:dyDescent="0.25" r="2211" customHeight="1" ht="17.25">
      <c r="A2211" s="7">
        <v>2209</v>
      </c>
      <c r="B2211" s="7">
        <v>4096</v>
      </c>
      <c r="C2211" s="7">
        <v>16384</v>
      </c>
      <c r="D2211" s="8">
        <v>64</v>
      </c>
      <c r="E2211" s="9"/>
      <c r="F2211" s="2"/>
      <c r="G2211" s="2"/>
      <c r="H2211" s="2"/>
      <c r="I2211" s="3"/>
      <c r="J2211" s="3"/>
      <c r="K2211" s="3"/>
    </row>
    <row x14ac:dyDescent="0.25" r="2212" customHeight="1" ht="17.25">
      <c r="A2212" s="7">
        <v>2210</v>
      </c>
      <c r="B2212" s="7">
        <v>8192</v>
      </c>
      <c r="C2212" s="7">
        <v>16384</v>
      </c>
      <c r="D2212" s="8">
        <v>64</v>
      </c>
      <c r="E2212" s="9"/>
      <c r="F2212" s="2"/>
      <c r="G2212" s="2"/>
      <c r="H2212" s="2"/>
      <c r="I2212" s="3"/>
      <c r="J2212" s="3"/>
      <c r="K2212" s="3"/>
    </row>
    <row x14ac:dyDescent="0.25" r="2213" customHeight="1" ht="17.25">
      <c r="A2213" s="7">
        <v>2211</v>
      </c>
      <c r="B2213" s="7">
        <v>16384</v>
      </c>
      <c r="C2213" s="7">
        <v>16384</v>
      </c>
      <c r="D2213" s="8">
        <v>64</v>
      </c>
      <c r="E2213" s="9"/>
      <c r="F2213" s="2"/>
      <c r="G2213" s="2"/>
      <c r="H2213" s="2"/>
      <c r="I2213" s="3"/>
      <c r="J2213" s="3"/>
      <c r="K2213" s="3"/>
    </row>
    <row x14ac:dyDescent="0.25" r="2214" customHeight="1" ht="17.25">
      <c r="A2214" s="7">
        <v>2212</v>
      </c>
      <c r="B2214" s="7">
        <v>32768</v>
      </c>
      <c r="C2214" s="7">
        <v>16384</v>
      </c>
      <c r="D2214" s="8">
        <v>64</v>
      </c>
      <c r="E2214" s="9"/>
      <c r="F2214" s="2"/>
      <c r="G2214" s="2"/>
      <c r="H2214" s="2"/>
      <c r="I2214" s="3"/>
      <c r="J2214" s="3"/>
      <c r="K2214" s="3"/>
    </row>
    <row x14ac:dyDescent="0.25" r="2215" customHeight="1" ht="17.25">
      <c r="A2215" s="7">
        <v>2213</v>
      </c>
      <c r="B2215" s="7">
        <v>65536</v>
      </c>
      <c r="C2215" s="7">
        <v>16384</v>
      </c>
      <c r="D2215" s="8">
        <v>64</v>
      </c>
      <c r="E2215" s="9"/>
      <c r="F2215" s="2"/>
      <c r="G2215" s="2"/>
      <c r="H2215" s="2"/>
      <c r="I2215" s="3"/>
      <c r="J2215" s="3"/>
      <c r="K2215" s="3"/>
    </row>
    <row x14ac:dyDescent="0.25" r="2216" customHeight="1" ht="17.25">
      <c r="A2216" s="7">
        <v>2214</v>
      </c>
      <c r="B2216" s="7">
        <v>128000</v>
      </c>
      <c r="C2216" s="7">
        <v>16384</v>
      </c>
      <c r="D2216" s="8">
        <v>64</v>
      </c>
      <c r="E2216" s="9"/>
      <c r="F2216" s="2"/>
      <c r="G2216" s="2"/>
      <c r="H2216" s="2"/>
      <c r="I2216" s="3"/>
      <c r="J2216" s="3"/>
      <c r="K2216" s="3"/>
    </row>
    <row x14ac:dyDescent="0.25" r="2217" customHeight="1" ht="17.25">
      <c r="A2217" s="7">
        <v>2215</v>
      </c>
      <c r="B2217" s="7">
        <v>1</v>
      </c>
      <c r="C2217" s="7">
        <v>32768</v>
      </c>
      <c r="D2217" s="8">
        <v>64</v>
      </c>
      <c r="E2217" s="9"/>
      <c r="F2217" s="2"/>
      <c r="G2217" s="2"/>
      <c r="H2217" s="2"/>
      <c r="I2217" s="3"/>
      <c r="J2217" s="3"/>
      <c r="K2217" s="3"/>
    </row>
    <row x14ac:dyDescent="0.25" r="2218" customHeight="1" ht="17.25">
      <c r="A2218" s="7">
        <v>2216</v>
      </c>
      <c r="B2218" s="7">
        <v>2</v>
      </c>
      <c r="C2218" s="7">
        <v>32768</v>
      </c>
      <c r="D2218" s="8">
        <v>64</v>
      </c>
      <c r="E2218" s="9"/>
      <c r="F2218" s="2"/>
      <c r="G2218" s="2"/>
      <c r="H2218" s="2"/>
      <c r="I2218" s="3"/>
      <c r="J2218" s="3"/>
      <c r="K2218" s="3"/>
    </row>
    <row x14ac:dyDescent="0.25" r="2219" customHeight="1" ht="17.25">
      <c r="A2219" s="7">
        <v>2217</v>
      </c>
      <c r="B2219" s="7">
        <v>4</v>
      </c>
      <c r="C2219" s="7">
        <v>32768</v>
      </c>
      <c r="D2219" s="8">
        <v>64</v>
      </c>
      <c r="E2219" s="9"/>
      <c r="F2219" s="2"/>
      <c r="G2219" s="2"/>
      <c r="H2219" s="2"/>
      <c r="I2219" s="3"/>
      <c r="J2219" s="3"/>
      <c r="K2219" s="3"/>
    </row>
    <row x14ac:dyDescent="0.25" r="2220" customHeight="1" ht="17.25">
      <c r="A2220" s="7">
        <v>2218</v>
      </c>
      <c r="B2220" s="7">
        <v>8</v>
      </c>
      <c r="C2220" s="7">
        <v>32768</v>
      </c>
      <c r="D2220" s="8">
        <v>64</v>
      </c>
      <c r="E2220" s="9"/>
      <c r="F2220" s="2"/>
      <c r="G2220" s="2"/>
      <c r="H2220" s="2"/>
      <c r="I2220" s="3"/>
      <c r="J2220" s="3"/>
      <c r="K2220" s="3"/>
    </row>
    <row x14ac:dyDescent="0.25" r="2221" customHeight="1" ht="17.25">
      <c r="A2221" s="7">
        <v>2219</v>
      </c>
      <c r="B2221" s="7">
        <v>16</v>
      </c>
      <c r="C2221" s="7">
        <v>32768</v>
      </c>
      <c r="D2221" s="8">
        <v>64</v>
      </c>
      <c r="E2221" s="9"/>
      <c r="F2221" s="2"/>
      <c r="G2221" s="2"/>
      <c r="H2221" s="2"/>
      <c r="I2221" s="3"/>
      <c r="J2221" s="3"/>
      <c r="K2221" s="3"/>
    </row>
    <row x14ac:dyDescent="0.25" r="2222" customHeight="1" ht="17.25">
      <c r="A2222" s="7">
        <v>2220</v>
      </c>
      <c r="B2222" s="7">
        <v>32</v>
      </c>
      <c r="C2222" s="7">
        <v>32768</v>
      </c>
      <c r="D2222" s="8">
        <v>64</v>
      </c>
      <c r="E2222" s="9"/>
      <c r="F2222" s="2"/>
      <c r="G2222" s="2"/>
      <c r="H2222" s="2"/>
      <c r="I2222" s="3"/>
      <c r="J2222" s="3"/>
      <c r="K2222" s="3"/>
    </row>
    <row x14ac:dyDescent="0.25" r="2223" customHeight="1" ht="17.25">
      <c r="A2223" s="7">
        <v>2221</v>
      </c>
      <c r="B2223" s="7">
        <v>64</v>
      </c>
      <c r="C2223" s="7">
        <v>32768</v>
      </c>
      <c r="D2223" s="8">
        <v>64</v>
      </c>
      <c r="E2223" s="9"/>
      <c r="F2223" s="2"/>
      <c r="G2223" s="2"/>
      <c r="H2223" s="2"/>
      <c r="I2223" s="3"/>
      <c r="J2223" s="3"/>
      <c r="K2223" s="3"/>
    </row>
    <row x14ac:dyDescent="0.25" r="2224" customHeight="1" ht="17.25">
      <c r="A2224" s="7">
        <v>2222</v>
      </c>
      <c r="B2224" s="7">
        <v>128</v>
      </c>
      <c r="C2224" s="7">
        <v>32768</v>
      </c>
      <c r="D2224" s="8">
        <v>64</v>
      </c>
      <c r="E2224" s="9"/>
      <c r="F2224" s="2"/>
      <c r="G2224" s="2"/>
      <c r="H2224" s="2"/>
      <c r="I2224" s="3"/>
      <c r="J2224" s="3"/>
      <c r="K2224" s="3"/>
    </row>
    <row x14ac:dyDescent="0.25" r="2225" customHeight="1" ht="17.25">
      <c r="A2225" s="7">
        <v>2223</v>
      </c>
      <c r="B2225" s="7">
        <v>256</v>
      </c>
      <c r="C2225" s="7">
        <v>32768</v>
      </c>
      <c r="D2225" s="8">
        <v>64</v>
      </c>
      <c r="E2225" s="9"/>
      <c r="F2225" s="2"/>
      <c r="G2225" s="2"/>
      <c r="H2225" s="2"/>
      <c r="I2225" s="3"/>
      <c r="J2225" s="3"/>
      <c r="K2225" s="3"/>
    </row>
    <row x14ac:dyDescent="0.25" r="2226" customHeight="1" ht="17.25">
      <c r="A2226" s="7">
        <v>2224</v>
      </c>
      <c r="B2226" s="7">
        <v>512</v>
      </c>
      <c r="C2226" s="7">
        <v>32768</v>
      </c>
      <c r="D2226" s="8">
        <v>64</v>
      </c>
      <c r="E2226" s="9"/>
      <c r="F2226" s="2"/>
      <c r="G2226" s="2"/>
      <c r="H2226" s="2"/>
      <c r="I2226" s="3"/>
      <c r="J2226" s="3"/>
      <c r="K2226" s="3"/>
    </row>
    <row x14ac:dyDescent="0.25" r="2227" customHeight="1" ht="17.25">
      <c r="A2227" s="7">
        <v>2225</v>
      </c>
      <c r="B2227" s="7">
        <v>1024</v>
      </c>
      <c r="C2227" s="7">
        <v>32768</v>
      </c>
      <c r="D2227" s="8">
        <v>64</v>
      </c>
      <c r="E2227" s="9"/>
      <c r="F2227" s="2"/>
      <c r="G2227" s="2"/>
      <c r="H2227" s="2"/>
      <c r="I2227" s="3"/>
      <c r="J2227" s="3"/>
      <c r="K2227" s="3"/>
    </row>
    <row x14ac:dyDescent="0.25" r="2228" customHeight="1" ht="17.25">
      <c r="A2228" s="7">
        <v>2226</v>
      </c>
      <c r="B2228" s="7">
        <v>2048</v>
      </c>
      <c r="C2228" s="7">
        <v>32768</v>
      </c>
      <c r="D2228" s="8">
        <v>64</v>
      </c>
      <c r="E2228" s="9"/>
      <c r="F2228" s="2"/>
      <c r="G2228" s="2"/>
      <c r="H2228" s="2"/>
      <c r="I2228" s="3"/>
      <c r="J2228" s="3"/>
      <c r="K2228" s="3"/>
    </row>
    <row x14ac:dyDescent="0.25" r="2229" customHeight="1" ht="17.25">
      <c r="A2229" s="7">
        <v>2227</v>
      </c>
      <c r="B2229" s="7">
        <v>4096</v>
      </c>
      <c r="C2229" s="7">
        <v>32768</v>
      </c>
      <c r="D2229" s="8">
        <v>64</v>
      </c>
      <c r="E2229" s="9"/>
      <c r="F2229" s="2"/>
      <c r="G2229" s="2"/>
      <c r="H2229" s="2"/>
      <c r="I2229" s="3"/>
      <c r="J2229" s="3"/>
      <c r="K2229" s="3"/>
    </row>
    <row x14ac:dyDescent="0.25" r="2230" customHeight="1" ht="17.25">
      <c r="A2230" s="7">
        <v>2228</v>
      </c>
      <c r="B2230" s="7">
        <v>8192</v>
      </c>
      <c r="C2230" s="7">
        <v>32768</v>
      </c>
      <c r="D2230" s="8">
        <v>64</v>
      </c>
      <c r="E2230" s="9"/>
      <c r="F2230" s="2"/>
      <c r="G2230" s="2"/>
      <c r="H2230" s="2"/>
      <c r="I2230" s="3"/>
      <c r="J2230" s="3"/>
      <c r="K2230" s="3"/>
    </row>
    <row x14ac:dyDescent="0.25" r="2231" customHeight="1" ht="17.25">
      <c r="A2231" s="7">
        <v>2229</v>
      </c>
      <c r="B2231" s="7">
        <v>16384</v>
      </c>
      <c r="C2231" s="7">
        <v>32768</v>
      </c>
      <c r="D2231" s="8">
        <v>64</v>
      </c>
      <c r="E2231" s="9"/>
      <c r="F2231" s="2"/>
      <c r="G2231" s="2"/>
      <c r="H2231" s="2"/>
      <c r="I2231" s="3"/>
      <c r="J2231" s="3"/>
      <c r="K2231" s="3"/>
    </row>
    <row x14ac:dyDescent="0.25" r="2232" customHeight="1" ht="17.25">
      <c r="A2232" s="7">
        <v>2230</v>
      </c>
      <c r="B2232" s="7">
        <v>32768</v>
      </c>
      <c r="C2232" s="7">
        <v>32768</v>
      </c>
      <c r="D2232" s="8">
        <v>64</v>
      </c>
      <c r="E2232" s="9"/>
      <c r="F2232" s="2"/>
      <c r="G2232" s="2"/>
      <c r="H2232" s="2"/>
      <c r="I2232" s="3"/>
      <c r="J2232" s="3"/>
      <c r="K2232" s="3"/>
    </row>
    <row x14ac:dyDescent="0.25" r="2233" customHeight="1" ht="17.25">
      <c r="A2233" s="7">
        <v>2231</v>
      </c>
      <c r="B2233" s="7">
        <v>65536</v>
      </c>
      <c r="C2233" s="7">
        <v>32768</v>
      </c>
      <c r="D2233" s="8">
        <v>64</v>
      </c>
      <c r="E2233" s="9"/>
      <c r="F2233" s="2"/>
      <c r="G2233" s="2"/>
      <c r="H2233" s="2"/>
      <c r="I2233" s="3"/>
      <c r="J2233" s="3"/>
      <c r="K2233" s="3"/>
    </row>
    <row x14ac:dyDescent="0.25" r="2234" customHeight="1" ht="17.25">
      <c r="A2234" s="7">
        <v>2232</v>
      </c>
      <c r="B2234" s="7">
        <v>128000</v>
      </c>
      <c r="C2234" s="7">
        <v>32768</v>
      </c>
      <c r="D2234" s="8">
        <v>64</v>
      </c>
      <c r="E2234" s="9"/>
      <c r="F2234" s="2"/>
      <c r="G2234" s="2"/>
      <c r="H2234" s="2"/>
      <c r="I2234" s="3"/>
      <c r="J2234" s="3"/>
      <c r="K2234" s="3"/>
    </row>
    <row x14ac:dyDescent="0.25" r="2235" customHeight="1" ht="17.25">
      <c r="A2235" s="7">
        <v>2233</v>
      </c>
      <c r="B2235" s="7">
        <v>1</v>
      </c>
      <c r="C2235" s="7">
        <v>65536</v>
      </c>
      <c r="D2235" s="8">
        <v>64</v>
      </c>
      <c r="E2235" s="9"/>
      <c r="F2235" s="2"/>
      <c r="G2235" s="2"/>
      <c r="H2235" s="2"/>
      <c r="I2235" s="3"/>
      <c r="J2235" s="3"/>
      <c r="K2235" s="3"/>
    </row>
    <row x14ac:dyDescent="0.25" r="2236" customHeight="1" ht="17.25">
      <c r="A2236" s="7">
        <v>2234</v>
      </c>
      <c r="B2236" s="7">
        <v>2</v>
      </c>
      <c r="C2236" s="7">
        <v>65536</v>
      </c>
      <c r="D2236" s="8">
        <v>64</v>
      </c>
      <c r="E2236" s="9"/>
      <c r="F2236" s="2"/>
      <c r="G2236" s="2"/>
      <c r="H2236" s="2"/>
      <c r="I2236" s="3"/>
      <c r="J2236" s="3"/>
      <c r="K2236" s="3"/>
    </row>
    <row x14ac:dyDescent="0.25" r="2237" customHeight="1" ht="17.25">
      <c r="A2237" s="7">
        <v>2235</v>
      </c>
      <c r="B2237" s="7">
        <v>4</v>
      </c>
      <c r="C2237" s="7">
        <v>65536</v>
      </c>
      <c r="D2237" s="8">
        <v>64</v>
      </c>
      <c r="E2237" s="9"/>
      <c r="F2237" s="2"/>
      <c r="G2237" s="2"/>
      <c r="H2237" s="2"/>
      <c r="I2237" s="3"/>
      <c r="J2237" s="3"/>
      <c r="K2237" s="3"/>
    </row>
    <row x14ac:dyDescent="0.25" r="2238" customHeight="1" ht="17.25">
      <c r="A2238" s="7">
        <v>2236</v>
      </c>
      <c r="B2238" s="7">
        <v>8</v>
      </c>
      <c r="C2238" s="7">
        <v>65536</v>
      </c>
      <c r="D2238" s="8">
        <v>64</v>
      </c>
      <c r="E2238" s="9"/>
      <c r="F2238" s="2"/>
      <c r="G2238" s="2"/>
      <c r="H2238" s="2"/>
      <c r="I2238" s="3"/>
      <c r="J2238" s="3"/>
      <c r="K2238" s="3"/>
    </row>
    <row x14ac:dyDescent="0.25" r="2239" customHeight="1" ht="17.25">
      <c r="A2239" s="7">
        <v>2237</v>
      </c>
      <c r="B2239" s="7">
        <v>16</v>
      </c>
      <c r="C2239" s="7">
        <v>65536</v>
      </c>
      <c r="D2239" s="8">
        <v>64</v>
      </c>
      <c r="E2239" s="9"/>
      <c r="F2239" s="2"/>
      <c r="G2239" s="2"/>
      <c r="H2239" s="2"/>
      <c r="I2239" s="3"/>
      <c r="J2239" s="3"/>
      <c r="K2239" s="3"/>
    </row>
    <row x14ac:dyDescent="0.25" r="2240" customHeight="1" ht="17.25">
      <c r="A2240" s="7">
        <v>2238</v>
      </c>
      <c r="B2240" s="7">
        <v>32</v>
      </c>
      <c r="C2240" s="7">
        <v>65536</v>
      </c>
      <c r="D2240" s="8">
        <v>64</v>
      </c>
      <c r="E2240" s="9"/>
      <c r="F2240" s="2"/>
      <c r="G2240" s="2"/>
      <c r="H2240" s="2"/>
      <c r="I2240" s="3"/>
      <c r="J2240" s="3"/>
      <c r="K2240" s="3"/>
    </row>
    <row x14ac:dyDescent="0.25" r="2241" customHeight="1" ht="17.25">
      <c r="A2241" s="7">
        <v>2239</v>
      </c>
      <c r="B2241" s="7">
        <v>64</v>
      </c>
      <c r="C2241" s="7">
        <v>65536</v>
      </c>
      <c r="D2241" s="8">
        <v>64</v>
      </c>
      <c r="E2241" s="9"/>
      <c r="F2241" s="2"/>
      <c r="G2241" s="2"/>
      <c r="H2241" s="2"/>
      <c r="I2241" s="3"/>
      <c r="J2241" s="3"/>
      <c r="K2241" s="3"/>
    </row>
    <row x14ac:dyDescent="0.25" r="2242" customHeight="1" ht="17.25">
      <c r="A2242" s="7">
        <v>2240</v>
      </c>
      <c r="B2242" s="7">
        <v>128</v>
      </c>
      <c r="C2242" s="7">
        <v>65536</v>
      </c>
      <c r="D2242" s="8">
        <v>64</v>
      </c>
      <c r="E2242" s="9"/>
      <c r="F2242" s="2"/>
      <c r="G2242" s="2"/>
      <c r="H2242" s="2"/>
      <c r="I2242" s="3"/>
      <c r="J2242" s="3"/>
      <c r="K2242" s="3"/>
    </row>
    <row x14ac:dyDescent="0.25" r="2243" customHeight="1" ht="17.25">
      <c r="A2243" s="7">
        <v>2241</v>
      </c>
      <c r="B2243" s="7">
        <v>256</v>
      </c>
      <c r="C2243" s="7">
        <v>65536</v>
      </c>
      <c r="D2243" s="8">
        <v>64</v>
      </c>
      <c r="E2243" s="9"/>
      <c r="F2243" s="2"/>
      <c r="G2243" s="2"/>
      <c r="H2243" s="2"/>
      <c r="I2243" s="3"/>
      <c r="J2243" s="3"/>
      <c r="K2243" s="3"/>
    </row>
    <row x14ac:dyDescent="0.25" r="2244" customHeight="1" ht="17.25">
      <c r="A2244" s="7">
        <v>2242</v>
      </c>
      <c r="B2244" s="7">
        <v>512</v>
      </c>
      <c r="C2244" s="7">
        <v>65536</v>
      </c>
      <c r="D2244" s="8">
        <v>64</v>
      </c>
      <c r="E2244" s="9"/>
      <c r="F2244" s="2"/>
      <c r="G2244" s="2"/>
      <c r="H2244" s="2"/>
      <c r="I2244" s="3"/>
      <c r="J2244" s="3"/>
      <c r="K2244" s="3"/>
    </row>
    <row x14ac:dyDescent="0.25" r="2245" customHeight="1" ht="17.25">
      <c r="A2245" s="7">
        <v>2243</v>
      </c>
      <c r="B2245" s="7">
        <v>1024</v>
      </c>
      <c r="C2245" s="7">
        <v>65536</v>
      </c>
      <c r="D2245" s="8">
        <v>64</v>
      </c>
      <c r="E2245" s="9"/>
      <c r="F2245" s="2"/>
      <c r="G2245" s="2"/>
      <c r="H2245" s="2"/>
      <c r="I2245" s="3"/>
      <c r="J2245" s="3"/>
      <c r="K2245" s="3"/>
    </row>
    <row x14ac:dyDescent="0.25" r="2246" customHeight="1" ht="17.25">
      <c r="A2246" s="7">
        <v>2244</v>
      </c>
      <c r="B2246" s="7">
        <v>2048</v>
      </c>
      <c r="C2246" s="7">
        <v>65536</v>
      </c>
      <c r="D2246" s="8">
        <v>64</v>
      </c>
      <c r="E2246" s="9"/>
      <c r="F2246" s="2"/>
      <c r="G2246" s="2"/>
      <c r="H2246" s="2"/>
      <c r="I2246" s="3"/>
      <c r="J2246" s="3"/>
      <c r="K2246" s="3"/>
    </row>
    <row x14ac:dyDescent="0.25" r="2247" customHeight="1" ht="17.25">
      <c r="A2247" s="7">
        <v>2245</v>
      </c>
      <c r="B2247" s="7">
        <v>4096</v>
      </c>
      <c r="C2247" s="7">
        <v>65536</v>
      </c>
      <c r="D2247" s="8">
        <v>64</v>
      </c>
      <c r="E2247" s="9"/>
      <c r="F2247" s="2"/>
      <c r="G2247" s="2"/>
      <c r="H2247" s="2"/>
      <c r="I2247" s="3"/>
      <c r="J2247" s="3"/>
      <c r="K2247" s="3"/>
    </row>
    <row x14ac:dyDescent="0.25" r="2248" customHeight="1" ht="17.25">
      <c r="A2248" s="7">
        <v>2246</v>
      </c>
      <c r="B2248" s="7">
        <v>8192</v>
      </c>
      <c r="C2248" s="7">
        <v>65536</v>
      </c>
      <c r="D2248" s="8">
        <v>64</v>
      </c>
      <c r="E2248" s="9"/>
      <c r="F2248" s="2"/>
      <c r="G2248" s="2"/>
      <c r="H2248" s="2"/>
      <c r="I2248" s="3"/>
      <c r="J2248" s="3"/>
      <c r="K2248" s="3"/>
    </row>
    <row x14ac:dyDescent="0.25" r="2249" customHeight="1" ht="17.25">
      <c r="A2249" s="7">
        <v>2247</v>
      </c>
      <c r="B2249" s="7">
        <v>16384</v>
      </c>
      <c r="C2249" s="7">
        <v>65536</v>
      </c>
      <c r="D2249" s="8">
        <v>64</v>
      </c>
      <c r="E2249" s="9"/>
      <c r="F2249" s="2"/>
      <c r="G2249" s="2"/>
      <c r="H2249" s="2"/>
      <c r="I2249" s="3"/>
      <c r="J2249" s="3"/>
      <c r="K2249" s="3"/>
    </row>
    <row x14ac:dyDescent="0.25" r="2250" customHeight="1" ht="17.25">
      <c r="A2250" s="7">
        <v>2248</v>
      </c>
      <c r="B2250" s="7">
        <v>32768</v>
      </c>
      <c r="C2250" s="7">
        <v>65536</v>
      </c>
      <c r="D2250" s="8">
        <v>64</v>
      </c>
      <c r="E2250" s="9"/>
      <c r="F2250" s="2"/>
      <c r="G2250" s="2"/>
      <c r="H2250" s="2"/>
      <c r="I2250" s="3"/>
      <c r="J2250" s="3"/>
      <c r="K2250" s="3"/>
    </row>
    <row x14ac:dyDescent="0.25" r="2251" customHeight="1" ht="17.25">
      <c r="A2251" s="7">
        <v>2249</v>
      </c>
      <c r="B2251" s="7">
        <v>65536</v>
      </c>
      <c r="C2251" s="7">
        <v>65536</v>
      </c>
      <c r="D2251" s="8">
        <v>64</v>
      </c>
      <c r="E2251" s="9"/>
      <c r="F2251" s="2"/>
      <c r="G2251" s="2"/>
      <c r="H2251" s="2"/>
      <c r="I2251" s="3"/>
      <c r="J2251" s="3"/>
      <c r="K2251" s="3"/>
    </row>
    <row x14ac:dyDescent="0.25" r="2252" customHeight="1" ht="17.25">
      <c r="A2252" s="7">
        <v>2250</v>
      </c>
      <c r="B2252" s="7">
        <v>128000</v>
      </c>
      <c r="C2252" s="7">
        <v>65536</v>
      </c>
      <c r="D2252" s="8">
        <v>64</v>
      </c>
      <c r="E2252" s="9"/>
      <c r="F2252" s="2"/>
      <c r="G2252" s="2"/>
      <c r="H2252" s="2"/>
      <c r="I2252" s="3"/>
      <c r="J2252" s="3"/>
      <c r="K2252" s="3"/>
    </row>
    <row x14ac:dyDescent="0.25" r="2253" customHeight="1" ht="17.25">
      <c r="A2253" s="7">
        <v>2251</v>
      </c>
      <c r="B2253" s="7">
        <v>1</v>
      </c>
      <c r="C2253" s="7">
        <v>128000</v>
      </c>
      <c r="D2253" s="8">
        <v>64</v>
      </c>
      <c r="E2253" s="9"/>
      <c r="F2253" s="2"/>
      <c r="G2253" s="2"/>
      <c r="H2253" s="2"/>
      <c r="I2253" s="3"/>
      <c r="J2253" s="3"/>
      <c r="K2253" s="3"/>
    </row>
    <row x14ac:dyDescent="0.25" r="2254" customHeight="1" ht="17.25">
      <c r="A2254" s="7">
        <v>2252</v>
      </c>
      <c r="B2254" s="7">
        <v>2</v>
      </c>
      <c r="C2254" s="7">
        <v>128000</v>
      </c>
      <c r="D2254" s="8">
        <v>64</v>
      </c>
      <c r="E2254" s="9"/>
      <c r="F2254" s="2"/>
      <c r="G2254" s="2"/>
      <c r="H2254" s="2"/>
      <c r="I2254" s="3"/>
      <c r="J2254" s="3"/>
      <c r="K2254" s="3"/>
    </row>
    <row x14ac:dyDescent="0.25" r="2255" customHeight="1" ht="17.25">
      <c r="A2255" s="7">
        <v>2253</v>
      </c>
      <c r="B2255" s="7">
        <v>4</v>
      </c>
      <c r="C2255" s="7">
        <v>128000</v>
      </c>
      <c r="D2255" s="8">
        <v>64</v>
      </c>
      <c r="E2255" s="9"/>
      <c r="F2255" s="2"/>
      <c r="G2255" s="2"/>
      <c r="H2255" s="2"/>
      <c r="I2255" s="3"/>
      <c r="J2255" s="3"/>
      <c r="K2255" s="3"/>
    </row>
    <row x14ac:dyDescent="0.25" r="2256" customHeight="1" ht="17.25">
      <c r="A2256" s="7">
        <v>2254</v>
      </c>
      <c r="B2256" s="7">
        <v>8</v>
      </c>
      <c r="C2256" s="7">
        <v>128000</v>
      </c>
      <c r="D2256" s="8">
        <v>64</v>
      </c>
      <c r="E2256" s="9"/>
      <c r="F2256" s="2"/>
      <c r="G2256" s="2"/>
      <c r="H2256" s="2"/>
      <c r="I2256" s="3"/>
      <c r="J2256" s="3"/>
      <c r="K2256" s="3"/>
    </row>
    <row x14ac:dyDescent="0.25" r="2257" customHeight="1" ht="17.25">
      <c r="A2257" s="7">
        <v>2255</v>
      </c>
      <c r="B2257" s="7">
        <v>16</v>
      </c>
      <c r="C2257" s="7">
        <v>128000</v>
      </c>
      <c r="D2257" s="8">
        <v>64</v>
      </c>
      <c r="E2257" s="9"/>
      <c r="F2257" s="2"/>
      <c r="G2257" s="2"/>
      <c r="H2257" s="2"/>
      <c r="I2257" s="3"/>
      <c r="J2257" s="3"/>
      <c r="K2257" s="3"/>
    </row>
    <row x14ac:dyDescent="0.25" r="2258" customHeight="1" ht="17.25">
      <c r="A2258" s="7">
        <v>2256</v>
      </c>
      <c r="B2258" s="7">
        <v>32</v>
      </c>
      <c r="C2258" s="7">
        <v>128000</v>
      </c>
      <c r="D2258" s="8">
        <v>64</v>
      </c>
      <c r="E2258" s="9"/>
      <c r="F2258" s="2"/>
      <c r="G2258" s="2"/>
      <c r="H2258" s="2"/>
      <c r="I2258" s="3"/>
      <c r="J2258" s="3"/>
      <c r="K2258" s="3"/>
    </row>
    <row x14ac:dyDescent="0.25" r="2259" customHeight="1" ht="17.25">
      <c r="A2259" s="7">
        <v>2257</v>
      </c>
      <c r="B2259" s="7">
        <v>64</v>
      </c>
      <c r="C2259" s="7">
        <v>128000</v>
      </c>
      <c r="D2259" s="8">
        <v>64</v>
      </c>
      <c r="E2259" s="9"/>
      <c r="F2259" s="2"/>
      <c r="G2259" s="2"/>
      <c r="H2259" s="2"/>
      <c r="I2259" s="3"/>
      <c r="J2259" s="3"/>
      <c r="K2259" s="3"/>
    </row>
    <row x14ac:dyDescent="0.25" r="2260" customHeight="1" ht="17.25">
      <c r="A2260" s="7">
        <v>2258</v>
      </c>
      <c r="B2260" s="7">
        <v>128</v>
      </c>
      <c r="C2260" s="7">
        <v>128000</v>
      </c>
      <c r="D2260" s="8">
        <v>64</v>
      </c>
      <c r="E2260" s="9"/>
      <c r="F2260" s="2"/>
      <c r="G2260" s="2"/>
      <c r="H2260" s="2"/>
      <c r="I2260" s="3"/>
      <c r="J2260" s="3"/>
      <c r="K2260" s="3"/>
    </row>
    <row x14ac:dyDescent="0.25" r="2261" customHeight="1" ht="17.25">
      <c r="A2261" s="7">
        <v>2259</v>
      </c>
      <c r="B2261" s="7">
        <v>256</v>
      </c>
      <c r="C2261" s="7">
        <v>128000</v>
      </c>
      <c r="D2261" s="8">
        <v>64</v>
      </c>
      <c r="E2261" s="9"/>
      <c r="F2261" s="2"/>
      <c r="G2261" s="2"/>
      <c r="H2261" s="2"/>
      <c r="I2261" s="3"/>
      <c r="J2261" s="3"/>
      <c r="K2261" s="3"/>
    </row>
    <row x14ac:dyDescent="0.25" r="2262" customHeight="1" ht="17.25">
      <c r="A2262" s="7">
        <v>2260</v>
      </c>
      <c r="B2262" s="7">
        <v>512</v>
      </c>
      <c r="C2262" s="7">
        <v>128000</v>
      </c>
      <c r="D2262" s="8">
        <v>64</v>
      </c>
      <c r="E2262" s="9"/>
      <c r="F2262" s="2"/>
      <c r="G2262" s="2"/>
      <c r="H2262" s="2"/>
      <c r="I2262" s="3"/>
      <c r="J2262" s="3"/>
      <c r="K2262" s="3"/>
    </row>
    <row x14ac:dyDescent="0.25" r="2263" customHeight="1" ht="17.25">
      <c r="A2263" s="7">
        <v>2261</v>
      </c>
      <c r="B2263" s="7">
        <v>1024</v>
      </c>
      <c r="C2263" s="7">
        <v>128000</v>
      </c>
      <c r="D2263" s="8">
        <v>64</v>
      </c>
      <c r="E2263" s="9"/>
      <c r="F2263" s="2"/>
      <c r="G2263" s="2"/>
      <c r="H2263" s="2"/>
      <c r="I2263" s="3"/>
      <c r="J2263" s="3"/>
      <c r="K2263" s="3"/>
    </row>
    <row x14ac:dyDescent="0.25" r="2264" customHeight="1" ht="17.25">
      <c r="A2264" s="7">
        <v>2262</v>
      </c>
      <c r="B2264" s="7">
        <v>2048</v>
      </c>
      <c r="C2264" s="7">
        <v>128000</v>
      </c>
      <c r="D2264" s="8">
        <v>64</v>
      </c>
      <c r="E2264" s="9"/>
      <c r="F2264" s="2"/>
      <c r="G2264" s="2"/>
      <c r="H2264" s="2"/>
      <c r="I2264" s="3"/>
      <c r="J2264" s="3"/>
      <c r="K2264" s="3"/>
    </row>
    <row x14ac:dyDescent="0.25" r="2265" customHeight="1" ht="17.25">
      <c r="A2265" s="7">
        <v>2263</v>
      </c>
      <c r="B2265" s="7">
        <v>4096</v>
      </c>
      <c r="C2265" s="7">
        <v>128000</v>
      </c>
      <c r="D2265" s="8">
        <v>64</v>
      </c>
      <c r="E2265" s="9"/>
      <c r="F2265" s="2"/>
      <c r="G2265" s="2"/>
      <c r="H2265" s="2"/>
      <c r="I2265" s="3"/>
      <c r="J2265" s="3"/>
      <c r="K2265" s="3"/>
    </row>
    <row x14ac:dyDescent="0.25" r="2266" customHeight="1" ht="17.25">
      <c r="A2266" s="7">
        <v>2264</v>
      </c>
      <c r="B2266" s="7">
        <v>8192</v>
      </c>
      <c r="C2266" s="7">
        <v>128000</v>
      </c>
      <c r="D2266" s="8">
        <v>64</v>
      </c>
      <c r="E2266" s="9"/>
      <c r="F2266" s="2"/>
      <c r="G2266" s="2"/>
      <c r="H2266" s="2"/>
      <c r="I2266" s="3"/>
      <c r="J2266" s="3"/>
      <c r="K2266" s="3"/>
    </row>
    <row x14ac:dyDescent="0.25" r="2267" customHeight="1" ht="17.25">
      <c r="A2267" s="7">
        <v>2265</v>
      </c>
      <c r="B2267" s="7">
        <v>16384</v>
      </c>
      <c r="C2267" s="7">
        <v>128000</v>
      </c>
      <c r="D2267" s="8">
        <v>64</v>
      </c>
      <c r="E2267" s="9"/>
      <c r="F2267" s="2"/>
      <c r="G2267" s="2"/>
      <c r="H2267" s="2"/>
      <c r="I2267" s="3"/>
      <c r="J2267" s="3"/>
      <c r="K2267" s="3"/>
    </row>
    <row x14ac:dyDescent="0.25" r="2268" customHeight="1" ht="17.25">
      <c r="A2268" s="7">
        <v>2266</v>
      </c>
      <c r="B2268" s="7">
        <v>32768</v>
      </c>
      <c r="C2268" s="7">
        <v>128000</v>
      </c>
      <c r="D2268" s="8">
        <v>64</v>
      </c>
      <c r="E2268" s="9"/>
      <c r="F2268" s="2"/>
      <c r="G2268" s="2"/>
      <c r="H2268" s="2"/>
      <c r="I2268" s="3"/>
      <c r="J2268" s="3"/>
      <c r="K2268" s="3"/>
    </row>
    <row x14ac:dyDescent="0.25" r="2269" customHeight="1" ht="17.25">
      <c r="A2269" s="7">
        <v>2267</v>
      </c>
      <c r="B2269" s="7">
        <v>65536</v>
      </c>
      <c r="C2269" s="7">
        <v>128000</v>
      </c>
      <c r="D2269" s="8">
        <v>64</v>
      </c>
      <c r="E2269" s="9"/>
      <c r="F2269" s="2"/>
      <c r="G2269" s="2"/>
      <c r="H2269" s="2"/>
      <c r="I2269" s="3"/>
      <c r="J2269" s="3"/>
      <c r="K2269" s="3"/>
    </row>
    <row x14ac:dyDescent="0.25" r="2270" customHeight="1" ht="17.25">
      <c r="A2270" s="7">
        <v>2268</v>
      </c>
      <c r="B2270" s="7">
        <v>128000</v>
      </c>
      <c r="C2270" s="7">
        <v>128000</v>
      </c>
      <c r="D2270" s="8">
        <v>64</v>
      </c>
      <c r="E2270" s="9"/>
      <c r="F2270" s="2"/>
      <c r="G2270" s="2"/>
      <c r="H2270" s="2"/>
      <c r="I2270" s="3"/>
      <c r="J2270" s="3"/>
      <c r="K2270" s="3"/>
    </row>
    <row x14ac:dyDescent="0.25" r="2271" customHeight="1" ht="17.25">
      <c r="A2271" s="7">
        <v>2269</v>
      </c>
      <c r="B2271" s="7">
        <v>1</v>
      </c>
      <c r="C2271" s="7">
        <v>1</v>
      </c>
      <c r="D2271" s="8">
        <v>128</v>
      </c>
      <c r="E2271" s="9"/>
      <c r="F2271" s="2"/>
      <c r="G2271" s="2"/>
      <c r="H2271" s="2"/>
      <c r="I2271" s="3"/>
      <c r="J2271" s="3"/>
      <c r="K2271" s="3"/>
    </row>
    <row x14ac:dyDescent="0.25" r="2272" customHeight="1" ht="17.25">
      <c r="A2272" s="7">
        <v>2270</v>
      </c>
      <c r="B2272" s="7">
        <v>2</v>
      </c>
      <c r="C2272" s="7">
        <v>1</v>
      </c>
      <c r="D2272" s="8">
        <v>128</v>
      </c>
      <c r="E2272" s="9"/>
      <c r="F2272" s="2"/>
      <c r="G2272" s="2"/>
      <c r="H2272" s="2"/>
      <c r="I2272" s="3"/>
      <c r="J2272" s="3"/>
      <c r="K2272" s="3"/>
    </row>
    <row x14ac:dyDescent="0.25" r="2273" customHeight="1" ht="17.25">
      <c r="A2273" s="7">
        <v>2271</v>
      </c>
      <c r="B2273" s="7">
        <v>4</v>
      </c>
      <c r="C2273" s="7">
        <v>1</v>
      </c>
      <c r="D2273" s="8">
        <v>128</v>
      </c>
      <c r="E2273" s="9"/>
      <c r="F2273" s="2"/>
      <c r="G2273" s="2"/>
      <c r="H2273" s="2"/>
      <c r="I2273" s="3"/>
      <c r="J2273" s="3"/>
      <c r="K2273" s="3"/>
    </row>
    <row x14ac:dyDescent="0.25" r="2274" customHeight="1" ht="17.25">
      <c r="A2274" s="7">
        <v>2272</v>
      </c>
      <c r="B2274" s="7">
        <v>8</v>
      </c>
      <c r="C2274" s="7">
        <v>1</v>
      </c>
      <c r="D2274" s="8">
        <v>128</v>
      </c>
      <c r="E2274" s="9"/>
      <c r="F2274" s="2"/>
      <c r="G2274" s="2"/>
      <c r="H2274" s="2"/>
      <c r="I2274" s="3"/>
      <c r="J2274" s="3"/>
      <c r="K2274" s="3"/>
    </row>
    <row x14ac:dyDescent="0.25" r="2275" customHeight="1" ht="17.25">
      <c r="A2275" s="7">
        <v>2273</v>
      </c>
      <c r="B2275" s="7">
        <v>16</v>
      </c>
      <c r="C2275" s="7">
        <v>1</v>
      </c>
      <c r="D2275" s="8">
        <v>128</v>
      </c>
      <c r="E2275" s="9"/>
      <c r="F2275" s="2"/>
      <c r="G2275" s="2"/>
      <c r="H2275" s="2"/>
      <c r="I2275" s="3"/>
      <c r="J2275" s="3"/>
      <c r="K2275" s="3"/>
    </row>
    <row x14ac:dyDescent="0.25" r="2276" customHeight="1" ht="17.25">
      <c r="A2276" s="7">
        <v>2274</v>
      </c>
      <c r="B2276" s="7">
        <v>32</v>
      </c>
      <c r="C2276" s="7">
        <v>1</v>
      </c>
      <c r="D2276" s="8">
        <v>128</v>
      </c>
      <c r="E2276" s="9"/>
      <c r="F2276" s="2"/>
      <c r="G2276" s="2"/>
      <c r="H2276" s="2"/>
      <c r="I2276" s="3"/>
      <c r="J2276" s="3"/>
      <c r="K2276" s="3"/>
    </row>
    <row x14ac:dyDescent="0.25" r="2277" customHeight="1" ht="17.25">
      <c r="A2277" s="7">
        <v>2275</v>
      </c>
      <c r="B2277" s="7">
        <v>64</v>
      </c>
      <c r="C2277" s="7">
        <v>1</v>
      </c>
      <c r="D2277" s="8">
        <v>128</v>
      </c>
      <c r="E2277" s="9"/>
      <c r="F2277" s="2"/>
      <c r="G2277" s="2"/>
      <c r="H2277" s="2"/>
      <c r="I2277" s="3"/>
      <c r="J2277" s="3"/>
      <c r="K2277" s="3"/>
    </row>
    <row x14ac:dyDescent="0.25" r="2278" customHeight="1" ht="17.25">
      <c r="A2278" s="7">
        <v>2276</v>
      </c>
      <c r="B2278" s="7">
        <v>128</v>
      </c>
      <c r="C2278" s="7">
        <v>1</v>
      </c>
      <c r="D2278" s="8">
        <v>128</v>
      </c>
      <c r="E2278" s="9"/>
      <c r="F2278" s="2"/>
      <c r="G2278" s="2"/>
      <c r="H2278" s="2"/>
      <c r="I2278" s="3"/>
      <c r="J2278" s="3"/>
      <c r="K2278" s="3"/>
    </row>
    <row x14ac:dyDescent="0.25" r="2279" customHeight="1" ht="17.25">
      <c r="A2279" s="7">
        <v>2277</v>
      </c>
      <c r="B2279" s="7">
        <v>256</v>
      </c>
      <c r="C2279" s="7">
        <v>1</v>
      </c>
      <c r="D2279" s="8">
        <v>128</v>
      </c>
      <c r="E2279" s="9"/>
      <c r="F2279" s="2"/>
      <c r="G2279" s="2"/>
      <c r="H2279" s="2"/>
      <c r="I2279" s="3"/>
      <c r="J2279" s="3"/>
      <c r="K2279" s="3"/>
    </row>
    <row x14ac:dyDescent="0.25" r="2280" customHeight="1" ht="17.25">
      <c r="A2280" s="7">
        <v>2278</v>
      </c>
      <c r="B2280" s="7">
        <v>512</v>
      </c>
      <c r="C2280" s="7">
        <v>1</v>
      </c>
      <c r="D2280" s="8">
        <v>128</v>
      </c>
      <c r="E2280" s="9"/>
      <c r="F2280" s="2"/>
      <c r="G2280" s="2"/>
      <c r="H2280" s="2"/>
      <c r="I2280" s="3"/>
      <c r="J2280" s="3"/>
      <c r="K2280" s="3"/>
    </row>
    <row x14ac:dyDescent="0.25" r="2281" customHeight="1" ht="17.25">
      <c r="A2281" s="7">
        <v>2279</v>
      </c>
      <c r="B2281" s="7">
        <v>1024</v>
      </c>
      <c r="C2281" s="7">
        <v>1</v>
      </c>
      <c r="D2281" s="8">
        <v>128</v>
      </c>
      <c r="E2281" s="9"/>
      <c r="F2281" s="2"/>
      <c r="G2281" s="2"/>
      <c r="H2281" s="2"/>
      <c r="I2281" s="3"/>
      <c r="J2281" s="3"/>
      <c r="K2281" s="3"/>
    </row>
    <row x14ac:dyDescent="0.25" r="2282" customHeight="1" ht="17.25">
      <c r="A2282" s="7">
        <v>2280</v>
      </c>
      <c r="B2282" s="7">
        <v>2048</v>
      </c>
      <c r="C2282" s="7">
        <v>1</v>
      </c>
      <c r="D2282" s="8">
        <v>128</v>
      </c>
      <c r="E2282" s="9"/>
      <c r="F2282" s="2"/>
      <c r="G2282" s="2"/>
      <c r="H2282" s="2"/>
      <c r="I2282" s="3"/>
      <c r="J2282" s="3"/>
      <c r="K2282" s="3"/>
    </row>
    <row x14ac:dyDescent="0.25" r="2283" customHeight="1" ht="17.25">
      <c r="A2283" s="7">
        <v>2281</v>
      </c>
      <c r="B2283" s="7">
        <v>4096</v>
      </c>
      <c r="C2283" s="7">
        <v>1</v>
      </c>
      <c r="D2283" s="8">
        <v>128</v>
      </c>
      <c r="E2283" s="9"/>
      <c r="F2283" s="2"/>
      <c r="G2283" s="2"/>
      <c r="H2283" s="2"/>
      <c r="I2283" s="3"/>
      <c r="J2283" s="3"/>
      <c r="K2283" s="3"/>
    </row>
    <row x14ac:dyDescent="0.25" r="2284" customHeight="1" ht="17.25">
      <c r="A2284" s="7">
        <v>2282</v>
      </c>
      <c r="B2284" s="7">
        <v>8192</v>
      </c>
      <c r="C2284" s="7">
        <v>1</v>
      </c>
      <c r="D2284" s="8">
        <v>128</v>
      </c>
      <c r="E2284" s="9"/>
      <c r="F2284" s="2"/>
      <c r="G2284" s="2"/>
      <c r="H2284" s="2"/>
      <c r="I2284" s="3"/>
      <c r="J2284" s="3"/>
      <c r="K2284" s="3"/>
    </row>
    <row x14ac:dyDescent="0.25" r="2285" customHeight="1" ht="17.25">
      <c r="A2285" s="7">
        <v>2283</v>
      </c>
      <c r="B2285" s="7">
        <v>16384</v>
      </c>
      <c r="C2285" s="7">
        <v>1</v>
      </c>
      <c r="D2285" s="8">
        <v>128</v>
      </c>
      <c r="E2285" s="9"/>
      <c r="F2285" s="2"/>
      <c r="G2285" s="2"/>
      <c r="H2285" s="2"/>
      <c r="I2285" s="3"/>
      <c r="J2285" s="3"/>
      <c r="K2285" s="3"/>
    </row>
    <row x14ac:dyDescent="0.25" r="2286" customHeight="1" ht="17.25">
      <c r="A2286" s="7">
        <v>2284</v>
      </c>
      <c r="B2286" s="7">
        <v>32768</v>
      </c>
      <c r="C2286" s="7">
        <v>1</v>
      </c>
      <c r="D2286" s="8">
        <v>128</v>
      </c>
      <c r="E2286" s="9"/>
      <c r="F2286" s="2"/>
      <c r="G2286" s="2"/>
      <c r="H2286" s="2"/>
      <c r="I2286" s="3"/>
      <c r="J2286" s="3"/>
      <c r="K2286" s="3"/>
    </row>
    <row x14ac:dyDescent="0.25" r="2287" customHeight="1" ht="17.25">
      <c r="A2287" s="7">
        <v>2285</v>
      </c>
      <c r="B2287" s="7">
        <v>65536</v>
      </c>
      <c r="C2287" s="7">
        <v>1</v>
      </c>
      <c r="D2287" s="8">
        <v>128</v>
      </c>
      <c r="E2287" s="9"/>
      <c r="F2287" s="2"/>
      <c r="G2287" s="2"/>
      <c r="H2287" s="2"/>
      <c r="I2287" s="3"/>
      <c r="J2287" s="3"/>
      <c r="K2287" s="3"/>
    </row>
    <row x14ac:dyDescent="0.25" r="2288" customHeight="1" ht="17.25">
      <c r="A2288" s="7">
        <v>2286</v>
      </c>
      <c r="B2288" s="7">
        <v>128000</v>
      </c>
      <c r="C2288" s="7">
        <v>1</v>
      </c>
      <c r="D2288" s="8">
        <v>128</v>
      </c>
      <c r="E2288" s="9"/>
      <c r="F2288" s="2"/>
      <c r="G2288" s="2"/>
      <c r="H2288" s="2"/>
      <c r="I2288" s="3"/>
      <c r="J2288" s="3"/>
      <c r="K2288" s="3"/>
    </row>
    <row x14ac:dyDescent="0.25" r="2289" customHeight="1" ht="17.25">
      <c r="A2289" s="7">
        <v>2287</v>
      </c>
      <c r="B2289" s="7">
        <v>1</v>
      </c>
      <c r="C2289" s="7">
        <v>2</v>
      </c>
      <c r="D2289" s="8">
        <v>128</v>
      </c>
      <c r="E2289" s="9"/>
      <c r="F2289" s="2"/>
      <c r="G2289" s="2"/>
      <c r="H2289" s="2"/>
      <c r="I2289" s="3"/>
      <c r="J2289" s="3"/>
      <c r="K2289" s="3"/>
    </row>
    <row x14ac:dyDescent="0.25" r="2290" customHeight="1" ht="17.25">
      <c r="A2290" s="7">
        <v>2288</v>
      </c>
      <c r="B2290" s="7">
        <v>2</v>
      </c>
      <c r="C2290" s="7">
        <v>2</v>
      </c>
      <c r="D2290" s="8">
        <v>128</v>
      </c>
      <c r="E2290" s="9"/>
      <c r="F2290" s="2"/>
      <c r="G2290" s="2"/>
      <c r="H2290" s="2"/>
      <c r="I2290" s="3"/>
      <c r="J2290" s="3"/>
      <c r="K2290" s="3"/>
    </row>
    <row x14ac:dyDescent="0.25" r="2291" customHeight="1" ht="17.25">
      <c r="A2291" s="7">
        <v>2289</v>
      </c>
      <c r="B2291" s="7">
        <v>4</v>
      </c>
      <c r="C2291" s="7">
        <v>2</v>
      </c>
      <c r="D2291" s="8">
        <v>128</v>
      </c>
      <c r="E2291" s="9"/>
      <c r="F2291" s="2"/>
      <c r="G2291" s="2"/>
      <c r="H2291" s="2"/>
      <c r="I2291" s="3"/>
      <c r="J2291" s="3"/>
      <c r="K2291" s="3"/>
    </row>
    <row x14ac:dyDescent="0.25" r="2292" customHeight="1" ht="17.25">
      <c r="A2292" s="7">
        <v>2290</v>
      </c>
      <c r="B2292" s="7">
        <v>8</v>
      </c>
      <c r="C2292" s="7">
        <v>2</v>
      </c>
      <c r="D2292" s="8">
        <v>128</v>
      </c>
      <c r="E2292" s="9"/>
      <c r="F2292" s="2"/>
      <c r="G2292" s="2"/>
      <c r="H2292" s="2"/>
      <c r="I2292" s="3"/>
      <c r="J2292" s="3"/>
      <c r="K2292" s="3"/>
    </row>
    <row x14ac:dyDescent="0.25" r="2293" customHeight="1" ht="17.25">
      <c r="A2293" s="7">
        <v>2291</v>
      </c>
      <c r="B2293" s="7">
        <v>16</v>
      </c>
      <c r="C2293" s="7">
        <v>2</v>
      </c>
      <c r="D2293" s="8">
        <v>128</v>
      </c>
      <c r="E2293" s="9"/>
      <c r="F2293" s="2"/>
      <c r="G2293" s="2"/>
      <c r="H2293" s="2"/>
      <c r="I2293" s="3"/>
      <c r="J2293" s="3"/>
      <c r="K2293" s="3"/>
    </row>
    <row x14ac:dyDescent="0.25" r="2294" customHeight="1" ht="17.25">
      <c r="A2294" s="7">
        <v>2292</v>
      </c>
      <c r="B2294" s="7">
        <v>32</v>
      </c>
      <c r="C2294" s="7">
        <v>2</v>
      </c>
      <c r="D2294" s="8">
        <v>128</v>
      </c>
      <c r="E2294" s="9"/>
      <c r="F2294" s="2"/>
      <c r="G2294" s="2"/>
      <c r="H2294" s="2"/>
      <c r="I2294" s="3"/>
      <c r="J2294" s="3"/>
      <c r="K2294" s="3"/>
    </row>
    <row x14ac:dyDescent="0.25" r="2295" customHeight="1" ht="17.25">
      <c r="A2295" s="7">
        <v>2293</v>
      </c>
      <c r="B2295" s="7">
        <v>64</v>
      </c>
      <c r="C2295" s="7">
        <v>2</v>
      </c>
      <c r="D2295" s="8">
        <v>128</v>
      </c>
      <c r="E2295" s="9"/>
      <c r="F2295" s="2"/>
      <c r="G2295" s="2"/>
      <c r="H2295" s="2"/>
      <c r="I2295" s="3"/>
      <c r="J2295" s="3"/>
      <c r="K2295" s="3"/>
    </row>
    <row x14ac:dyDescent="0.25" r="2296" customHeight="1" ht="17.25">
      <c r="A2296" s="7">
        <v>2294</v>
      </c>
      <c r="B2296" s="7">
        <v>128</v>
      </c>
      <c r="C2296" s="7">
        <v>2</v>
      </c>
      <c r="D2296" s="8">
        <v>128</v>
      </c>
      <c r="E2296" s="9"/>
      <c r="F2296" s="2"/>
      <c r="G2296" s="2"/>
      <c r="H2296" s="2"/>
      <c r="I2296" s="3"/>
      <c r="J2296" s="3"/>
      <c r="K2296" s="3"/>
    </row>
    <row x14ac:dyDescent="0.25" r="2297" customHeight="1" ht="17.25">
      <c r="A2297" s="7">
        <v>2295</v>
      </c>
      <c r="B2297" s="7">
        <v>256</v>
      </c>
      <c r="C2297" s="7">
        <v>2</v>
      </c>
      <c r="D2297" s="8">
        <v>128</v>
      </c>
      <c r="E2297" s="9"/>
      <c r="F2297" s="2"/>
      <c r="G2297" s="2"/>
      <c r="H2297" s="2"/>
      <c r="I2297" s="3"/>
      <c r="J2297" s="3"/>
      <c r="K2297" s="3"/>
    </row>
    <row x14ac:dyDescent="0.25" r="2298" customHeight="1" ht="17.25">
      <c r="A2298" s="7">
        <v>2296</v>
      </c>
      <c r="B2298" s="7">
        <v>512</v>
      </c>
      <c r="C2298" s="7">
        <v>2</v>
      </c>
      <c r="D2298" s="8">
        <v>128</v>
      </c>
      <c r="E2298" s="9"/>
      <c r="F2298" s="2"/>
      <c r="G2298" s="2"/>
      <c r="H2298" s="2"/>
      <c r="I2298" s="3"/>
      <c r="J2298" s="3"/>
      <c r="K2298" s="3"/>
    </row>
    <row x14ac:dyDescent="0.25" r="2299" customHeight="1" ht="17.25">
      <c r="A2299" s="7">
        <v>2297</v>
      </c>
      <c r="B2299" s="7">
        <v>1024</v>
      </c>
      <c r="C2299" s="7">
        <v>2</v>
      </c>
      <c r="D2299" s="8">
        <v>128</v>
      </c>
      <c r="E2299" s="9"/>
      <c r="F2299" s="2"/>
      <c r="G2299" s="2"/>
      <c r="H2299" s="2"/>
      <c r="I2299" s="3"/>
      <c r="J2299" s="3"/>
      <c r="K2299" s="3"/>
    </row>
    <row x14ac:dyDescent="0.25" r="2300" customHeight="1" ht="17.25">
      <c r="A2300" s="7">
        <v>2298</v>
      </c>
      <c r="B2300" s="7">
        <v>2048</v>
      </c>
      <c r="C2300" s="7">
        <v>2</v>
      </c>
      <c r="D2300" s="8">
        <v>128</v>
      </c>
      <c r="E2300" s="9"/>
      <c r="F2300" s="2"/>
      <c r="G2300" s="2"/>
      <c r="H2300" s="2"/>
      <c r="I2300" s="3"/>
      <c r="J2300" s="3"/>
      <c r="K2300" s="3"/>
    </row>
    <row x14ac:dyDescent="0.25" r="2301" customHeight="1" ht="17.25">
      <c r="A2301" s="7">
        <v>2299</v>
      </c>
      <c r="B2301" s="7">
        <v>4096</v>
      </c>
      <c r="C2301" s="7">
        <v>2</v>
      </c>
      <c r="D2301" s="8">
        <v>128</v>
      </c>
      <c r="E2301" s="9"/>
      <c r="F2301" s="2"/>
      <c r="G2301" s="2"/>
      <c r="H2301" s="2"/>
      <c r="I2301" s="3"/>
      <c r="J2301" s="3"/>
      <c r="K2301" s="3"/>
    </row>
    <row x14ac:dyDescent="0.25" r="2302" customHeight="1" ht="17.25">
      <c r="A2302" s="7">
        <v>2300</v>
      </c>
      <c r="B2302" s="7">
        <v>8192</v>
      </c>
      <c r="C2302" s="7">
        <v>2</v>
      </c>
      <c r="D2302" s="8">
        <v>128</v>
      </c>
      <c r="E2302" s="9"/>
      <c r="F2302" s="2"/>
      <c r="G2302" s="2"/>
      <c r="H2302" s="2"/>
      <c r="I2302" s="3"/>
      <c r="J2302" s="3"/>
      <c r="K2302" s="3"/>
    </row>
    <row x14ac:dyDescent="0.25" r="2303" customHeight="1" ht="17.25">
      <c r="A2303" s="7">
        <v>2301</v>
      </c>
      <c r="B2303" s="7">
        <v>16384</v>
      </c>
      <c r="C2303" s="7">
        <v>2</v>
      </c>
      <c r="D2303" s="8">
        <v>128</v>
      </c>
      <c r="E2303" s="9"/>
      <c r="F2303" s="2"/>
      <c r="G2303" s="2"/>
      <c r="H2303" s="2"/>
      <c r="I2303" s="3"/>
      <c r="J2303" s="3"/>
      <c r="K2303" s="3"/>
    </row>
    <row x14ac:dyDescent="0.25" r="2304" customHeight="1" ht="17.25">
      <c r="A2304" s="7">
        <v>2302</v>
      </c>
      <c r="B2304" s="7">
        <v>32768</v>
      </c>
      <c r="C2304" s="7">
        <v>2</v>
      </c>
      <c r="D2304" s="8">
        <v>128</v>
      </c>
      <c r="E2304" s="9"/>
      <c r="F2304" s="2"/>
      <c r="G2304" s="2"/>
      <c r="H2304" s="2"/>
      <c r="I2304" s="3"/>
      <c r="J2304" s="3"/>
      <c r="K2304" s="3"/>
    </row>
    <row x14ac:dyDescent="0.25" r="2305" customHeight="1" ht="17.25">
      <c r="A2305" s="7">
        <v>2303</v>
      </c>
      <c r="B2305" s="7">
        <v>65536</v>
      </c>
      <c r="C2305" s="7">
        <v>2</v>
      </c>
      <c r="D2305" s="8">
        <v>128</v>
      </c>
      <c r="E2305" s="9"/>
      <c r="F2305" s="2"/>
      <c r="G2305" s="2"/>
      <c r="H2305" s="2"/>
      <c r="I2305" s="3"/>
      <c r="J2305" s="3"/>
      <c r="K2305" s="3"/>
    </row>
    <row x14ac:dyDescent="0.25" r="2306" customHeight="1" ht="17.25">
      <c r="A2306" s="7">
        <v>2304</v>
      </c>
      <c r="B2306" s="7">
        <v>128000</v>
      </c>
      <c r="C2306" s="7">
        <v>2</v>
      </c>
      <c r="D2306" s="8">
        <v>128</v>
      </c>
      <c r="E2306" s="9"/>
      <c r="F2306" s="2"/>
      <c r="G2306" s="2"/>
      <c r="H2306" s="2"/>
      <c r="I2306" s="3"/>
      <c r="J2306" s="3"/>
      <c r="K2306" s="3"/>
    </row>
    <row x14ac:dyDescent="0.25" r="2307" customHeight="1" ht="17.25">
      <c r="A2307" s="7">
        <v>2305</v>
      </c>
      <c r="B2307" s="7">
        <v>1</v>
      </c>
      <c r="C2307" s="7">
        <v>4</v>
      </c>
      <c r="D2307" s="8">
        <v>128</v>
      </c>
      <c r="E2307" s="9"/>
      <c r="F2307" s="2"/>
      <c r="G2307" s="2"/>
      <c r="H2307" s="2"/>
      <c r="I2307" s="3"/>
      <c r="J2307" s="3"/>
      <c r="K2307" s="3"/>
    </row>
    <row x14ac:dyDescent="0.25" r="2308" customHeight="1" ht="17.25">
      <c r="A2308" s="7">
        <v>2306</v>
      </c>
      <c r="B2308" s="7">
        <v>2</v>
      </c>
      <c r="C2308" s="7">
        <v>4</v>
      </c>
      <c r="D2308" s="8">
        <v>128</v>
      </c>
      <c r="E2308" s="9"/>
      <c r="F2308" s="2"/>
      <c r="G2308" s="2"/>
      <c r="H2308" s="2"/>
      <c r="I2308" s="3"/>
      <c r="J2308" s="3"/>
      <c r="K2308" s="3"/>
    </row>
    <row x14ac:dyDescent="0.25" r="2309" customHeight="1" ht="17.25">
      <c r="A2309" s="7">
        <v>2307</v>
      </c>
      <c r="B2309" s="7">
        <v>4</v>
      </c>
      <c r="C2309" s="7">
        <v>4</v>
      </c>
      <c r="D2309" s="8">
        <v>128</v>
      </c>
      <c r="E2309" s="9"/>
      <c r="F2309" s="2"/>
      <c r="G2309" s="2"/>
      <c r="H2309" s="2"/>
      <c r="I2309" s="3"/>
      <c r="J2309" s="3"/>
      <c r="K2309" s="3"/>
    </row>
    <row x14ac:dyDescent="0.25" r="2310" customHeight="1" ht="17.25">
      <c r="A2310" s="7">
        <v>2308</v>
      </c>
      <c r="B2310" s="7">
        <v>8</v>
      </c>
      <c r="C2310" s="7">
        <v>4</v>
      </c>
      <c r="D2310" s="8">
        <v>128</v>
      </c>
      <c r="E2310" s="9"/>
      <c r="F2310" s="2"/>
      <c r="G2310" s="2"/>
      <c r="H2310" s="2"/>
      <c r="I2310" s="3"/>
      <c r="J2310" s="3"/>
      <c r="K2310" s="3"/>
    </row>
    <row x14ac:dyDescent="0.25" r="2311" customHeight="1" ht="17.25">
      <c r="A2311" s="7">
        <v>2309</v>
      </c>
      <c r="B2311" s="7">
        <v>16</v>
      </c>
      <c r="C2311" s="7">
        <v>4</v>
      </c>
      <c r="D2311" s="8">
        <v>128</v>
      </c>
      <c r="E2311" s="9"/>
      <c r="F2311" s="2"/>
      <c r="G2311" s="2"/>
      <c r="H2311" s="2"/>
      <c r="I2311" s="3"/>
      <c r="J2311" s="3"/>
      <c r="K2311" s="3"/>
    </row>
    <row x14ac:dyDescent="0.25" r="2312" customHeight="1" ht="17.25">
      <c r="A2312" s="7">
        <v>2310</v>
      </c>
      <c r="B2312" s="7">
        <v>32</v>
      </c>
      <c r="C2312" s="7">
        <v>4</v>
      </c>
      <c r="D2312" s="8">
        <v>128</v>
      </c>
      <c r="E2312" s="9"/>
      <c r="F2312" s="2"/>
      <c r="G2312" s="2"/>
      <c r="H2312" s="2"/>
      <c r="I2312" s="3"/>
      <c r="J2312" s="3"/>
      <c r="K2312" s="3"/>
    </row>
    <row x14ac:dyDescent="0.25" r="2313" customHeight="1" ht="17.25">
      <c r="A2313" s="7">
        <v>2311</v>
      </c>
      <c r="B2313" s="7">
        <v>64</v>
      </c>
      <c r="C2313" s="7">
        <v>4</v>
      </c>
      <c r="D2313" s="8">
        <v>128</v>
      </c>
      <c r="E2313" s="9"/>
      <c r="F2313" s="2"/>
      <c r="G2313" s="2"/>
      <c r="H2313" s="2"/>
      <c r="I2313" s="3"/>
      <c r="J2313" s="3"/>
      <c r="K2313" s="3"/>
    </row>
    <row x14ac:dyDescent="0.25" r="2314" customHeight="1" ht="17.25">
      <c r="A2314" s="7">
        <v>2312</v>
      </c>
      <c r="B2314" s="7">
        <v>128</v>
      </c>
      <c r="C2314" s="7">
        <v>4</v>
      </c>
      <c r="D2314" s="8">
        <v>128</v>
      </c>
      <c r="E2314" s="9"/>
      <c r="F2314" s="2"/>
      <c r="G2314" s="2"/>
      <c r="H2314" s="2"/>
      <c r="I2314" s="3"/>
      <c r="J2314" s="3"/>
      <c r="K2314" s="3"/>
    </row>
    <row x14ac:dyDescent="0.25" r="2315" customHeight="1" ht="17.25">
      <c r="A2315" s="7">
        <v>2313</v>
      </c>
      <c r="B2315" s="7">
        <v>256</v>
      </c>
      <c r="C2315" s="7">
        <v>4</v>
      </c>
      <c r="D2315" s="8">
        <v>128</v>
      </c>
      <c r="E2315" s="9"/>
      <c r="F2315" s="2"/>
      <c r="G2315" s="2"/>
      <c r="H2315" s="2"/>
      <c r="I2315" s="3"/>
      <c r="J2315" s="3"/>
      <c r="K2315" s="3"/>
    </row>
    <row x14ac:dyDescent="0.25" r="2316" customHeight="1" ht="17.25">
      <c r="A2316" s="7">
        <v>2314</v>
      </c>
      <c r="B2316" s="7">
        <v>512</v>
      </c>
      <c r="C2316" s="7">
        <v>4</v>
      </c>
      <c r="D2316" s="8">
        <v>128</v>
      </c>
      <c r="E2316" s="9"/>
      <c r="F2316" s="2"/>
      <c r="G2316" s="2"/>
      <c r="H2316" s="2"/>
      <c r="I2316" s="3"/>
      <c r="J2316" s="3"/>
      <c r="K2316" s="3"/>
    </row>
    <row x14ac:dyDescent="0.25" r="2317" customHeight="1" ht="17.25">
      <c r="A2317" s="7">
        <v>2315</v>
      </c>
      <c r="B2317" s="7">
        <v>1024</v>
      </c>
      <c r="C2317" s="7">
        <v>4</v>
      </c>
      <c r="D2317" s="8">
        <v>128</v>
      </c>
      <c r="E2317" s="9"/>
      <c r="F2317" s="2"/>
      <c r="G2317" s="2"/>
      <c r="H2317" s="2"/>
      <c r="I2317" s="3"/>
      <c r="J2317" s="3"/>
      <c r="K2317" s="3"/>
    </row>
    <row x14ac:dyDescent="0.25" r="2318" customHeight="1" ht="17.25">
      <c r="A2318" s="7">
        <v>2316</v>
      </c>
      <c r="B2318" s="7">
        <v>2048</v>
      </c>
      <c r="C2318" s="7">
        <v>4</v>
      </c>
      <c r="D2318" s="8">
        <v>128</v>
      </c>
      <c r="E2318" s="9"/>
      <c r="F2318" s="2"/>
      <c r="G2318" s="2"/>
      <c r="H2318" s="2"/>
      <c r="I2318" s="3"/>
      <c r="J2318" s="3"/>
      <c r="K2318" s="3"/>
    </row>
    <row x14ac:dyDescent="0.25" r="2319" customHeight="1" ht="17.25">
      <c r="A2319" s="7">
        <v>2317</v>
      </c>
      <c r="B2319" s="7">
        <v>4096</v>
      </c>
      <c r="C2319" s="7">
        <v>4</v>
      </c>
      <c r="D2319" s="8">
        <v>128</v>
      </c>
      <c r="E2319" s="9"/>
      <c r="F2319" s="2"/>
      <c r="G2319" s="2"/>
      <c r="H2319" s="2"/>
      <c r="I2319" s="3"/>
      <c r="J2319" s="3"/>
      <c r="K2319" s="3"/>
    </row>
    <row x14ac:dyDescent="0.25" r="2320" customHeight="1" ht="17.25">
      <c r="A2320" s="7">
        <v>2318</v>
      </c>
      <c r="B2320" s="7">
        <v>8192</v>
      </c>
      <c r="C2320" s="7">
        <v>4</v>
      </c>
      <c r="D2320" s="8">
        <v>128</v>
      </c>
      <c r="E2320" s="9"/>
      <c r="F2320" s="2"/>
      <c r="G2320" s="2"/>
      <c r="H2320" s="2"/>
      <c r="I2320" s="3"/>
      <c r="J2320" s="3"/>
      <c r="K2320" s="3"/>
    </row>
    <row x14ac:dyDescent="0.25" r="2321" customHeight="1" ht="17.25">
      <c r="A2321" s="7">
        <v>2319</v>
      </c>
      <c r="B2321" s="7">
        <v>16384</v>
      </c>
      <c r="C2321" s="7">
        <v>4</v>
      </c>
      <c r="D2321" s="8">
        <v>128</v>
      </c>
      <c r="E2321" s="9"/>
      <c r="F2321" s="2"/>
      <c r="G2321" s="2"/>
      <c r="H2321" s="2"/>
      <c r="I2321" s="3"/>
      <c r="J2321" s="3"/>
      <c r="K2321" s="3"/>
    </row>
    <row x14ac:dyDescent="0.25" r="2322" customHeight="1" ht="17.25">
      <c r="A2322" s="7">
        <v>2320</v>
      </c>
      <c r="B2322" s="7">
        <v>32768</v>
      </c>
      <c r="C2322" s="7">
        <v>4</v>
      </c>
      <c r="D2322" s="8">
        <v>128</v>
      </c>
      <c r="E2322" s="9"/>
      <c r="F2322" s="2"/>
      <c r="G2322" s="2"/>
      <c r="H2322" s="2"/>
      <c r="I2322" s="3"/>
      <c r="J2322" s="3"/>
      <c r="K2322" s="3"/>
    </row>
    <row x14ac:dyDescent="0.25" r="2323" customHeight="1" ht="17.25">
      <c r="A2323" s="7">
        <v>2321</v>
      </c>
      <c r="B2323" s="7">
        <v>65536</v>
      </c>
      <c r="C2323" s="7">
        <v>4</v>
      </c>
      <c r="D2323" s="8">
        <v>128</v>
      </c>
      <c r="E2323" s="9"/>
      <c r="F2323" s="2"/>
      <c r="G2323" s="2"/>
      <c r="H2323" s="2"/>
      <c r="I2323" s="3"/>
      <c r="J2323" s="3"/>
      <c r="K2323" s="3"/>
    </row>
    <row x14ac:dyDescent="0.25" r="2324" customHeight="1" ht="17.25">
      <c r="A2324" s="7">
        <v>2322</v>
      </c>
      <c r="B2324" s="7">
        <v>128000</v>
      </c>
      <c r="C2324" s="7">
        <v>4</v>
      </c>
      <c r="D2324" s="8">
        <v>128</v>
      </c>
      <c r="E2324" s="9"/>
      <c r="F2324" s="2"/>
      <c r="G2324" s="2"/>
      <c r="H2324" s="2"/>
      <c r="I2324" s="3"/>
      <c r="J2324" s="3"/>
      <c r="K2324" s="3"/>
    </row>
    <row x14ac:dyDescent="0.25" r="2325" customHeight="1" ht="17.25">
      <c r="A2325" s="7">
        <v>2323</v>
      </c>
      <c r="B2325" s="7">
        <v>1</v>
      </c>
      <c r="C2325" s="7">
        <v>8</v>
      </c>
      <c r="D2325" s="8">
        <v>128</v>
      </c>
      <c r="E2325" s="9"/>
      <c r="F2325" s="2"/>
      <c r="G2325" s="2"/>
      <c r="H2325" s="2"/>
      <c r="I2325" s="3"/>
      <c r="J2325" s="3"/>
      <c r="K2325" s="3"/>
    </row>
    <row x14ac:dyDescent="0.25" r="2326" customHeight="1" ht="17.25">
      <c r="A2326" s="7">
        <v>2324</v>
      </c>
      <c r="B2326" s="7">
        <v>2</v>
      </c>
      <c r="C2326" s="7">
        <v>8</v>
      </c>
      <c r="D2326" s="8">
        <v>128</v>
      </c>
      <c r="E2326" s="9"/>
      <c r="F2326" s="2"/>
      <c r="G2326" s="2"/>
      <c r="H2326" s="2"/>
      <c r="I2326" s="3"/>
      <c r="J2326" s="3"/>
      <c r="K2326" s="3"/>
    </row>
    <row x14ac:dyDescent="0.25" r="2327" customHeight="1" ht="17.25">
      <c r="A2327" s="7">
        <v>2325</v>
      </c>
      <c r="B2327" s="7">
        <v>4</v>
      </c>
      <c r="C2327" s="7">
        <v>8</v>
      </c>
      <c r="D2327" s="8">
        <v>128</v>
      </c>
      <c r="E2327" s="9"/>
      <c r="F2327" s="2"/>
      <c r="G2327" s="2"/>
      <c r="H2327" s="2"/>
      <c r="I2327" s="3"/>
      <c r="J2327" s="3"/>
      <c r="K2327" s="3"/>
    </row>
    <row x14ac:dyDescent="0.25" r="2328" customHeight="1" ht="17.25">
      <c r="A2328" s="7">
        <v>2326</v>
      </c>
      <c r="B2328" s="7">
        <v>8</v>
      </c>
      <c r="C2328" s="7">
        <v>8</v>
      </c>
      <c r="D2328" s="8">
        <v>128</v>
      </c>
      <c r="E2328" s="9"/>
      <c r="F2328" s="2"/>
      <c r="G2328" s="2"/>
      <c r="H2328" s="2"/>
      <c r="I2328" s="3"/>
      <c r="J2328" s="3"/>
      <c r="K2328" s="3"/>
    </row>
    <row x14ac:dyDescent="0.25" r="2329" customHeight="1" ht="17.25">
      <c r="A2329" s="7">
        <v>2327</v>
      </c>
      <c r="B2329" s="7">
        <v>16</v>
      </c>
      <c r="C2329" s="7">
        <v>8</v>
      </c>
      <c r="D2329" s="8">
        <v>128</v>
      </c>
      <c r="E2329" s="9"/>
      <c r="F2329" s="2"/>
      <c r="G2329" s="2"/>
      <c r="H2329" s="2"/>
      <c r="I2329" s="3"/>
      <c r="J2329" s="3"/>
      <c r="K2329" s="3"/>
    </row>
    <row x14ac:dyDescent="0.25" r="2330" customHeight="1" ht="17.25">
      <c r="A2330" s="7">
        <v>2328</v>
      </c>
      <c r="B2330" s="7">
        <v>32</v>
      </c>
      <c r="C2330" s="7">
        <v>8</v>
      </c>
      <c r="D2330" s="8">
        <v>128</v>
      </c>
      <c r="E2330" s="9"/>
      <c r="F2330" s="2"/>
      <c r="G2330" s="2"/>
      <c r="H2330" s="2"/>
      <c r="I2330" s="3"/>
      <c r="J2330" s="3"/>
      <c r="K2330" s="3"/>
    </row>
    <row x14ac:dyDescent="0.25" r="2331" customHeight="1" ht="17.25">
      <c r="A2331" s="7">
        <v>2329</v>
      </c>
      <c r="B2331" s="7">
        <v>64</v>
      </c>
      <c r="C2331" s="7">
        <v>8</v>
      </c>
      <c r="D2331" s="8">
        <v>128</v>
      </c>
      <c r="E2331" s="9"/>
      <c r="F2331" s="2"/>
      <c r="G2331" s="2"/>
      <c r="H2331" s="2"/>
      <c r="I2331" s="3"/>
      <c r="J2331" s="3"/>
      <c r="K2331" s="3"/>
    </row>
    <row x14ac:dyDescent="0.25" r="2332" customHeight="1" ht="17.25">
      <c r="A2332" s="7">
        <v>2330</v>
      </c>
      <c r="B2332" s="7">
        <v>128</v>
      </c>
      <c r="C2332" s="7">
        <v>8</v>
      </c>
      <c r="D2332" s="8">
        <v>128</v>
      </c>
      <c r="E2332" s="9"/>
      <c r="F2332" s="2"/>
      <c r="G2332" s="2"/>
      <c r="H2332" s="2"/>
      <c r="I2332" s="3"/>
      <c r="J2332" s="3"/>
      <c r="K2332" s="3"/>
    </row>
    <row x14ac:dyDescent="0.25" r="2333" customHeight="1" ht="17.25">
      <c r="A2333" s="7">
        <v>2331</v>
      </c>
      <c r="B2333" s="7">
        <v>256</v>
      </c>
      <c r="C2333" s="7">
        <v>8</v>
      </c>
      <c r="D2333" s="8">
        <v>128</v>
      </c>
      <c r="E2333" s="9"/>
      <c r="F2333" s="2"/>
      <c r="G2333" s="2"/>
      <c r="H2333" s="2"/>
      <c r="I2333" s="3"/>
      <c r="J2333" s="3"/>
      <c r="K2333" s="3"/>
    </row>
    <row x14ac:dyDescent="0.25" r="2334" customHeight="1" ht="17.25">
      <c r="A2334" s="7">
        <v>2332</v>
      </c>
      <c r="B2334" s="7">
        <v>512</v>
      </c>
      <c r="C2334" s="7">
        <v>8</v>
      </c>
      <c r="D2334" s="8">
        <v>128</v>
      </c>
      <c r="E2334" s="9"/>
      <c r="F2334" s="2"/>
      <c r="G2334" s="2"/>
      <c r="H2334" s="2"/>
      <c r="I2334" s="3"/>
      <c r="J2334" s="3"/>
      <c r="K2334" s="3"/>
    </row>
    <row x14ac:dyDescent="0.25" r="2335" customHeight="1" ht="17.25">
      <c r="A2335" s="7">
        <v>2333</v>
      </c>
      <c r="B2335" s="7">
        <v>1024</v>
      </c>
      <c r="C2335" s="7">
        <v>8</v>
      </c>
      <c r="D2335" s="8">
        <v>128</v>
      </c>
      <c r="E2335" s="9"/>
      <c r="F2335" s="2"/>
      <c r="G2335" s="2"/>
      <c r="H2335" s="2"/>
      <c r="I2335" s="3"/>
      <c r="J2335" s="3"/>
      <c r="K2335" s="3"/>
    </row>
    <row x14ac:dyDescent="0.25" r="2336" customHeight="1" ht="17.25">
      <c r="A2336" s="7">
        <v>2334</v>
      </c>
      <c r="B2336" s="7">
        <v>2048</v>
      </c>
      <c r="C2336" s="7">
        <v>8</v>
      </c>
      <c r="D2336" s="8">
        <v>128</v>
      </c>
      <c r="E2336" s="9"/>
      <c r="F2336" s="2"/>
      <c r="G2336" s="2"/>
      <c r="H2336" s="2"/>
      <c r="I2336" s="3"/>
      <c r="J2336" s="3"/>
      <c r="K2336" s="3"/>
    </row>
    <row x14ac:dyDescent="0.25" r="2337" customHeight="1" ht="17.25">
      <c r="A2337" s="7">
        <v>2335</v>
      </c>
      <c r="B2337" s="7">
        <v>4096</v>
      </c>
      <c r="C2337" s="7">
        <v>8</v>
      </c>
      <c r="D2337" s="8">
        <v>128</v>
      </c>
      <c r="E2337" s="9"/>
      <c r="F2337" s="2"/>
      <c r="G2337" s="2"/>
      <c r="H2337" s="2"/>
      <c r="I2337" s="3"/>
      <c r="J2337" s="3"/>
      <c r="K2337" s="3"/>
    </row>
    <row x14ac:dyDescent="0.25" r="2338" customHeight="1" ht="17.25">
      <c r="A2338" s="7">
        <v>2336</v>
      </c>
      <c r="B2338" s="7">
        <v>8192</v>
      </c>
      <c r="C2338" s="7">
        <v>8</v>
      </c>
      <c r="D2338" s="8">
        <v>128</v>
      </c>
      <c r="E2338" s="9"/>
      <c r="F2338" s="2"/>
      <c r="G2338" s="2"/>
      <c r="H2338" s="2"/>
      <c r="I2338" s="3"/>
      <c r="J2338" s="3"/>
      <c r="K2338" s="3"/>
    </row>
    <row x14ac:dyDescent="0.25" r="2339" customHeight="1" ht="17.25">
      <c r="A2339" s="7">
        <v>2337</v>
      </c>
      <c r="B2339" s="7">
        <v>16384</v>
      </c>
      <c r="C2339" s="7">
        <v>8</v>
      </c>
      <c r="D2339" s="8">
        <v>128</v>
      </c>
      <c r="E2339" s="9"/>
      <c r="F2339" s="2"/>
      <c r="G2339" s="2"/>
      <c r="H2339" s="2"/>
      <c r="I2339" s="3"/>
      <c r="J2339" s="3"/>
      <c r="K2339" s="3"/>
    </row>
    <row x14ac:dyDescent="0.25" r="2340" customHeight="1" ht="17.25">
      <c r="A2340" s="7">
        <v>2338</v>
      </c>
      <c r="B2340" s="7">
        <v>32768</v>
      </c>
      <c r="C2340" s="7">
        <v>8</v>
      </c>
      <c r="D2340" s="8">
        <v>128</v>
      </c>
      <c r="E2340" s="9"/>
      <c r="F2340" s="2"/>
      <c r="G2340" s="2"/>
      <c r="H2340" s="2"/>
      <c r="I2340" s="3"/>
      <c r="J2340" s="3"/>
      <c r="K2340" s="3"/>
    </row>
    <row x14ac:dyDescent="0.25" r="2341" customHeight="1" ht="17.25">
      <c r="A2341" s="7">
        <v>2339</v>
      </c>
      <c r="B2341" s="7">
        <v>65536</v>
      </c>
      <c r="C2341" s="7">
        <v>8</v>
      </c>
      <c r="D2341" s="8">
        <v>128</v>
      </c>
      <c r="E2341" s="9"/>
      <c r="F2341" s="2"/>
      <c r="G2341" s="2"/>
      <c r="H2341" s="2"/>
      <c r="I2341" s="3"/>
      <c r="J2341" s="3"/>
      <c r="K2341" s="3"/>
    </row>
    <row x14ac:dyDescent="0.25" r="2342" customHeight="1" ht="17.25">
      <c r="A2342" s="7">
        <v>2340</v>
      </c>
      <c r="B2342" s="7">
        <v>128000</v>
      </c>
      <c r="C2342" s="7">
        <v>8</v>
      </c>
      <c r="D2342" s="8">
        <v>128</v>
      </c>
      <c r="E2342" s="9"/>
      <c r="F2342" s="2"/>
      <c r="G2342" s="2"/>
      <c r="H2342" s="2"/>
      <c r="I2342" s="3"/>
      <c r="J2342" s="3"/>
      <c r="K2342" s="3"/>
    </row>
    <row x14ac:dyDescent="0.25" r="2343" customHeight="1" ht="17.25">
      <c r="A2343" s="7">
        <v>2341</v>
      </c>
      <c r="B2343" s="7">
        <v>1</v>
      </c>
      <c r="C2343" s="7">
        <v>16</v>
      </c>
      <c r="D2343" s="8">
        <v>128</v>
      </c>
      <c r="E2343" s="9"/>
      <c r="F2343" s="2"/>
      <c r="G2343" s="2"/>
      <c r="H2343" s="2"/>
      <c r="I2343" s="3"/>
      <c r="J2343" s="3"/>
      <c r="K2343" s="3"/>
    </row>
    <row x14ac:dyDescent="0.25" r="2344" customHeight="1" ht="17.25">
      <c r="A2344" s="7">
        <v>2342</v>
      </c>
      <c r="B2344" s="7">
        <v>2</v>
      </c>
      <c r="C2344" s="7">
        <v>16</v>
      </c>
      <c r="D2344" s="8">
        <v>128</v>
      </c>
      <c r="E2344" s="9"/>
      <c r="F2344" s="2"/>
      <c r="G2344" s="2"/>
      <c r="H2344" s="2"/>
      <c r="I2344" s="3"/>
      <c r="J2344" s="3"/>
      <c r="K2344" s="3"/>
    </row>
    <row x14ac:dyDescent="0.25" r="2345" customHeight="1" ht="17.25">
      <c r="A2345" s="7">
        <v>2343</v>
      </c>
      <c r="B2345" s="7">
        <v>4</v>
      </c>
      <c r="C2345" s="7">
        <v>16</v>
      </c>
      <c r="D2345" s="8">
        <v>128</v>
      </c>
      <c r="E2345" s="9"/>
      <c r="F2345" s="2"/>
      <c r="G2345" s="2"/>
      <c r="H2345" s="2"/>
      <c r="I2345" s="3"/>
      <c r="J2345" s="3"/>
      <c r="K2345" s="3"/>
    </row>
    <row x14ac:dyDescent="0.25" r="2346" customHeight="1" ht="17.25">
      <c r="A2346" s="7">
        <v>2344</v>
      </c>
      <c r="B2346" s="7">
        <v>8</v>
      </c>
      <c r="C2346" s="7">
        <v>16</v>
      </c>
      <c r="D2346" s="8">
        <v>128</v>
      </c>
      <c r="E2346" s="9"/>
      <c r="F2346" s="2"/>
      <c r="G2346" s="2"/>
      <c r="H2346" s="2"/>
      <c r="I2346" s="3"/>
      <c r="J2346" s="3"/>
      <c r="K2346" s="3"/>
    </row>
    <row x14ac:dyDescent="0.25" r="2347" customHeight="1" ht="17.25">
      <c r="A2347" s="7">
        <v>2345</v>
      </c>
      <c r="B2347" s="7">
        <v>16</v>
      </c>
      <c r="C2347" s="7">
        <v>16</v>
      </c>
      <c r="D2347" s="8">
        <v>128</v>
      </c>
      <c r="E2347" s="9"/>
      <c r="F2347" s="2"/>
      <c r="G2347" s="2"/>
      <c r="H2347" s="2"/>
      <c r="I2347" s="3"/>
      <c r="J2347" s="3"/>
      <c r="K2347" s="3"/>
    </row>
    <row x14ac:dyDescent="0.25" r="2348" customHeight="1" ht="17.25">
      <c r="A2348" s="7">
        <v>2346</v>
      </c>
      <c r="B2348" s="7">
        <v>32</v>
      </c>
      <c r="C2348" s="7">
        <v>16</v>
      </c>
      <c r="D2348" s="8">
        <v>128</v>
      </c>
      <c r="E2348" s="9"/>
      <c r="F2348" s="2"/>
      <c r="G2348" s="2"/>
      <c r="H2348" s="2"/>
      <c r="I2348" s="3"/>
      <c r="J2348" s="3"/>
      <c r="K2348" s="3"/>
    </row>
    <row x14ac:dyDescent="0.25" r="2349" customHeight="1" ht="17.25">
      <c r="A2349" s="7">
        <v>2347</v>
      </c>
      <c r="B2349" s="7">
        <v>64</v>
      </c>
      <c r="C2349" s="7">
        <v>16</v>
      </c>
      <c r="D2349" s="8">
        <v>128</v>
      </c>
      <c r="E2349" s="9"/>
      <c r="F2349" s="2"/>
      <c r="G2349" s="2"/>
      <c r="H2349" s="2"/>
      <c r="I2349" s="3"/>
      <c r="J2349" s="3"/>
      <c r="K2349" s="3"/>
    </row>
    <row x14ac:dyDescent="0.25" r="2350" customHeight="1" ht="17.25">
      <c r="A2350" s="7">
        <v>2348</v>
      </c>
      <c r="B2350" s="7">
        <v>128</v>
      </c>
      <c r="C2350" s="7">
        <v>16</v>
      </c>
      <c r="D2350" s="8">
        <v>128</v>
      </c>
      <c r="E2350" s="9"/>
      <c r="F2350" s="2"/>
      <c r="G2350" s="2"/>
      <c r="H2350" s="2"/>
      <c r="I2350" s="3"/>
      <c r="J2350" s="3"/>
      <c r="K2350" s="3"/>
    </row>
    <row x14ac:dyDescent="0.25" r="2351" customHeight="1" ht="17.25">
      <c r="A2351" s="7">
        <v>2349</v>
      </c>
      <c r="B2351" s="7">
        <v>256</v>
      </c>
      <c r="C2351" s="7">
        <v>16</v>
      </c>
      <c r="D2351" s="8">
        <v>128</v>
      </c>
      <c r="E2351" s="9"/>
      <c r="F2351" s="2"/>
      <c r="G2351" s="2"/>
      <c r="H2351" s="2"/>
      <c r="I2351" s="3"/>
      <c r="J2351" s="3"/>
      <c r="K2351" s="3"/>
    </row>
    <row x14ac:dyDescent="0.25" r="2352" customHeight="1" ht="17.25">
      <c r="A2352" s="7">
        <v>2350</v>
      </c>
      <c r="B2352" s="7">
        <v>512</v>
      </c>
      <c r="C2352" s="7">
        <v>16</v>
      </c>
      <c r="D2352" s="8">
        <v>128</v>
      </c>
      <c r="E2352" s="9"/>
      <c r="F2352" s="2"/>
      <c r="G2352" s="2"/>
      <c r="H2352" s="2"/>
      <c r="I2352" s="3"/>
      <c r="J2352" s="3"/>
      <c r="K2352" s="3"/>
    </row>
    <row x14ac:dyDescent="0.25" r="2353" customHeight="1" ht="17.25">
      <c r="A2353" s="7">
        <v>2351</v>
      </c>
      <c r="B2353" s="7">
        <v>1024</v>
      </c>
      <c r="C2353" s="7">
        <v>16</v>
      </c>
      <c r="D2353" s="8">
        <v>128</v>
      </c>
      <c r="E2353" s="9"/>
      <c r="F2353" s="2"/>
      <c r="G2353" s="2"/>
      <c r="H2353" s="2"/>
      <c r="I2353" s="3"/>
      <c r="J2353" s="3"/>
      <c r="K2353" s="3"/>
    </row>
    <row x14ac:dyDescent="0.25" r="2354" customHeight="1" ht="17.25">
      <c r="A2354" s="7">
        <v>2352</v>
      </c>
      <c r="B2354" s="7">
        <v>2048</v>
      </c>
      <c r="C2354" s="7">
        <v>16</v>
      </c>
      <c r="D2354" s="8">
        <v>128</v>
      </c>
      <c r="E2354" s="9"/>
      <c r="F2354" s="2"/>
      <c r="G2354" s="2"/>
      <c r="H2354" s="2"/>
      <c r="I2354" s="3"/>
      <c r="J2354" s="3"/>
      <c r="K2354" s="3"/>
    </row>
    <row x14ac:dyDescent="0.25" r="2355" customHeight="1" ht="17.25">
      <c r="A2355" s="7">
        <v>2353</v>
      </c>
      <c r="B2355" s="7">
        <v>4096</v>
      </c>
      <c r="C2355" s="7">
        <v>16</v>
      </c>
      <c r="D2355" s="8">
        <v>128</v>
      </c>
      <c r="E2355" s="9"/>
      <c r="F2355" s="2"/>
      <c r="G2355" s="2"/>
      <c r="H2355" s="2"/>
      <c r="I2355" s="3"/>
      <c r="J2355" s="3"/>
      <c r="K2355" s="3"/>
    </row>
    <row x14ac:dyDescent="0.25" r="2356" customHeight="1" ht="17.25">
      <c r="A2356" s="7">
        <v>2354</v>
      </c>
      <c r="B2356" s="7">
        <v>8192</v>
      </c>
      <c r="C2356" s="7">
        <v>16</v>
      </c>
      <c r="D2356" s="8">
        <v>128</v>
      </c>
      <c r="E2356" s="9"/>
      <c r="F2356" s="2"/>
      <c r="G2356" s="2"/>
      <c r="H2356" s="2"/>
      <c r="I2356" s="3"/>
      <c r="J2356" s="3"/>
      <c r="K2356" s="3"/>
    </row>
    <row x14ac:dyDescent="0.25" r="2357" customHeight="1" ht="17.25">
      <c r="A2357" s="7">
        <v>2355</v>
      </c>
      <c r="B2357" s="7">
        <v>16384</v>
      </c>
      <c r="C2357" s="7">
        <v>16</v>
      </c>
      <c r="D2357" s="8">
        <v>128</v>
      </c>
      <c r="E2357" s="9"/>
      <c r="F2357" s="2"/>
      <c r="G2357" s="2"/>
      <c r="H2357" s="2"/>
      <c r="I2357" s="3"/>
      <c r="J2357" s="3"/>
      <c r="K2357" s="3"/>
    </row>
    <row x14ac:dyDescent="0.25" r="2358" customHeight="1" ht="17.25">
      <c r="A2358" s="7">
        <v>2356</v>
      </c>
      <c r="B2358" s="7">
        <v>32768</v>
      </c>
      <c r="C2358" s="7">
        <v>16</v>
      </c>
      <c r="D2358" s="8">
        <v>128</v>
      </c>
      <c r="E2358" s="9"/>
      <c r="F2358" s="2"/>
      <c r="G2358" s="2"/>
      <c r="H2358" s="2"/>
      <c r="I2358" s="3"/>
      <c r="J2358" s="3"/>
      <c r="K2358" s="3"/>
    </row>
    <row x14ac:dyDescent="0.25" r="2359" customHeight="1" ht="17.25">
      <c r="A2359" s="7">
        <v>2357</v>
      </c>
      <c r="B2359" s="7">
        <v>65536</v>
      </c>
      <c r="C2359" s="7">
        <v>16</v>
      </c>
      <c r="D2359" s="8">
        <v>128</v>
      </c>
      <c r="E2359" s="9"/>
      <c r="F2359" s="2"/>
      <c r="G2359" s="2"/>
      <c r="H2359" s="2"/>
      <c r="I2359" s="3"/>
      <c r="J2359" s="3"/>
      <c r="K2359" s="3"/>
    </row>
    <row x14ac:dyDescent="0.25" r="2360" customHeight="1" ht="17.25">
      <c r="A2360" s="7">
        <v>2358</v>
      </c>
      <c r="B2360" s="7">
        <v>128000</v>
      </c>
      <c r="C2360" s="7">
        <v>16</v>
      </c>
      <c r="D2360" s="8">
        <v>128</v>
      </c>
      <c r="E2360" s="9"/>
      <c r="F2360" s="2"/>
      <c r="G2360" s="2"/>
      <c r="H2360" s="2"/>
      <c r="I2360" s="3"/>
      <c r="J2360" s="3"/>
      <c r="K2360" s="3"/>
    </row>
    <row x14ac:dyDescent="0.25" r="2361" customHeight="1" ht="17.25">
      <c r="A2361" s="7">
        <v>2359</v>
      </c>
      <c r="B2361" s="7">
        <v>1</v>
      </c>
      <c r="C2361" s="7">
        <v>32</v>
      </c>
      <c r="D2361" s="8">
        <v>128</v>
      </c>
      <c r="E2361" s="9"/>
      <c r="F2361" s="2"/>
      <c r="G2361" s="2"/>
      <c r="H2361" s="2"/>
      <c r="I2361" s="3"/>
      <c r="J2361" s="3"/>
      <c r="K2361" s="3"/>
    </row>
    <row x14ac:dyDescent="0.25" r="2362" customHeight="1" ht="17.25">
      <c r="A2362" s="7">
        <v>2360</v>
      </c>
      <c r="B2362" s="7">
        <v>2</v>
      </c>
      <c r="C2362" s="7">
        <v>32</v>
      </c>
      <c r="D2362" s="8">
        <v>128</v>
      </c>
      <c r="E2362" s="9"/>
      <c r="F2362" s="2"/>
      <c r="G2362" s="2"/>
      <c r="H2362" s="2"/>
      <c r="I2362" s="3"/>
      <c r="J2362" s="3"/>
      <c r="K2362" s="3"/>
    </row>
    <row x14ac:dyDescent="0.25" r="2363" customHeight="1" ht="17.25">
      <c r="A2363" s="7">
        <v>2361</v>
      </c>
      <c r="B2363" s="7">
        <v>4</v>
      </c>
      <c r="C2363" s="7">
        <v>32</v>
      </c>
      <c r="D2363" s="8">
        <v>128</v>
      </c>
      <c r="E2363" s="9"/>
      <c r="F2363" s="2"/>
      <c r="G2363" s="2"/>
      <c r="H2363" s="2"/>
      <c r="I2363" s="3"/>
      <c r="J2363" s="3"/>
      <c r="K2363" s="3"/>
    </row>
    <row x14ac:dyDescent="0.25" r="2364" customHeight="1" ht="17.25">
      <c r="A2364" s="7">
        <v>2362</v>
      </c>
      <c r="B2364" s="7">
        <v>8</v>
      </c>
      <c r="C2364" s="7">
        <v>32</v>
      </c>
      <c r="D2364" s="8">
        <v>128</v>
      </c>
      <c r="E2364" s="9"/>
      <c r="F2364" s="2"/>
      <c r="G2364" s="2"/>
      <c r="H2364" s="2"/>
      <c r="I2364" s="3"/>
      <c r="J2364" s="3"/>
      <c r="K2364" s="3"/>
    </row>
    <row x14ac:dyDescent="0.25" r="2365" customHeight="1" ht="17.25">
      <c r="A2365" s="7">
        <v>2363</v>
      </c>
      <c r="B2365" s="7">
        <v>16</v>
      </c>
      <c r="C2365" s="7">
        <v>32</v>
      </c>
      <c r="D2365" s="8">
        <v>128</v>
      </c>
      <c r="E2365" s="9"/>
      <c r="F2365" s="2"/>
      <c r="G2365" s="2"/>
      <c r="H2365" s="2"/>
      <c r="I2365" s="3"/>
      <c r="J2365" s="3"/>
      <c r="K2365" s="3"/>
    </row>
    <row x14ac:dyDescent="0.25" r="2366" customHeight="1" ht="17.25">
      <c r="A2366" s="7">
        <v>2364</v>
      </c>
      <c r="B2366" s="7">
        <v>32</v>
      </c>
      <c r="C2366" s="7">
        <v>32</v>
      </c>
      <c r="D2366" s="8">
        <v>128</v>
      </c>
      <c r="E2366" s="9"/>
      <c r="F2366" s="2"/>
      <c r="G2366" s="2"/>
      <c r="H2366" s="2"/>
      <c r="I2366" s="3"/>
      <c r="J2366" s="3"/>
      <c r="K2366" s="3"/>
    </row>
    <row x14ac:dyDescent="0.25" r="2367" customHeight="1" ht="17.25">
      <c r="A2367" s="7">
        <v>2365</v>
      </c>
      <c r="B2367" s="7">
        <v>64</v>
      </c>
      <c r="C2367" s="7">
        <v>32</v>
      </c>
      <c r="D2367" s="8">
        <v>128</v>
      </c>
      <c r="E2367" s="9"/>
      <c r="F2367" s="2"/>
      <c r="G2367" s="2"/>
      <c r="H2367" s="2"/>
      <c r="I2367" s="3"/>
      <c r="J2367" s="3"/>
      <c r="K2367" s="3"/>
    </row>
    <row x14ac:dyDescent="0.25" r="2368" customHeight="1" ht="17.25">
      <c r="A2368" s="7">
        <v>2366</v>
      </c>
      <c r="B2368" s="7">
        <v>128</v>
      </c>
      <c r="C2368" s="7">
        <v>32</v>
      </c>
      <c r="D2368" s="8">
        <v>128</v>
      </c>
      <c r="E2368" s="9"/>
      <c r="F2368" s="2"/>
      <c r="G2368" s="2"/>
      <c r="H2368" s="2"/>
      <c r="I2368" s="3"/>
      <c r="J2368" s="3"/>
      <c r="K2368" s="3"/>
    </row>
    <row x14ac:dyDescent="0.25" r="2369" customHeight="1" ht="17.25">
      <c r="A2369" s="7">
        <v>2367</v>
      </c>
      <c r="B2369" s="7">
        <v>256</v>
      </c>
      <c r="C2369" s="7">
        <v>32</v>
      </c>
      <c r="D2369" s="8">
        <v>128</v>
      </c>
      <c r="E2369" s="9"/>
      <c r="F2369" s="2"/>
      <c r="G2369" s="2"/>
      <c r="H2369" s="2"/>
      <c r="I2369" s="3"/>
      <c r="J2369" s="3"/>
      <c r="K2369" s="3"/>
    </row>
    <row x14ac:dyDescent="0.25" r="2370" customHeight="1" ht="17.25">
      <c r="A2370" s="7">
        <v>2368</v>
      </c>
      <c r="B2370" s="7">
        <v>512</v>
      </c>
      <c r="C2370" s="7">
        <v>32</v>
      </c>
      <c r="D2370" s="8">
        <v>128</v>
      </c>
      <c r="E2370" s="9"/>
      <c r="F2370" s="2"/>
      <c r="G2370" s="2"/>
      <c r="H2370" s="2"/>
      <c r="I2370" s="3"/>
      <c r="J2370" s="3"/>
      <c r="K2370" s="3"/>
    </row>
    <row x14ac:dyDescent="0.25" r="2371" customHeight="1" ht="17.25">
      <c r="A2371" s="7">
        <v>2369</v>
      </c>
      <c r="B2371" s="7">
        <v>1024</v>
      </c>
      <c r="C2371" s="7">
        <v>32</v>
      </c>
      <c r="D2371" s="8">
        <v>128</v>
      </c>
      <c r="E2371" s="9"/>
      <c r="F2371" s="2"/>
      <c r="G2371" s="2"/>
      <c r="H2371" s="2"/>
      <c r="I2371" s="3"/>
      <c r="J2371" s="3"/>
      <c r="K2371" s="3"/>
    </row>
    <row x14ac:dyDescent="0.25" r="2372" customHeight="1" ht="17.25">
      <c r="A2372" s="7">
        <v>2370</v>
      </c>
      <c r="B2372" s="7">
        <v>2048</v>
      </c>
      <c r="C2372" s="7">
        <v>32</v>
      </c>
      <c r="D2372" s="8">
        <v>128</v>
      </c>
      <c r="E2372" s="9"/>
      <c r="F2372" s="2"/>
      <c r="G2372" s="2"/>
      <c r="H2372" s="2"/>
      <c r="I2372" s="3"/>
      <c r="J2372" s="3"/>
      <c r="K2372" s="3"/>
    </row>
    <row x14ac:dyDescent="0.25" r="2373" customHeight="1" ht="17.25">
      <c r="A2373" s="7">
        <v>2371</v>
      </c>
      <c r="B2373" s="7">
        <v>4096</v>
      </c>
      <c r="C2373" s="7">
        <v>32</v>
      </c>
      <c r="D2373" s="8">
        <v>128</v>
      </c>
      <c r="E2373" s="9"/>
      <c r="F2373" s="2"/>
      <c r="G2373" s="2"/>
      <c r="H2373" s="2"/>
      <c r="I2373" s="3"/>
      <c r="J2373" s="3"/>
      <c r="K2373" s="3"/>
    </row>
    <row x14ac:dyDescent="0.25" r="2374" customHeight="1" ht="17.25">
      <c r="A2374" s="7">
        <v>2372</v>
      </c>
      <c r="B2374" s="7">
        <v>8192</v>
      </c>
      <c r="C2374" s="7">
        <v>32</v>
      </c>
      <c r="D2374" s="8">
        <v>128</v>
      </c>
      <c r="E2374" s="9"/>
      <c r="F2374" s="2"/>
      <c r="G2374" s="2"/>
      <c r="H2374" s="2"/>
      <c r="I2374" s="3"/>
      <c r="J2374" s="3"/>
      <c r="K2374" s="3"/>
    </row>
    <row x14ac:dyDescent="0.25" r="2375" customHeight="1" ht="17.25">
      <c r="A2375" s="7">
        <v>2373</v>
      </c>
      <c r="B2375" s="7">
        <v>16384</v>
      </c>
      <c r="C2375" s="7">
        <v>32</v>
      </c>
      <c r="D2375" s="8">
        <v>128</v>
      </c>
      <c r="E2375" s="9"/>
      <c r="F2375" s="2"/>
      <c r="G2375" s="2"/>
      <c r="H2375" s="2"/>
      <c r="I2375" s="3"/>
      <c r="J2375" s="3"/>
      <c r="K2375" s="3"/>
    </row>
    <row x14ac:dyDescent="0.25" r="2376" customHeight="1" ht="17.25">
      <c r="A2376" s="7">
        <v>2374</v>
      </c>
      <c r="B2376" s="7">
        <v>32768</v>
      </c>
      <c r="C2376" s="7">
        <v>32</v>
      </c>
      <c r="D2376" s="8">
        <v>128</v>
      </c>
      <c r="E2376" s="9"/>
      <c r="F2376" s="2"/>
      <c r="G2376" s="2"/>
      <c r="H2376" s="2"/>
      <c r="I2376" s="3"/>
      <c r="J2376" s="3"/>
      <c r="K2376" s="3"/>
    </row>
    <row x14ac:dyDescent="0.25" r="2377" customHeight="1" ht="17.25">
      <c r="A2377" s="7">
        <v>2375</v>
      </c>
      <c r="B2377" s="7">
        <v>65536</v>
      </c>
      <c r="C2377" s="7">
        <v>32</v>
      </c>
      <c r="D2377" s="8">
        <v>128</v>
      </c>
      <c r="E2377" s="9"/>
      <c r="F2377" s="2"/>
      <c r="G2377" s="2"/>
      <c r="H2377" s="2"/>
      <c r="I2377" s="3"/>
      <c r="J2377" s="3"/>
      <c r="K2377" s="3"/>
    </row>
    <row x14ac:dyDescent="0.25" r="2378" customHeight="1" ht="17.25">
      <c r="A2378" s="7">
        <v>2376</v>
      </c>
      <c r="B2378" s="7">
        <v>128000</v>
      </c>
      <c r="C2378" s="7">
        <v>32</v>
      </c>
      <c r="D2378" s="8">
        <v>128</v>
      </c>
      <c r="E2378" s="9"/>
      <c r="F2378" s="2"/>
      <c r="G2378" s="2"/>
      <c r="H2378" s="2"/>
      <c r="I2378" s="3"/>
      <c r="J2378" s="3"/>
      <c r="K2378" s="3"/>
    </row>
    <row x14ac:dyDescent="0.25" r="2379" customHeight="1" ht="17.25">
      <c r="A2379" s="7">
        <v>2377</v>
      </c>
      <c r="B2379" s="7">
        <v>1</v>
      </c>
      <c r="C2379" s="7">
        <v>64</v>
      </c>
      <c r="D2379" s="8">
        <v>128</v>
      </c>
      <c r="E2379" s="9"/>
      <c r="F2379" s="2"/>
      <c r="G2379" s="2"/>
      <c r="H2379" s="2"/>
      <c r="I2379" s="3"/>
      <c r="J2379" s="3"/>
      <c r="K2379" s="3"/>
    </row>
    <row x14ac:dyDescent="0.25" r="2380" customHeight="1" ht="17.25">
      <c r="A2380" s="7">
        <v>2378</v>
      </c>
      <c r="B2380" s="7">
        <v>2</v>
      </c>
      <c r="C2380" s="7">
        <v>64</v>
      </c>
      <c r="D2380" s="8">
        <v>128</v>
      </c>
      <c r="E2380" s="9"/>
      <c r="F2380" s="2"/>
      <c r="G2380" s="2"/>
      <c r="H2380" s="2"/>
      <c r="I2380" s="3"/>
      <c r="J2380" s="3"/>
      <c r="K2380" s="3"/>
    </row>
    <row x14ac:dyDescent="0.25" r="2381" customHeight="1" ht="17.25">
      <c r="A2381" s="7">
        <v>2379</v>
      </c>
      <c r="B2381" s="7">
        <v>4</v>
      </c>
      <c r="C2381" s="7">
        <v>64</v>
      </c>
      <c r="D2381" s="8">
        <v>128</v>
      </c>
      <c r="E2381" s="9"/>
      <c r="F2381" s="2"/>
      <c r="G2381" s="2"/>
      <c r="H2381" s="2"/>
      <c r="I2381" s="3"/>
      <c r="J2381" s="3"/>
      <c r="K2381" s="3"/>
    </row>
    <row x14ac:dyDescent="0.25" r="2382" customHeight="1" ht="17.25">
      <c r="A2382" s="7">
        <v>2380</v>
      </c>
      <c r="B2382" s="7">
        <v>8</v>
      </c>
      <c r="C2382" s="7">
        <v>64</v>
      </c>
      <c r="D2382" s="8">
        <v>128</v>
      </c>
      <c r="E2382" s="9"/>
      <c r="F2382" s="2"/>
      <c r="G2382" s="2"/>
      <c r="H2382" s="2"/>
      <c r="I2382" s="3"/>
      <c r="J2382" s="3"/>
      <c r="K2382" s="3"/>
    </row>
    <row x14ac:dyDescent="0.25" r="2383" customHeight="1" ht="17.25">
      <c r="A2383" s="7">
        <v>2381</v>
      </c>
      <c r="B2383" s="7">
        <v>16</v>
      </c>
      <c r="C2383" s="7">
        <v>64</v>
      </c>
      <c r="D2383" s="8">
        <v>128</v>
      </c>
      <c r="E2383" s="9"/>
      <c r="F2383" s="2"/>
      <c r="G2383" s="2"/>
      <c r="H2383" s="2"/>
      <c r="I2383" s="3"/>
      <c r="J2383" s="3"/>
      <c r="K2383" s="3"/>
    </row>
    <row x14ac:dyDescent="0.25" r="2384" customHeight="1" ht="17.25">
      <c r="A2384" s="7">
        <v>2382</v>
      </c>
      <c r="B2384" s="7">
        <v>32</v>
      </c>
      <c r="C2384" s="7">
        <v>64</v>
      </c>
      <c r="D2384" s="8">
        <v>128</v>
      </c>
      <c r="E2384" s="9"/>
      <c r="F2384" s="2"/>
      <c r="G2384" s="2"/>
      <c r="H2384" s="2"/>
      <c r="I2384" s="3"/>
      <c r="J2384" s="3"/>
      <c r="K2384" s="3"/>
    </row>
    <row x14ac:dyDescent="0.25" r="2385" customHeight="1" ht="17.25">
      <c r="A2385" s="7">
        <v>2383</v>
      </c>
      <c r="B2385" s="7">
        <v>64</v>
      </c>
      <c r="C2385" s="7">
        <v>64</v>
      </c>
      <c r="D2385" s="8">
        <v>128</v>
      </c>
      <c r="E2385" s="9"/>
      <c r="F2385" s="2"/>
      <c r="G2385" s="2"/>
      <c r="H2385" s="2"/>
      <c r="I2385" s="3"/>
      <c r="J2385" s="3"/>
      <c r="K2385" s="3"/>
    </row>
    <row x14ac:dyDescent="0.25" r="2386" customHeight="1" ht="17.25">
      <c r="A2386" s="7">
        <v>2384</v>
      </c>
      <c r="B2386" s="7">
        <v>128</v>
      </c>
      <c r="C2386" s="7">
        <v>64</v>
      </c>
      <c r="D2386" s="8">
        <v>128</v>
      </c>
      <c r="E2386" s="9"/>
      <c r="F2386" s="2"/>
      <c r="G2386" s="2"/>
      <c r="H2386" s="2"/>
      <c r="I2386" s="3"/>
      <c r="J2386" s="3"/>
      <c r="K2386" s="3"/>
    </row>
    <row x14ac:dyDescent="0.25" r="2387" customHeight="1" ht="17.25">
      <c r="A2387" s="7">
        <v>2385</v>
      </c>
      <c r="B2387" s="7">
        <v>256</v>
      </c>
      <c r="C2387" s="7">
        <v>64</v>
      </c>
      <c r="D2387" s="8">
        <v>128</v>
      </c>
      <c r="E2387" s="9"/>
      <c r="F2387" s="2"/>
      <c r="G2387" s="2"/>
      <c r="H2387" s="2"/>
      <c r="I2387" s="3"/>
      <c r="J2387" s="3"/>
      <c r="K2387" s="3"/>
    </row>
    <row x14ac:dyDescent="0.25" r="2388" customHeight="1" ht="17.25">
      <c r="A2388" s="7">
        <v>2386</v>
      </c>
      <c r="B2388" s="7">
        <v>512</v>
      </c>
      <c r="C2388" s="7">
        <v>64</v>
      </c>
      <c r="D2388" s="8">
        <v>128</v>
      </c>
      <c r="E2388" s="9"/>
      <c r="F2388" s="2"/>
      <c r="G2388" s="2"/>
      <c r="H2388" s="2"/>
      <c r="I2388" s="3"/>
      <c r="J2388" s="3"/>
      <c r="K2388" s="3"/>
    </row>
    <row x14ac:dyDescent="0.25" r="2389" customHeight="1" ht="17.25">
      <c r="A2389" s="7">
        <v>2387</v>
      </c>
      <c r="B2389" s="7">
        <v>1024</v>
      </c>
      <c r="C2389" s="7">
        <v>64</v>
      </c>
      <c r="D2389" s="8">
        <v>128</v>
      </c>
      <c r="E2389" s="9"/>
      <c r="F2389" s="2"/>
      <c r="G2389" s="2"/>
      <c r="H2389" s="2"/>
      <c r="I2389" s="3"/>
      <c r="J2389" s="3"/>
      <c r="K2389" s="3"/>
    </row>
    <row x14ac:dyDescent="0.25" r="2390" customHeight="1" ht="17.25">
      <c r="A2390" s="7">
        <v>2388</v>
      </c>
      <c r="B2390" s="7">
        <v>2048</v>
      </c>
      <c r="C2390" s="7">
        <v>64</v>
      </c>
      <c r="D2390" s="8">
        <v>128</v>
      </c>
      <c r="E2390" s="9"/>
      <c r="F2390" s="2"/>
      <c r="G2390" s="2"/>
      <c r="H2390" s="2"/>
      <c r="I2390" s="3"/>
      <c r="J2390" s="3"/>
      <c r="K2390" s="3"/>
    </row>
    <row x14ac:dyDescent="0.25" r="2391" customHeight="1" ht="17.25">
      <c r="A2391" s="7">
        <v>2389</v>
      </c>
      <c r="B2391" s="7">
        <v>4096</v>
      </c>
      <c r="C2391" s="7">
        <v>64</v>
      </c>
      <c r="D2391" s="8">
        <v>128</v>
      </c>
      <c r="E2391" s="9"/>
      <c r="F2391" s="2"/>
      <c r="G2391" s="2"/>
      <c r="H2391" s="2"/>
      <c r="I2391" s="3"/>
      <c r="J2391" s="3"/>
      <c r="K2391" s="3"/>
    </row>
    <row x14ac:dyDescent="0.25" r="2392" customHeight="1" ht="17.25">
      <c r="A2392" s="7">
        <v>2390</v>
      </c>
      <c r="B2392" s="7">
        <v>8192</v>
      </c>
      <c r="C2392" s="7">
        <v>64</v>
      </c>
      <c r="D2392" s="8">
        <v>128</v>
      </c>
      <c r="E2392" s="9"/>
      <c r="F2392" s="2"/>
      <c r="G2392" s="2"/>
      <c r="H2392" s="2"/>
      <c r="I2392" s="3"/>
      <c r="J2392" s="3"/>
      <c r="K2392" s="3"/>
    </row>
    <row x14ac:dyDescent="0.25" r="2393" customHeight="1" ht="17.25">
      <c r="A2393" s="7">
        <v>2391</v>
      </c>
      <c r="B2393" s="7">
        <v>16384</v>
      </c>
      <c r="C2393" s="7">
        <v>64</v>
      </c>
      <c r="D2393" s="8">
        <v>128</v>
      </c>
      <c r="E2393" s="9"/>
      <c r="F2393" s="2"/>
      <c r="G2393" s="2"/>
      <c r="H2393" s="2"/>
      <c r="I2393" s="3"/>
      <c r="J2393" s="3"/>
      <c r="K2393" s="3"/>
    </row>
    <row x14ac:dyDescent="0.25" r="2394" customHeight="1" ht="17.25">
      <c r="A2394" s="7">
        <v>2392</v>
      </c>
      <c r="B2394" s="7">
        <v>32768</v>
      </c>
      <c r="C2394" s="7">
        <v>64</v>
      </c>
      <c r="D2394" s="8">
        <v>128</v>
      </c>
      <c r="E2394" s="9"/>
      <c r="F2394" s="2"/>
      <c r="G2394" s="2"/>
      <c r="H2394" s="2"/>
      <c r="I2394" s="3"/>
      <c r="J2394" s="3"/>
      <c r="K2394" s="3"/>
    </row>
    <row x14ac:dyDescent="0.25" r="2395" customHeight="1" ht="17.25">
      <c r="A2395" s="7">
        <v>2393</v>
      </c>
      <c r="B2395" s="7">
        <v>65536</v>
      </c>
      <c r="C2395" s="7">
        <v>64</v>
      </c>
      <c r="D2395" s="8">
        <v>128</v>
      </c>
      <c r="E2395" s="9"/>
      <c r="F2395" s="2"/>
      <c r="G2395" s="2"/>
      <c r="H2395" s="2"/>
      <c r="I2395" s="3"/>
      <c r="J2395" s="3"/>
      <c r="K2395" s="3"/>
    </row>
    <row x14ac:dyDescent="0.25" r="2396" customHeight="1" ht="17.25">
      <c r="A2396" s="7">
        <v>2394</v>
      </c>
      <c r="B2396" s="7">
        <v>128000</v>
      </c>
      <c r="C2396" s="7">
        <v>64</v>
      </c>
      <c r="D2396" s="8">
        <v>128</v>
      </c>
      <c r="E2396" s="9"/>
      <c r="F2396" s="2"/>
      <c r="G2396" s="2"/>
      <c r="H2396" s="2"/>
      <c r="I2396" s="3"/>
      <c r="J2396" s="3"/>
      <c r="K2396" s="3"/>
    </row>
    <row x14ac:dyDescent="0.25" r="2397" customHeight="1" ht="17.25">
      <c r="A2397" s="7">
        <v>2395</v>
      </c>
      <c r="B2397" s="7">
        <v>1</v>
      </c>
      <c r="C2397" s="7">
        <v>128</v>
      </c>
      <c r="D2397" s="8">
        <v>128</v>
      </c>
      <c r="E2397" s="9"/>
      <c r="F2397" s="2"/>
      <c r="G2397" s="2"/>
      <c r="H2397" s="2"/>
      <c r="I2397" s="3"/>
      <c r="J2397" s="3"/>
      <c r="K2397" s="3"/>
    </row>
    <row x14ac:dyDescent="0.25" r="2398" customHeight="1" ht="17.25">
      <c r="A2398" s="7">
        <v>2396</v>
      </c>
      <c r="B2398" s="7">
        <v>2</v>
      </c>
      <c r="C2398" s="7">
        <v>128</v>
      </c>
      <c r="D2398" s="8">
        <v>128</v>
      </c>
      <c r="E2398" s="9"/>
      <c r="F2398" s="2"/>
      <c r="G2398" s="2"/>
      <c r="H2398" s="2"/>
      <c r="I2398" s="3"/>
      <c r="J2398" s="3"/>
      <c r="K2398" s="3"/>
    </row>
    <row x14ac:dyDescent="0.25" r="2399" customHeight="1" ht="17.25">
      <c r="A2399" s="7">
        <v>2397</v>
      </c>
      <c r="B2399" s="7">
        <v>4</v>
      </c>
      <c r="C2399" s="7">
        <v>128</v>
      </c>
      <c r="D2399" s="8">
        <v>128</v>
      </c>
      <c r="E2399" s="9"/>
      <c r="F2399" s="2"/>
      <c r="G2399" s="2"/>
      <c r="H2399" s="2"/>
      <c r="I2399" s="3"/>
      <c r="J2399" s="3"/>
      <c r="K2399" s="3"/>
    </row>
    <row x14ac:dyDescent="0.25" r="2400" customHeight="1" ht="17.25">
      <c r="A2400" s="7">
        <v>2398</v>
      </c>
      <c r="B2400" s="7">
        <v>8</v>
      </c>
      <c r="C2400" s="7">
        <v>128</v>
      </c>
      <c r="D2400" s="8">
        <v>128</v>
      </c>
      <c r="E2400" s="9"/>
      <c r="F2400" s="2"/>
      <c r="G2400" s="2"/>
      <c r="H2400" s="2"/>
      <c r="I2400" s="3"/>
      <c r="J2400" s="3"/>
      <c r="K2400" s="3"/>
    </row>
    <row x14ac:dyDescent="0.25" r="2401" customHeight="1" ht="17.25">
      <c r="A2401" s="7">
        <v>2399</v>
      </c>
      <c r="B2401" s="7">
        <v>16</v>
      </c>
      <c r="C2401" s="7">
        <v>128</v>
      </c>
      <c r="D2401" s="8">
        <v>128</v>
      </c>
      <c r="E2401" s="9"/>
      <c r="F2401" s="2"/>
      <c r="G2401" s="2"/>
      <c r="H2401" s="2"/>
      <c r="I2401" s="3"/>
      <c r="J2401" s="3"/>
      <c r="K2401" s="3"/>
    </row>
    <row x14ac:dyDescent="0.25" r="2402" customHeight="1" ht="17.25">
      <c r="A2402" s="7">
        <v>2400</v>
      </c>
      <c r="B2402" s="7">
        <v>32</v>
      </c>
      <c r="C2402" s="7">
        <v>128</v>
      </c>
      <c r="D2402" s="8">
        <v>128</v>
      </c>
      <c r="E2402" s="9"/>
      <c r="F2402" s="2"/>
      <c r="G2402" s="2"/>
      <c r="H2402" s="2"/>
      <c r="I2402" s="3"/>
      <c r="J2402" s="3"/>
      <c r="K2402" s="3"/>
    </row>
    <row x14ac:dyDescent="0.25" r="2403" customHeight="1" ht="17.25">
      <c r="A2403" s="7">
        <v>2401</v>
      </c>
      <c r="B2403" s="7">
        <v>64</v>
      </c>
      <c r="C2403" s="7">
        <v>128</v>
      </c>
      <c r="D2403" s="8">
        <v>128</v>
      </c>
      <c r="E2403" s="9"/>
      <c r="F2403" s="2"/>
      <c r="G2403" s="2"/>
      <c r="H2403" s="2"/>
      <c r="I2403" s="3"/>
      <c r="J2403" s="3"/>
      <c r="K2403" s="3"/>
    </row>
    <row x14ac:dyDescent="0.25" r="2404" customHeight="1" ht="17.25">
      <c r="A2404" s="7">
        <v>2402</v>
      </c>
      <c r="B2404" s="7">
        <v>128</v>
      </c>
      <c r="C2404" s="7">
        <v>128</v>
      </c>
      <c r="D2404" s="8">
        <v>128</v>
      </c>
      <c r="E2404" s="9"/>
      <c r="F2404" s="2"/>
      <c r="G2404" s="2"/>
      <c r="H2404" s="2"/>
      <c r="I2404" s="3"/>
      <c r="J2404" s="3"/>
      <c r="K2404" s="3"/>
    </row>
    <row x14ac:dyDescent="0.25" r="2405" customHeight="1" ht="17.25">
      <c r="A2405" s="7">
        <v>2403</v>
      </c>
      <c r="B2405" s="7">
        <v>256</v>
      </c>
      <c r="C2405" s="7">
        <v>128</v>
      </c>
      <c r="D2405" s="8">
        <v>128</v>
      </c>
      <c r="E2405" s="9"/>
      <c r="F2405" s="2"/>
      <c r="G2405" s="2"/>
      <c r="H2405" s="2"/>
      <c r="I2405" s="3"/>
      <c r="J2405" s="3"/>
      <c r="K2405" s="3"/>
    </row>
    <row x14ac:dyDescent="0.25" r="2406" customHeight="1" ht="17.25">
      <c r="A2406" s="7">
        <v>2404</v>
      </c>
      <c r="B2406" s="7">
        <v>512</v>
      </c>
      <c r="C2406" s="7">
        <v>128</v>
      </c>
      <c r="D2406" s="8">
        <v>128</v>
      </c>
      <c r="E2406" s="9"/>
      <c r="F2406" s="2"/>
      <c r="G2406" s="2"/>
      <c r="H2406" s="2"/>
      <c r="I2406" s="3"/>
      <c r="J2406" s="3"/>
      <c r="K2406" s="3"/>
    </row>
    <row x14ac:dyDescent="0.25" r="2407" customHeight="1" ht="17.25">
      <c r="A2407" s="7">
        <v>2405</v>
      </c>
      <c r="B2407" s="7">
        <v>1024</v>
      </c>
      <c r="C2407" s="7">
        <v>128</v>
      </c>
      <c r="D2407" s="8">
        <v>128</v>
      </c>
      <c r="E2407" s="9"/>
      <c r="F2407" s="2"/>
      <c r="G2407" s="2"/>
      <c r="H2407" s="2"/>
      <c r="I2407" s="3"/>
      <c r="J2407" s="3"/>
      <c r="K2407" s="3"/>
    </row>
    <row x14ac:dyDescent="0.25" r="2408" customHeight="1" ht="17.25">
      <c r="A2408" s="7">
        <v>2406</v>
      </c>
      <c r="B2408" s="7">
        <v>2048</v>
      </c>
      <c r="C2408" s="7">
        <v>128</v>
      </c>
      <c r="D2408" s="8">
        <v>128</v>
      </c>
      <c r="E2408" s="9"/>
      <c r="F2408" s="2"/>
      <c r="G2408" s="2"/>
      <c r="H2408" s="2"/>
      <c r="I2408" s="3"/>
      <c r="J2408" s="3"/>
      <c r="K2408" s="3"/>
    </row>
    <row x14ac:dyDescent="0.25" r="2409" customHeight="1" ht="17.25">
      <c r="A2409" s="7">
        <v>2407</v>
      </c>
      <c r="B2409" s="7">
        <v>4096</v>
      </c>
      <c r="C2409" s="7">
        <v>128</v>
      </c>
      <c r="D2409" s="8">
        <v>128</v>
      </c>
      <c r="E2409" s="9"/>
      <c r="F2409" s="2"/>
      <c r="G2409" s="2"/>
      <c r="H2409" s="2"/>
      <c r="I2409" s="3"/>
      <c r="J2409" s="3"/>
      <c r="K2409" s="3"/>
    </row>
    <row x14ac:dyDescent="0.25" r="2410" customHeight="1" ht="17.25">
      <c r="A2410" s="7">
        <v>2408</v>
      </c>
      <c r="B2410" s="7">
        <v>8192</v>
      </c>
      <c r="C2410" s="7">
        <v>128</v>
      </c>
      <c r="D2410" s="8">
        <v>128</v>
      </c>
      <c r="E2410" s="9"/>
      <c r="F2410" s="2"/>
      <c r="G2410" s="2"/>
      <c r="H2410" s="2"/>
      <c r="I2410" s="3"/>
      <c r="J2410" s="3"/>
      <c r="K2410" s="3"/>
    </row>
    <row x14ac:dyDescent="0.25" r="2411" customHeight="1" ht="17.25">
      <c r="A2411" s="7">
        <v>2409</v>
      </c>
      <c r="B2411" s="7">
        <v>16384</v>
      </c>
      <c r="C2411" s="7">
        <v>128</v>
      </c>
      <c r="D2411" s="8">
        <v>128</v>
      </c>
      <c r="E2411" s="9"/>
      <c r="F2411" s="2"/>
      <c r="G2411" s="2"/>
      <c r="H2411" s="2"/>
      <c r="I2411" s="3"/>
      <c r="J2411" s="3"/>
      <c r="K2411" s="3"/>
    </row>
    <row x14ac:dyDescent="0.25" r="2412" customHeight="1" ht="17.25">
      <c r="A2412" s="7">
        <v>2410</v>
      </c>
      <c r="B2412" s="7">
        <v>32768</v>
      </c>
      <c r="C2412" s="7">
        <v>128</v>
      </c>
      <c r="D2412" s="8">
        <v>128</v>
      </c>
      <c r="E2412" s="9"/>
      <c r="F2412" s="2"/>
      <c r="G2412" s="2"/>
      <c r="H2412" s="2"/>
      <c r="I2412" s="3"/>
      <c r="J2412" s="3"/>
      <c r="K2412" s="3"/>
    </row>
    <row x14ac:dyDescent="0.25" r="2413" customHeight="1" ht="17.25">
      <c r="A2413" s="7">
        <v>2411</v>
      </c>
      <c r="B2413" s="7">
        <v>65536</v>
      </c>
      <c r="C2413" s="7">
        <v>128</v>
      </c>
      <c r="D2413" s="8">
        <v>128</v>
      </c>
      <c r="E2413" s="9"/>
      <c r="F2413" s="2"/>
      <c r="G2413" s="2"/>
      <c r="H2413" s="2"/>
      <c r="I2413" s="3"/>
      <c r="J2413" s="3"/>
      <c r="K2413" s="3"/>
    </row>
    <row x14ac:dyDescent="0.25" r="2414" customHeight="1" ht="17.25">
      <c r="A2414" s="7">
        <v>2412</v>
      </c>
      <c r="B2414" s="7">
        <v>128000</v>
      </c>
      <c r="C2414" s="7">
        <v>128</v>
      </c>
      <c r="D2414" s="8">
        <v>128</v>
      </c>
      <c r="E2414" s="9"/>
      <c r="F2414" s="2"/>
      <c r="G2414" s="2"/>
      <c r="H2414" s="2"/>
      <c r="I2414" s="3"/>
      <c r="J2414" s="3"/>
      <c r="K2414" s="3"/>
    </row>
    <row x14ac:dyDescent="0.25" r="2415" customHeight="1" ht="17.25">
      <c r="A2415" s="7">
        <v>2413</v>
      </c>
      <c r="B2415" s="7">
        <v>1</v>
      </c>
      <c r="C2415" s="7">
        <v>256</v>
      </c>
      <c r="D2415" s="8">
        <v>128</v>
      </c>
      <c r="E2415" s="9"/>
      <c r="F2415" s="2"/>
      <c r="G2415" s="2"/>
      <c r="H2415" s="2"/>
      <c r="I2415" s="3"/>
      <c r="J2415" s="3"/>
      <c r="K2415" s="3"/>
    </row>
    <row x14ac:dyDescent="0.25" r="2416" customHeight="1" ht="17.25">
      <c r="A2416" s="7">
        <v>2414</v>
      </c>
      <c r="B2416" s="7">
        <v>2</v>
      </c>
      <c r="C2416" s="7">
        <v>256</v>
      </c>
      <c r="D2416" s="8">
        <v>128</v>
      </c>
      <c r="E2416" s="9"/>
      <c r="F2416" s="2"/>
      <c r="G2416" s="2"/>
      <c r="H2416" s="2"/>
      <c r="I2416" s="3"/>
      <c r="J2416" s="3"/>
      <c r="K2416" s="3"/>
    </row>
    <row x14ac:dyDescent="0.25" r="2417" customHeight="1" ht="17.25">
      <c r="A2417" s="7">
        <v>2415</v>
      </c>
      <c r="B2417" s="7">
        <v>4</v>
      </c>
      <c r="C2417" s="7">
        <v>256</v>
      </c>
      <c r="D2417" s="8">
        <v>128</v>
      </c>
      <c r="E2417" s="9"/>
      <c r="F2417" s="2"/>
      <c r="G2417" s="2"/>
      <c r="H2417" s="2"/>
      <c r="I2417" s="3"/>
      <c r="J2417" s="3"/>
      <c r="K2417" s="3"/>
    </row>
    <row x14ac:dyDescent="0.25" r="2418" customHeight="1" ht="17.25">
      <c r="A2418" s="7">
        <v>2416</v>
      </c>
      <c r="B2418" s="7">
        <v>8</v>
      </c>
      <c r="C2418" s="7">
        <v>256</v>
      </c>
      <c r="D2418" s="8">
        <v>128</v>
      </c>
      <c r="E2418" s="9"/>
      <c r="F2418" s="2"/>
      <c r="G2418" s="2"/>
      <c r="H2418" s="2"/>
      <c r="I2418" s="3"/>
      <c r="J2418" s="3"/>
      <c r="K2418" s="3"/>
    </row>
    <row x14ac:dyDescent="0.25" r="2419" customHeight="1" ht="17.25">
      <c r="A2419" s="7">
        <v>2417</v>
      </c>
      <c r="B2419" s="7">
        <v>16</v>
      </c>
      <c r="C2419" s="7">
        <v>256</v>
      </c>
      <c r="D2419" s="8">
        <v>128</v>
      </c>
      <c r="E2419" s="9"/>
      <c r="F2419" s="2"/>
      <c r="G2419" s="2"/>
      <c r="H2419" s="2"/>
      <c r="I2419" s="3"/>
      <c r="J2419" s="3"/>
      <c r="K2419" s="3"/>
    </row>
    <row x14ac:dyDescent="0.25" r="2420" customHeight="1" ht="17.25">
      <c r="A2420" s="7">
        <v>2418</v>
      </c>
      <c r="B2420" s="7">
        <v>32</v>
      </c>
      <c r="C2420" s="7">
        <v>256</v>
      </c>
      <c r="D2420" s="8">
        <v>128</v>
      </c>
      <c r="E2420" s="9"/>
      <c r="F2420" s="2"/>
      <c r="G2420" s="2"/>
      <c r="H2420" s="2"/>
      <c r="I2420" s="3"/>
      <c r="J2420" s="3"/>
      <c r="K2420" s="3"/>
    </row>
    <row x14ac:dyDescent="0.25" r="2421" customHeight="1" ht="17.25">
      <c r="A2421" s="7">
        <v>2419</v>
      </c>
      <c r="B2421" s="7">
        <v>64</v>
      </c>
      <c r="C2421" s="7">
        <v>256</v>
      </c>
      <c r="D2421" s="8">
        <v>128</v>
      </c>
      <c r="E2421" s="9"/>
      <c r="F2421" s="2"/>
      <c r="G2421" s="2"/>
      <c r="H2421" s="2"/>
      <c r="I2421" s="3"/>
      <c r="J2421" s="3"/>
      <c r="K2421" s="3"/>
    </row>
    <row x14ac:dyDescent="0.25" r="2422" customHeight="1" ht="17.25">
      <c r="A2422" s="7">
        <v>2420</v>
      </c>
      <c r="B2422" s="7">
        <v>128</v>
      </c>
      <c r="C2422" s="7">
        <v>256</v>
      </c>
      <c r="D2422" s="8">
        <v>128</v>
      </c>
      <c r="E2422" s="9"/>
      <c r="F2422" s="2"/>
      <c r="G2422" s="2"/>
      <c r="H2422" s="2"/>
      <c r="I2422" s="3"/>
      <c r="J2422" s="3"/>
      <c r="K2422" s="3"/>
    </row>
    <row x14ac:dyDescent="0.25" r="2423" customHeight="1" ht="17.25">
      <c r="A2423" s="7">
        <v>2421</v>
      </c>
      <c r="B2423" s="7">
        <v>256</v>
      </c>
      <c r="C2423" s="7">
        <v>256</v>
      </c>
      <c r="D2423" s="8">
        <v>128</v>
      </c>
      <c r="E2423" s="9"/>
      <c r="F2423" s="2"/>
      <c r="G2423" s="2"/>
      <c r="H2423" s="2"/>
      <c r="I2423" s="3"/>
      <c r="J2423" s="3"/>
      <c r="K2423" s="3"/>
    </row>
    <row x14ac:dyDescent="0.25" r="2424" customHeight="1" ht="17.25">
      <c r="A2424" s="7">
        <v>2422</v>
      </c>
      <c r="B2424" s="7">
        <v>512</v>
      </c>
      <c r="C2424" s="7">
        <v>256</v>
      </c>
      <c r="D2424" s="8">
        <v>128</v>
      </c>
      <c r="E2424" s="9"/>
      <c r="F2424" s="2"/>
      <c r="G2424" s="2"/>
      <c r="H2424" s="2"/>
      <c r="I2424" s="3"/>
      <c r="J2424" s="3"/>
      <c r="K2424" s="3"/>
    </row>
    <row x14ac:dyDescent="0.25" r="2425" customHeight="1" ht="17.25">
      <c r="A2425" s="7">
        <v>2423</v>
      </c>
      <c r="B2425" s="7">
        <v>1024</v>
      </c>
      <c r="C2425" s="7">
        <v>256</v>
      </c>
      <c r="D2425" s="8">
        <v>128</v>
      </c>
      <c r="E2425" s="9"/>
      <c r="F2425" s="2"/>
      <c r="G2425" s="2"/>
      <c r="H2425" s="2"/>
      <c r="I2425" s="3"/>
      <c r="J2425" s="3"/>
      <c r="K2425" s="3"/>
    </row>
    <row x14ac:dyDescent="0.25" r="2426" customHeight="1" ht="17.25">
      <c r="A2426" s="7">
        <v>2424</v>
      </c>
      <c r="B2426" s="7">
        <v>2048</v>
      </c>
      <c r="C2426" s="7">
        <v>256</v>
      </c>
      <c r="D2426" s="8">
        <v>128</v>
      </c>
      <c r="E2426" s="9"/>
      <c r="F2426" s="2"/>
      <c r="G2426" s="2"/>
      <c r="H2426" s="2"/>
      <c r="I2426" s="3"/>
      <c r="J2426" s="3"/>
      <c r="K2426" s="3"/>
    </row>
    <row x14ac:dyDescent="0.25" r="2427" customHeight="1" ht="17.25">
      <c r="A2427" s="7">
        <v>2425</v>
      </c>
      <c r="B2427" s="7">
        <v>4096</v>
      </c>
      <c r="C2427" s="7">
        <v>256</v>
      </c>
      <c r="D2427" s="8">
        <v>128</v>
      </c>
      <c r="E2427" s="9"/>
      <c r="F2427" s="2"/>
      <c r="G2427" s="2"/>
      <c r="H2427" s="2"/>
      <c r="I2427" s="3"/>
      <c r="J2427" s="3"/>
      <c r="K2427" s="3"/>
    </row>
    <row x14ac:dyDescent="0.25" r="2428" customHeight="1" ht="17.25">
      <c r="A2428" s="7">
        <v>2426</v>
      </c>
      <c r="B2428" s="7">
        <v>8192</v>
      </c>
      <c r="C2428" s="7">
        <v>256</v>
      </c>
      <c r="D2428" s="8">
        <v>128</v>
      </c>
      <c r="E2428" s="9"/>
      <c r="F2428" s="2"/>
      <c r="G2428" s="2"/>
      <c r="H2428" s="2"/>
      <c r="I2428" s="3"/>
      <c r="J2428" s="3"/>
      <c r="K2428" s="3"/>
    </row>
    <row x14ac:dyDescent="0.25" r="2429" customHeight="1" ht="17.25">
      <c r="A2429" s="7">
        <v>2427</v>
      </c>
      <c r="B2429" s="7">
        <v>16384</v>
      </c>
      <c r="C2429" s="7">
        <v>256</v>
      </c>
      <c r="D2429" s="8">
        <v>128</v>
      </c>
      <c r="E2429" s="9"/>
      <c r="F2429" s="2"/>
      <c r="G2429" s="2"/>
      <c r="H2429" s="2"/>
      <c r="I2429" s="3"/>
      <c r="J2429" s="3"/>
      <c r="K2429" s="3"/>
    </row>
    <row x14ac:dyDescent="0.25" r="2430" customHeight="1" ht="17.25">
      <c r="A2430" s="7">
        <v>2428</v>
      </c>
      <c r="B2430" s="7">
        <v>32768</v>
      </c>
      <c r="C2430" s="7">
        <v>256</v>
      </c>
      <c r="D2430" s="8">
        <v>128</v>
      </c>
      <c r="E2430" s="9"/>
      <c r="F2430" s="2"/>
      <c r="G2430" s="2"/>
      <c r="H2430" s="2"/>
      <c r="I2430" s="3"/>
      <c r="J2430" s="3"/>
      <c r="K2430" s="3"/>
    </row>
    <row x14ac:dyDescent="0.25" r="2431" customHeight="1" ht="17.25">
      <c r="A2431" s="7">
        <v>2429</v>
      </c>
      <c r="B2431" s="7">
        <v>65536</v>
      </c>
      <c r="C2431" s="7">
        <v>256</v>
      </c>
      <c r="D2431" s="8">
        <v>128</v>
      </c>
      <c r="E2431" s="9"/>
      <c r="F2431" s="2"/>
      <c r="G2431" s="2"/>
      <c r="H2431" s="2"/>
      <c r="I2431" s="3"/>
      <c r="J2431" s="3"/>
      <c r="K2431" s="3"/>
    </row>
    <row x14ac:dyDescent="0.25" r="2432" customHeight="1" ht="17.25">
      <c r="A2432" s="7">
        <v>2430</v>
      </c>
      <c r="B2432" s="7">
        <v>128000</v>
      </c>
      <c r="C2432" s="7">
        <v>256</v>
      </c>
      <c r="D2432" s="8">
        <v>128</v>
      </c>
      <c r="E2432" s="9"/>
      <c r="F2432" s="2"/>
      <c r="G2432" s="2"/>
      <c r="H2432" s="2"/>
      <c r="I2432" s="3"/>
      <c r="J2432" s="3"/>
      <c r="K2432" s="3"/>
    </row>
    <row x14ac:dyDescent="0.25" r="2433" customHeight="1" ht="17.25">
      <c r="A2433" s="7">
        <v>2431</v>
      </c>
      <c r="B2433" s="7">
        <v>1</v>
      </c>
      <c r="C2433" s="7">
        <v>512</v>
      </c>
      <c r="D2433" s="8">
        <v>128</v>
      </c>
      <c r="E2433" s="9"/>
      <c r="F2433" s="2"/>
      <c r="G2433" s="2"/>
      <c r="H2433" s="2"/>
      <c r="I2433" s="3"/>
      <c r="J2433" s="3"/>
      <c r="K2433" s="3"/>
    </row>
    <row x14ac:dyDescent="0.25" r="2434" customHeight="1" ht="17.25">
      <c r="A2434" s="7">
        <v>2432</v>
      </c>
      <c r="B2434" s="7">
        <v>2</v>
      </c>
      <c r="C2434" s="7">
        <v>512</v>
      </c>
      <c r="D2434" s="8">
        <v>128</v>
      </c>
      <c r="E2434" s="9"/>
      <c r="F2434" s="2"/>
      <c r="G2434" s="2"/>
      <c r="H2434" s="2"/>
      <c r="I2434" s="3"/>
      <c r="J2434" s="3"/>
      <c r="K2434" s="3"/>
    </row>
    <row x14ac:dyDescent="0.25" r="2435" customHeight="1" ht="17.25">
      <c r="A2435" s="7">
        <v>2433</v>
      </c>
      <c r="B2435" s="7">
        <v>4</v>
      </c>
      <c r="C2435" s="7">
        <v>512</v>
      </c>
      <c r="D2435" s="8">
        <v>128</v>
      </c>
      <c r="E2435" s="9"/>
      <c r="F2435" s="2"/>
      <c r="G2435" s="2"/>
      <c r="H2435" s="2"/>
      <c r="I2435" s="3"/>
      <c r="J2435" s="3"/>
      <c r="K2435" s="3"/>
    </row>
    <row x14ac:dyDescent="0.25" r="2436" customHeight="1" ht="17.25">
      <c r="A2436" s="7">
        <v>2434</v>
      </c>
      <c r="B2436" s="7">
        <v>8</v>
      </c>
      <c r="C2436" s="7">
        <v>512</v>
      </c>
      <c r="D2436" s="8">
        <v>128</v>
      </c>
      <c r="E2436" s="9"/>
      <c r="F2436" s="2"/>
      <c r="G2436" s="2"/>
      <c r="H2436" s="2"/>
      <c r="I2436" s="3"/>
      <c r="J2436" s="3"/>
      <c r="K2436" s="3"/>
    </row>
    <row x14ac:dyDescent="0.25" r="2437" customHeight="1" ht="17.25">
      <c r="A2437" s="7">
        <v>2435</v>
      </c>
      <c r="B2437" s="7">
        <v>16</v>
      </c>
      <c r="C2437" s="7">
        <v>512</v>
      </c>
      <c r="D2437" s="8">
        <v>128</v>
      </c>
      <c r="E2437" s="9"/>
      <c r="F2437" s="2"/>
      <c r="G2437" s="2"/>
      <c r="H2437" s="2"/>
      <c r="I2437" s="3"/>
      <c r="J2437" s="3"/>
      <c r="K2437" s="3"/>
    </row>
    <row x14ac:dyDescent="0.25" r="2438" customHeight="1" ht="17.25">
      <c r="A2438" s="7">
        <v>2436</v>
      </c>
      <c r="B2438" s="7">
        <v>32</v>
      </c>
      <c r="C2438" s="7">
        <v>512</v>
      </c>
      <c r="D2438" s="8">
        <v>128</v>
      </c>
      <c r="E2438" s="9"/>
      <c r="F2438" s="2"/>
      <c r="G2438" s="2"/>
      <c r="H2438" s="2"/>
      <c r="I2438" s="3"/>
      <c r="J2438" s="3"/>
      <c r="K2438" s="3"/>
    </row>
    <row x14ac:dyDescent="0.25" r="2439" customHeight="1" ht="17.25">
      <c r="A2439" s="7">
        <v>2437</v>
      </c>
      <c r="B2439" s="7">
        <v>64</v>
      </c>
      <c r="C2439" s="7">
        <v>512</v>
      </c>
      <c r="D2439" s="8">
        <v>128</v>
      </c>
      <c r="E2439" s="9"/>
      <c r="F2439" s="2"/>
      <c r="G2439" s="2"/>
      <c r="H2439" s="2"/>
      <c r="I2439" s="3"/>
      <c r="J2439" s="3"/>
      <c r="K2439" s="3"/>
    </row>
    <row x14ac:dyDescent="0.25" r="2440" customHeight="1" ht="17.25">
      <c r="A2440" s="7">
        <v>2438</v>
      </c>
      <c r="B2440" s="7">
        <v>128</v>
      </c>
      <c r="C2440" s="7">
        <v>512</v>
      </c>
      <c r="D2440" s="8">
        <v>128</v>
      </c>
      <c r="E2440" s="9"/>
      <c r="F2440" s="2"/>
      <c r="G2440" s="2"/>
      <c r="H2440" s="2"/>
      <c r="I2440" s="3"/>
      <c r="J2440" s="3"/>
      <c r="K2440" s="3"/>
    </row>
    <row x14ac:dyDescent="0.25" r="2441" customHeight="1" ht="17.25">
      <c r="A2441" s="7">
        <v>2439</v>
      </c>
      <c r="B2441" s="7">
        <v>256</v>
      </c>
      <c r="C2441" s="7">
        <v>512</v>
      </c>
      <c r="D2441" s="8">
        <v>128</v>
      </c>
      <c r="E2441" s="9"/>
      <c r="F2441" s="2"/>
      <c r="G2441" s="2"/>
      <c r="H2441" s="2"/>
      <c r="I2441" s="3"/>
      <c r="J2441" s="3"/>
      <c r="K2441" s="3"/>
    </row>
    <row x14ac:dyDescent="0.25" r="2442" customHeight="1" ht="17.25">
      <c r="A2442" s="7">
        <v>2440</v>
      </c>
      <c r="B2442" s="7">
        <v>512</v>
      </c>
      <c r="C2442" s="7">
        <v>512</v>
      </c>
      <c r="D2442" s="8">
        <v>128</v>
      </c>
      <c r="E2442" s="9"/>
      <c r="F2442" s="2"/>
      <c r="G2442" s="2"/>
      <c r="H2442" s="2"/>
      <c r="I2442" s="3"/>
      <c r="J2442" s="3"/>
      <c r="K2442" s="3"/>
    </row>
    <row x14ac:dyDescent="0.25" r="2443" customHeight="1" ht="17.25">
      <c r="A2443" s="7">
        <v>2441</v>
      </c>
      <c r="B2443" s="7">
        <v>1024</v>
      </c>
      <c r="C2443" s="7">
        <v>512</v>
      </c>
      <c r="D2443" s="8">
        <v>128</v>
      </c>
      <c r="E2443" s="9"/>
      <c r="F2443" s="2"/>
      <c r="G2443" s="2"/>
      <c r="H2443" s="2"/>
      <c r="I2443" s="3"/>
      <c r="J2443" s="3"/>
      <c r="K2443" s="3"/>
    </row>
    <row x14ac:dyDescent="0.25" r="2444" customHeight="1" ht="17.25">
      <c r="A2444" s="7">
        <v>2442</v>
      </c>
      <c r="B2444" s="7">
        <v>2048</v>
      </c>
      <c r="C2444" s="7">
        <v>512</v>
      </c>
      <c r="D2444" s="8">
        <v>128</v>
      </c>
      <c r="E2444" s="9"/>
      <c r="F2444" s="2"/>
      <c r="G2444" s="2"/>
      <c r="H2444" s="2"/>
      <c r="I2444" s="3"/>
      <c r="J2444" s="3"/>
      <c r="K2444" s="3"/>
    </row>
    <row x14ac:dyDescent="0.25" r="2445" customHeight="1" ht="17.25">
      <c r="A2445" s="7">
        <v>2443</v>
      </c>
      <c r="B2445" s="7">
        <v>4096</v>
      </c>
      <c r="C2445" s="7">
        <v>512</v>
      </c>
      <c r="D2445" s="8">
        <v>128</v>
      </c>
      <c r="E2445" s="9"/>
      <c r="F2445" s="2"/>
      <c r="G2445" s="2"/>
      <c r="H2445" s="2"/>
      <c r="I2445" s="3"/>
      <c r="J2445" s="3"/>
      <c r="K2445" s="3"/>
    </row>
    <row x14ac:dyDescent="0.25" r="2446" customHeight="1" ht="17.25">
      <c r="A2446" s="7">
        <v>2444</v>
      </c>
      <c r="B2446" s="7">
        <v>8192</v>
      </c>
      <c r="C2446" s="7">
        <v>512</v>
      </c>
      <c r="D2446" s="8">
        <v>128</v>
      </c>
      <c r="E2446" s="9"/>
      <c r="F2446" s="2"/>
      <c r="G2446" s="2"/>
      <c r="H2446" s="2"/>
      <c r="I2446" s="3"/>
      <c r="J2446" s="3"/>
      <c r="K2446" s="3"/>
    </row>
    <row x14ac:dyDescent="0.25" r="2447" customHeight="1" ht="17.25">
      <c r="A2447" s="7">
        <v>2445</v>
      </c>
      <c r="B2447" s="7">
        <v>16384</v>
      </c>
      <c r="C2447" s="7">
        <v>512</v>
      </c>
      <c r="D2447" s="8">
        <v>128</v>
      </c>
      <c r="E2447" s="9"/>
      <c r="F2447" s="2"/>
      <c r="G2447" s="2"/>
      <c r="H2447" s="2"/>
      <c r="I2447" s="3"/>
      <c r="J2447" s="3"/>
      <c r="K2447" s="3"/>
    </row>
    <row x14ac:dyDescent="0.25" r="2448" customHeight="1" ht="17.25">
      <c r="A2448" s="7">
        <v>2446</v>
      </c>
      <c r="B2448" s="7">
        <v>32768</v>
      </c>
      <c r="C2448" s="7">
        <v>512</v>
      </c>
      <c r="D2448" s="8">
        <v>128</v>
      </c>
      <c r="E2448" s="9"/>
      <c r="F2448" s="2"/>
      <c r="G2448" s="2"/>
      <c r="H2448" s="2"/>
      <c r="I2448" s="3"/>
      <c r="J2448" s="3"/>
      <c r="K2448" s="3"/>
    </row>
    <row x14ac:dyDescent="0.25" r="2449" customHeight="1" ht="17.25">
      <c r="A2449" s="7">
        <v>2447</v>
      </c>
      <c r="B2449" s="7">
        <v>65536</v>
      </c>
      <c r="C2449" s="7">
        <v>512</v>
      </c>
      <c r="D2449" s="8">
        <v>128</v>
      </c>
      <c r="E2449" s="9"/>
      <c r="F2449" s="2"/>
      <c r="G2449" s="2"/>
      <c r="H2449" s="2"/>
      <c r="I2449" s="3"/>
      <c r="J2449" s="3"/>
      <c r="K2449" s="3"/>
    </row>
    <row x14ac:dyDescent="0.25" r="2450" customHeight="1" ht="17.25">
      <c r="A2450" s="7">
        <v>2448</v>
      </c>
      <c r="B2450" s="7">
        <v>128000</v>
      </c>
      <c r="C2450" s="7">
        <v>512</v>
      </c>
      <c r="D2450" s="8">
        <v>128</v>
      </c>
      <c r="E2450" s="9"/>
      <c r="F2450" s="2"/>
      <c r="G2450" s="2"/>
      <c r="H2450" s="2"/>
      <c r="I2450" s="3"/>
      <c r="J2450" s="3"/>
      <c r="K2450" s="3"/>
    </row>
    <row x14ac:dyDescent="0.25" r="2451" customHeight="1" ht="17.25">
      <c r="A2451" s="7">
        <v>2449</v>
      </c>
      <c r="B2451" s="7">
        <v>1</v>
      </c>
      <c r="C2451" s="7">
        <v>1024</v>
      </c>
      <c r="D2451" s="8">
        <v>128</v>
      </c>
      <c r="E2451" s="9"/>
      <c r="F2451" s="2"/>
      <c r="G2451" s="2"/>
      <c r="H2451" s="2"/>
      <c r="I2451" s="3"/>
      <c r="J2451" s="3"/>
      <c r="K2451" s="3"/>
    </row>
    <row x14ac:dyDescent="0.25" r="2452" customHeight="1" ht="17.25">
      <c r="A2452" s="7">
        <v>2450</v>
      </c>
      <c r="B2452" s="7">
        <v>2</v>
      </c>
      <c r="C2452" s="7">
        <v>1024</v>
      </c>
      <c r="D2452" s="8">
        <v>128</v>
      </c>
      <c r="E2452" s="9"/>
      <c r="F2452" s="2"/>
      <c r="G2452" s="2"/>
      <c r="H2452" s="2"/>
      <c r="I2452" s="3"/>
      <c r="J2452" s="3"/>
      <c r="K2452" s="3"/>
    </row>
    <row x14ac:dyDescent="0.25" r="2453" customHeight="1" ht="17.25">
      <c r="A2453" s="7">
        <v>2451</v>
      </c>
      <c r="B2453" s="7">
        <v>4</v>
      </c>
      <c r="C2453" s="7">
        <v>1024</v>
      </c>
      <c r="D2453" s="8">
        <v>128</v>
      </c>
      <c r="E2453" s="9"/>
      <c r="F2453" s="2"/>
      <c r="G2453" s="2"/>
      <c r="H2453" s="2"/>
      <c r="I2453" s="3"/>
      <c r="J2453" s="3"/>
      <c r="K2453" s="3"/>
    </row>
    <row x14ac:dyDescent="0.25" r="2454" customHeight="1" ht="17.25">
      <c r="A2454" s="7">
        <v>2452</v>
      </c>
      <c r="B2454" s="7">
        <v>8</v>
      </c>
      <c r="C2454" s="7">
        <v>1024</v>
      </c>
      <c r="D2454" s="8">
        <v>128</v>
      </c>
      <c r="E2454" s="9"/>
      <c r="F2454" s="2"/>
      <c r="G2454" s="2"/>
      <c r="H2454" s="2"/>
      <c r="I2454" s="3"/>
      <c r="J2454" s="3"/>
      <c r="K2454" s="3"/>
    </row>
    <row x14ac:dyDescent="0.25" r="2455" customHeight="1" ht="17.25">
      <c r="A2455" s="7">
        <v>2453</v>
      </c>
      <c r="B2455" s="7">
        <v>16</v>
      </c>
      <c r="C2455" s="7">
        <v>1024</v>
      </c>
      <c r="D2455" s="8">
        <v>128</v>
      </c>
      <c r="E2455" s="9"/>
      <c r="F2455" s="2"/>
      <c r="G2455" s="2"/>
      <c r="H2455" s="2"/>
      <c r="I2455" s="3"/>
      <c r="J2455" s="3"/>
      <c r="K2455" s="3"/>
    </row>
    <row x14ac:dyDescent="0.25" r="2456" customHeight="1" ht="17.25">
      <c r="A2456" s="7">
        <v>2454</v>
      </c>
      <c r="B2456" s="7">
        <v>32</v>
      </c>
      <c r="C2456" s="7">
        <v>1024</v>
      </c>
      <c r="D2456" s="8">
        <v>128</v>
      </c>
      <c r="E2456" s="9"/>
      <c r="F2456" s="2"/>
      <c r="G2456" s="2"/>
      <c r="H2456" s="2"/>
      <c r="I2456" s="3"/>
      <c r="J2456" s="3"/>
      <c r="K2456" s="3"/>
    </row>
    <row x14ac:dyDescent="0.25" r="2457" customHeight="1" ht="17.25">
      <c r="A2457" s="7">
        <v>2455</v>
      </c>
      <c r="B2457" s="7">
        <v>64</v>
      </c>
      <c r="C2457" s="7">
        <v>1024</v>
      </c>
      <c r="D2457" s="8">
        <v>128</v>
      </c>
      <c r="E2457" s="9"/>
      <c r="F2457" s="2"/>
      <c r="G2457" s="2"/>
      <c r="H2457" s="2"/>
      <c r="I2457" s="3"/>
      <c r="J2457" s="3"/>
      <c r="K2457" s="3"/>
    </row>
    <row x14ac:dyDescent="0.25" r="2458" customHeight="1" ht="17.25">
      <c r="A2458" s="7">
        <v>2456</v>
      </c>
      <c r="B2458" s="7">
        <v>128</v>
      </c>
      <c r="C2458" s="7">
        <v>1024</v>
      </c>
      <c r="D2458" s="8">
        <v>128</v>
      </c>
      <c r="E2458" s="9"/>
      <c r="F2458" s="2"/>
      <c r="G2458" s="2"/>
      <c r="H2458" s="2"/>
      <c r="I2458" s="3"/>
      <c r="J2458" s="3"/>
      <c r="K2458" s="3"/>
    </row>
    <row x14ac:dyDescent="0.25" r="2459" customHeight="1" ht="17.25">
      <c r="A2459" s="7">
        <v>2457</v>
      </c>
      <c r="B2459" s="7">
        <v>256</v>
      </c>
      <c r="C2459" s="7">
        <v>1024</v>
      </c>
      <c r="D2459" s="8">
        <v>128</v>
      </c>
      <c r="E2459" s="9"/>
      <c r="F2459" s="2"/>
      <c r="G2459" s="2"/>
      <c r="H2459" s="2"/>
      <c r="I2459" s="3"/>
      <c r="J2459" s="3"/>
      <c r="K2459" s="3"/>
    </row>
    <row x14ac:dyDescent="0.25" r="2460" customHeight="1" ht="17.25">
      <c r="A2460" s="7">
        <v>2458</v>
      </c>
      <c r="B2460" s="7">
        <v>512</v>
      </c>
      <c r="C2460" s="7">
        <v>1024</v>
      </c>
      <c r="D2460" s="8">
        <v>128</v>
      </c>
      <c r="E2460" s="9"/>
      <c r="F2460" s="2"/>
      <c r="G2460" s="2"/>
      <c r="H2460" s="2"/>
      <c r="I2460" s="3"/>
      <c r="J2460" s="3"/>
      <c r="K2460" s="3"/>
    </row>
    <row x14ac:dyDescent="0.25" r="2461" customHeight="1" ht="17.25">
      <c r="A2461" s="7">
        <v>2459</v>
      </c>
      <c r="B2461" s="7">
        <v>1024</v>
      </c>
      <c r="C2461" s="7">
        <v>1024</v>
      </c>
      <c r="D2461" s="8">
        <v>128</v>
      </c>
      <c r="E2461" s="9"/>
      <c r="F2461" s="2"/>
      <c r="G2461" s="2"/>
      <c r="H2461" s="2"/>
      <c r="I2461" s="3"/>
      <c r="J2461" s="3"/>
      <c r="K2461" s="3"/>
    </row>
    <row x14ac:dyDescent="0.25" r="2462" customHeight="1" ht="17.25">
      <c r="A2462" s="7">
        <v>2460</v>
      </c>
      <c r="B2462" s="7">
        <v>2048</v>
      </c>
      <c r="C2462" s="7">
        <v>1024</v>
      </c>
      <c r="D2462" s="8">
        <v>128</v>
      </c>
      <c r="E2462" s="9"/>
      <c r="F2462" s="2"/>
      <c r="G2462" s="2"/>
      <c r="H2462" s="2"/>
      <c r="I2462" s="3"/>
      <c r="J2462" s="3"/>
      <c r="K2462" s="3"/>
    </row>
    <row x14ac:dyDescent="0.25" r="2463" customHeight="1" ht="17.25">
      <c r="A2463" s="7">
        <v>2461</v>
      </c>
      <c r="B2463" s="7">
        <v>4096</v>
      </c>
      <c r="C2463" s="7">
        <v>1024</v>
      </c>
      <c r="D2463" s="8">
        <v>128</v>
      </c>
      <c r="E2463" s="9"/>
      <c r="F2463" s="2"/>
      <c r="G2463" s="2"/>
      <c r="H2463" s="2"/>
      <c r="I2463" s="3"/>
      <c r="J2463" s="3"/>
      <c r="K2463" s="3"/>
    </row>
    <row x14ac:dyDescent="0.25" r="2464" customHeight="1" ht="17.25">
      <c r="A2464" s="7">
        <v>2462</v>
      </c>
      <c r="B2464" s="7">
        <v>8192</v>
      </c>
      <c r="C2464" s="7">
        <v>1024</v>
      </c>
      <c r="D2464" s="8">
        <v>128</v>
      </c>
      <c r="E2464" s="9"/>
      <c r="F2464" s="2"/>
      <c r="G2464" s="2"/>
      <c r="H2464" s="2"/>
      <c r="I2464" s="3"/>
      <c r="J2464" s="3"/>
      <c r="K2464" s="3"/>
    </row>
    <row x14ac:dyDescent="0.25" r="2465" customHeight="1" ht="17.25">
      <c r="A2465" s="7">
        <v>2463</v>
      </c>
      <c r="B2465" s="7">
        <v>16384</v>
      </c>
      <c r="C2465" s="7">
        <v>1024</v>
      </c>
      <c r="D2465" s="8">
        <v>128</v>
      </c>
      <c r="E2465" s="9"/>
      <c r="F2465" s="2"/>
      <c r="G2465" s="2"/>
      <c r="H2465" s="2"/>
      <c r="I2465" s="3"/>
      <c r="J2465" s="3"/>
      <c r="K2465" s="3"/>
    </row>
    <row x14ac:dyDescent="0.25" r="2466" customHeight="1" ht="17.25">
      <c r="A2466" s="7">
        <v>2464</v>
      </c>
      <c r="B2466" s="7">
        <v>32768</v>
      </c>
      <c r="C2466" s="7">
        <v>1024</v>
      </c>
      <c r="D2466" s="8">
        <v>128</v>
      </c>
      <c r="E2466" s="9"/>
      <c r="F2466" s="2"/>
      <c r="G2466" s="2"/>
      <c r="H2466" s="2"/>
      <c r="I2466" s="3"/>
      <c r="J2466" s="3"/>
      <c r="K2466" s="3"/>
    </row>
    <row x14ac:dyDescent="0.25" r="2467" customHeight="1" ht="17.25">
      <c r="A2467" s="7">
        <v>2465</v>
      </c>
      <c r="B2467" s="7">
        <v>65536</v>
      </c>
      <c r="C2467" s="7">
        <v>1024</v>
      </c>
      <c r="D2467" s="8">
        <v>128</v>
      </c>
      <c r="E2467" s="9"/>
      <c r="F2467" s="2"/>
      <c r="G2467" s="2"/>
      <c r="H2467" s="2"/>
      <c r="I2467" s="3"/>
      <c r="J2467" s="3"/>
      <c r="K2467" s="3"/>
    </row>
    <row x14ac:dyDescent="0.25" r="2468" customHeight="1" ht="17.25">
      <c r="A2468" s="7">
        <v>2466</v>
      </c>
      <c r="B2468" s="7">
        <v>128000</v>
      </c>
      <c r="C2468" s="7">
        <v>1024</v>
      </c>
      <c r="D2468" s="8">
        <v>128</v>
      </c>
      <c r="E2468" s="9"/>
      <c r="F2468" s="2"/>
      <c r="G2468" s="2"/>
      <c r="H2468" s="2"/>
      <c r="I2468" s="3"/>
      <c r="J2468" s="3"/>
      <c r="K2468" s="3"/>
    </row>
    <row x14ac:dyDescent="0.25" r="2469" customHeight="1" ht="17.25">
      <c r="A2469" s="7">
        <v>2467</v>
      </c>
      <c r="B2469" s="7">
        <v>1</v>
      </c>
      <c r="C2469" s="7">
        <v>2048</v>
      </c>
      <c r="D2469" s="8">
        <v>128</v>
      </c>
      <c r="E2469" s="9"/>
      <c r="F2469" s="2"/>
      <c r="G2469" s="2"/>
      <c r="H2469" s="2"/>
      <c r="I2469" s="3"/>
      <c r="J2469" s="3"/>
      <c r="K2469" s="3"/>
    </row>
    <row x14ac:dyDescent="0.25" r="2470" customHeight="1" ht="17.25">
      <c r="A2470" s="7">
        <v>2468</v>
      </c>
      <c r="B2470" s="7">
        <v>2</v>
      </c>
      <c r="C2470" s="7">
        <v>2048</v>
      </c>
      <c r="D2470" s="8">
        <v>128</v>
      </c>
      <c r="E2470" s="9"/>
      <c r="F2470" s="2"/>
      <c r="G2470" s="2"/>
      <c r="H2470" s="2"/>
      <c r="I2470" s="3"/>
      <c r="J2470" s="3"/>
      <c r="K2470" s="3"/>
    </row>
    <row x14ac:dyDescent="0.25" r="2471" customHeight="1" ht="17.25">
      <c r="A2471" s="7">
        <v>2469</v>
      </c>
      <c r="B2471" s="7">
        <v>4</v>
      </c>
      <c r="C2471" s="7">
        <v>2048</v>
      </c>
      <c r="D2471" s="8">
        <v>128</v>
      </c>
      <c r="E2471" s="9"/>
      <c r="F2471" s="2"/>
      <c r="G2471" s="2"/>
      <c r="H2471" s="2"/>
      <c r="I2471" s="3"/>
      <c r="J2471" s="3"/>
      <c r="K2471" s="3"/>
    </row>
    <row x14ac:dyDescent="0.25" r="2472" customHeight="1" ht="17.25">
      <c r="A2472" s="7">
        <v>2470</v>
      </c>
      <c r="B2472" s="7">
        <v>8</v>
      </c>
      <c r="C2472" s="7">
        <v>2048</v>
      </c>
      <c r="D2472" s="8">
        <v>128</v>
      </c>
      <c r="E2472" s="9"/>
      <c r="F2472" s="2"/>
      <c r="G2472" s="2"/>
      <c r="H2472" s="2"/>
      <c r="I2472" s="3"/>
      <c r="J2472" s="3"/>
      <c r="K2472" s="3"/>
    </row>
    <row x14ac:dyDescent="0.25" r="2473" customHeight="1" ht="17.25">
      <c r="A2473" s="7">
        <v>2471</v>
      </c>
      <c r="B2473" s="7">
        <v>16</v>
      </c>
      <c r="C2473" s="7">
        <v>2048</v>
      </c>
      <c r="D2473" s="8">
        <v>128</v>
      </c>
      <c r="E2473" s="9"/>
      <c r="F2473" s="2"/>
      <c r="G2473" s="2"/>
      <c r="H2473" s="2"/>
      <c r="I2473" s="3"/>
      <c r="J2473" s="3"/>
      <c r="K2473" s="3"/>
    </row>
    <row x14ac:dyDescent="0.25" r="2474" customHeight="1" ht="17.25">
      <c r="A2474" s="7">
        <v>2472</v>
      </c>
      <c r="B2474" s="7">
        <v>32</v>
      </c>
      <c r="C2474" s="7">
        <v>2048</v>
      </c>
      <c r="D2474" s="8">
        <v>128</v>
      </c>
      <c r="E2474" s="9"/>
      <c r="F2474" s="2"/>
      <c r="G2474" s="2"/>
      <c r="H2474" s="2"/>
      <c r="I2474" s="3"/>
      <c r="J2474" s="3"/>
      <c r="K2474" s="3"/>
    </row>
    <row x14ac:dyDescent="0.25" r="2475" customHeight="1" ht="17.25">
      <c r="A2475" s="7">
        <v>2473</v>
      </c>
      <c r="B2475" s="7">
        <v>64</v>
      </c>
      <c r="C2475" s="7">
        <v>2048</v>
      </c>
      <c r="D2475" s="8">
        <v>128</v>
      </c>
      <c r="E2475" s="9"/>
      <c r="F2475" s="2"/>
      <c r="G2475" s="2"/>
      <c r="H2475" s="2"/>
      <c r="I2475" s="3"/>
      <c r="J2475" s="3"/>
      <c r="K2475" s="3"/>
    </row>
    <row x14ac:dyDescent="0.25" r="2476" customHeight="1" ht="17.25">
      <c r="A2476" s="7">
        <v>2474</v>
      </c>
      <c r="B2476" s="7">
        <v>128</v>
      </c>
      <c r="C2476" s="7">
        <v>2048</v>
      </c>
      <c r="D2476" s="8">
        <v>128</v>
      </c>
      <c r="E2476" s="9"/>
      <c r="F2476" s="2"/>
      <c r="G2476" s="2"/>
      <c r="H2476" s="2"/>
      <c r="I2476" s="3"/>
      <c r="J2476" s="3"/>
      <c r="K2476" s="3"/>
    </row>
    <row x14ac:dyDescent="0.25" r="2477" customHeight="1" ht="17.25">
      <c r="A2477" s="7">
        <v>2475</v>
      </c>
      <c r="B2477" s="7">
        <v>256</v>
      </c>
      <c r="C2477" s="7">
        <v>2048</v>
      </c>
      <c r="D2477" s="8">
        <v>128</v>
      </c>
      <c r="E2477" s="9"/>
      <c r="F2477" s="2"/>
      <c r="G2477" s="2"/>
      <c r="H2477" s="2"/>
      <c r="I2477" s="3"/>
      <c r="J2477" s="3"/>
      <c r="K2477" s="3"/>
    </row>
    <row x14ac:dyDescent="0.25" r="2478" customHeight="1" ht="17.25">
      <c r="A2478" s="7">
        <v>2476</v>
      </c>
      <c r="B2478" s="7">
        <v>512</v>
      </c>
      <c r="C2478" s="7">
        <v>2048</v>
      </c>
      <c r="D2478" s="8">
        <v>128</v>
      </c>
      <c r="E2478" s="9"/>
      <c r="F2478" s="2"/>
      <c r="G2478" s="2"/>
      <c r="H2478" s="2"/>
      <c r="I2478" s="3"/>
      <c r="J2478" s="3"/>
      <c r="K2478" s="3"/>
    </row>
    <row x14ac:dyDescent="0.25" r="2479" customHeight="1" ht="17.25">
      <c r="A2479" s="7">
        <v>2477</v>
      </c>
      <c r="B2479" s="7">
        <v>1024</v>
      </c>
      <c r="C2479" s="7">
        <v>2048</v>
      </c>
      <c r="D2479" s="8">
        <v>128</v>
      </c>
      <c r="E2479" s="9"/>
      <c r="F2479" s="2"/>
      <c r="G2479" s="2"/>
      <c r="H2479" s="2"/>
      <c r="I2479" s="3"/>
      <c r="J2479" s="3"/>
      <c r="K2479" s="3"/>
    </row>
    <row x14ac:dyDescent="0.25" r="2480" customHeight="1" ht="17.25">
      <c r="A2480" s="7">
        <v>2478</v>
      </c>
      <c r="B2480" s="7">
        <v>2048</v>
      </c>
      <c r="C2480" s="7">
        <v>2048</v>
      </c>
      <c r="D2480" s="8">
        <v>128</v>
      </c>
      <c r="E2480" s="9"/>
      <c r="F2480" s="2"/>
      <c r="G2480" s="2"/>
      <c r="H2480" s="2"/>
      <c r="I2480" s="3"/>
      <c r="J2480" s="3"/>
      <c r="K2480" s="3"/>
    </row>
    <row x14ac:dyDescent="0.25" r="2481" customHeight="1" ht="17.25">
      <c r="A2481" s="7">
        <v>2479</v>
      </c>
      <c r="B2481" s="7">
        <v>4096</v>
      </c>
      <c r="C2481" s="7">
        <v>2048</v>
      </c>
      <c r="D2481" s="8">
        <v>128</v>
      </c>
      <c r="E2481" s="9"/>
      <c r="F2481" s="2"/>
      <c r="G2481" s="2"/>
      <c r="H2481" s="2"/>
      <c r="I2481" s="3"/>
      <c r="J2481" s="3"/>
      <c r="K2481" s="3"/>
    </row>
    <row x14ac:dyDescent="0.25" r="2482" customHeight="1" ht="17.25">
      <c r="A2482" s="7">
        <v>2480</v>
      </c>
      <c r="B2482" s="7">
        <v>8192</v>
      </c>
      <c r="C2482" s="7">
        <v>2048</v>
      </c>
      <c r="D2482" s="8">
        <v>128</v>
      </c>
      <c r="E2482" s="9"/>
      <c r="F2482" s="2"/>
      <c r="G2482" s="2"/>
      <c r="H2482" s="2"/>
      <c r="I2482" s="3"/>
      <c r="J2482" s="3"/>
      <c r="K2482" s="3"/>
    </row>
    <row x14ac:dyDescent="0.25" r="2483" customHeight="1" ht="17.25">
      <c r="A2483" s="7">
        <v>2481</v>
      </c>
      <c r="B2483" s="7">
        <v>16384</v>
      </c>
      <c r="C2483" s="7">
        <v>2048</v>
      </c>
      <c r="D2483" s="8">
        <v>128</v>
      </c>
      <c r="E2483" s="9"/>
      <c r="F2483" s="2"/>
      <c r="G2483" s="2"/>
      <c r="H2483" s="2"/>
      <c r="I2483" s="3"/>
      <c r="J2483" s="3"/>
      <c r="K2483" s="3"/>
    </row>
    <row x14ac:dyDescent="0.25" r="2484" customHeight="1" ht="17.25">
      <c r="A2484" s="7">
        <v>2482</v>
      </c>
      <c r="B2484" s="7">
        <v>32768</v>
      </c>
      <c r="C2484" s="7">
        <v>2048</v>
      </c>
      <c r="D2484" s="8">
        <v>128</v>
      </c>
      <c r="E2484" s="9"/>
      <c r="F2484" s="2"/>
      <c r="G2484" s="2"/>
      <c r="H2484" s="2"/>
      <c r="I2484" s="3"/>
      <c r="J2484" s="3"/>
      <c r="K2484" s="3"/>
    </row>
    <row x14ac:dyDescent="0.25" r="2485" customHeight="1" ht="17.25">
      <c r="A2485" s="7">
        <v>2483</v>
      </c>
      <c r="B2485" s="7">
        <v>65536</v>
      </c>
      <c r="C2485" s="7">
        <v>2048</v>
      </c>
      <c r="D2485" s="8">
        <v>128</v>
      </c>
      <c r="E2485" s="9"/>
      <c r="F2485" s="2"/>
      <c r="G2485" s="2"/>
      <c r="H2485" s="2"/>
      <c r="I2485" s="3"/>
      <c r="J2485" s="3"/>
      <c r="K2485" s="3"/>
    </row>
    <row x14ac:dyDescent="0.25" r="2486" customHeight="1" ht="17.25">
      <c r="A2486" s="7">
        <v>2484</v>
      </c>
      <c r="B2486" s="7">
        <v>128000</v>
      </c>
      <c r="C2486" s="7">
        <v>2048</v>
      </c>
      <c r="D2486" s="8">
        <v>128</v>
      </c>
      <c r="E2486" s="9"/>
      <c r="F2486" s="2"/>
      <c r="G2486" s="2"/>
      <c r="H2486" s="2"/>
      <c r="I2486" s="3"/>
      <c r="J2486" s="3"/>
      <c r="K2486" s="3"/>
    </row>
    <row x14ac:dyDescent="0.25" r="2487" customHeight="1" ht="17.25">
      <c r="A2487" s="7">
        <v>2485</v>
      </c>
      <c r="B2487" s="7">
        <v>1</v>
      </c>
      <c r="C2487" s="7">
        <v>4096</v>
      </c>
      <c r="D2487" s="8">
        <v>128</v>
      </c>
      <c r="E2487" s="9"/>
      <c r="F2487" s="2"/>
      <c r="G2487" s="2"/>
      <c r="H2487" s="2"/>
      <c r="I2487" s="3"/>
      <c r="J2487" s="3"/>
      <c r="K2487" s="3"/>
    </row>
    <row x14ac:dyDescent="0.25" r="2488" customHeight="1" ht="17.25">
      <c r="A2488" s="7">
        <v>2486</v>
      </c>
      <c r="B2488" s="7">
        <v>2</v>
      </c>
      <c r="C2488" s="7">
        <v>4096</v>
      </c>
      <c r="D2488" s="8">
        <v>128</v>
      </c>
      <c r="E2488" s="9"/>
      <c r="F2488" s="2"/>
      <c r="G2488" s="2"/>
      <c r="H2488" s="2"/>
      <c r="I2488" s="3"/>
      <c r="J2488" s="3"/>
      <c r="K2488" s="3"/>
    </row>
    <row x14ac:dyDescent="0.25" r="2489" customHeight="1" ht="17.25">
      <c r="A2489" s="7">
        <v>2487</v>
      </c>
      <c r="B2489" s="7">
        <v>4</v>
      </c>
      <c r="C2489" s="7">
        <v>4096</v>
      </c>
      <c r="D2489" s="8">
        <v>128</v>
      </c>
      <c r="E2489" s="9"/>
      <c r="F2489" s="2"/>
      <c r="G2489" s="2"/>
      <c r="H2489" s="2"/>
      <c r="I2489" s="3"/>
      <c r="J2489" s="3"/>
      <c r="K2489" s="3"/>
    </row>
    <row x14ac:dyDescent="0.25" r="2490" customHeight="1" ht="17.25">
      <c r="A2490" s="7">
        <v>2488</v>
      </c>
      <c r="B2490" s="7">
        <v>8</v>
      </c>
      <c r="C2490" s="7">
        <v>4096</v>
      </c>
      <c r="D2490" s="8">
        <v>128</v>
      </c>
      <c r="E2490" s="9"/>
      <c r="F2490" s="2"/>
      <c r="G2490" s="2"/>
      <c r="H2490" s="2"/>
      <c r="I2490" s="3"/>
      <c r="J2490" s="3"/>
      <c r="K2490" s="3"/>
    </row>
    <row x14ac:dyDescent="0.25" r="2491" customHeight="1" ht="17.25">
      <c r="A2491" s="7">
        <v>2489</v>
      </c>
      <c r="B2491" s="7">
        <v>16</v>
      </c>
      <c r="C2491" s="7">
        <v>4096</v>
      </c>
      <c r="D2491" s="8">
        <v>128</v>
      </c>
      <c r="E2491" s="9"/>
      <c r="F2491" s="2"/>
      <c r="G2491" s="2"/>
      <c r="H2491" s="2"/>
      <c r="I2491" s="3"/>
      <c r="J2491" s="3"/>
      <c r="K2491" s="3"/>
    </row>
    <row x14ac:dyDescent="0.25" r="2492" customHeight="1" ht="17.25">
      <c r="A2492" s="7">
        <v>2490</v>
      </c>
      <c r="B2492" s="7">
        <v>32</v>
      </c>
      <c r="C2492" s="7">
        <v>4096</v>
      </c>
      <c r="D2492" s="8">
        <v>128</v>
      </c>
      <c r="E2492" s="9"/>
      <c r="F2492" s="2"/>
      <c r="G2492" s="2"/>
      <c r="H2492" s="2"/>
      <c r="I2492" s="3"/>
      <c r="J2492" s="3"/>
      <c r="K2492" s="3"/>
    </row>
    <row x14ac:dyDescent="0.25" r="2493" customHeight="1" ht="17.25">
      <c r="A2493" s="7">
        <v>2491</v>
      </c>
      <c r="B2493" s="7">
        <v>64</v>
      </c>
      <c r="C2493" s="7">
        <v>4096</v>
      </c>
      <c r="D2493" s="8">
        <v>128</v>
      </c>
      <c r="E2493" s="9"/>
      <c r="F2493" s="2"/>
      <c r="G2493" s="2"/>
      <c r="H2493" s="2"/>
      <c r="I2493" s="3"/>
      <c r="J2493" s="3"/>
      <c r="K2493" s="3"/>
    </row>
    <row x14ac:dyDescent="0.25" r="2494" customHeight="1" ht="17.25">
      <c r="A2494" s="7">
        <v>2492</v>
      </c>
      <c r="B2494" s="7">
        <v>128</v>
      </c>
      <c r="C2494" s="7">
        <v>4096</v>
      </c>
      <c r="D2494" s="8">
        <v>128</v>
      </c>
      <c r="E2494" s="9"/>
      <c r="F2494" s="2"/>
      <c r="G2494" s="2"/>
      <c r="H2494" s="2"/>
      <c r="I2494" s="3"/>
      <c r="J2494" s="3"/>
      <c r="K2494" s="3"/>
    </row>
    <row x14ac:dyDescent="0.25" r="2495" customHeight="1" ht="17.25">
      <c r="A2495" s="7">
        <v>2493</v>
      </c>
      <c r="B2495" s="7">
        <v>256</v>
      </c>
      <c r="C2495" s="7">
        <v>4096</v>
      </c>
      <c r="D2495" s="8">
        <v>128</v>
      </c>
      <c r="E2495" s="9"/>
      <c r="F2495" s="2"/>
      <c r="G2495" s="2"/>
      <c r="H2495" s="2"/>
      <c r="I2495" s="3"/>
      <c r="J2495" s="3"/>
      <c r="K2495" s="3"/>
    </row>
    <row x14ac:dyDescent="0.25" r="2496" customHeight="1" ht="17.25">
      <c r="A2496" s="7">
        <v>2494</v>
      </c>
      <c r="B2496" s="7">
        <v>512</v>
      </c>
      <c r="C2496" s="7">
        <v>4096</v>
      </c>
      <c r="D2496" s="8">
        <v>128</v>
      </c>
      <c r="E2496" s="9"/>
      <c r="F2496" s="2"/>
      <c r="G2496" s="2"/>
      <c r="H2496" s="2"/>
      <c r="I2496" s="3"/>
      <c r="J2496" s="3"/>
      <c r="K2496" s="3"/>
    </row>
    <row x14ac:dyDescent="0.25" r="2497" customHeight="1" ht="17.25">
      <c r="A2497" s="7">
        <v>2495</v>
      </c>
      <c r="B2497" s="7">
        <v>1024</v>
      </c>
      <c r="C2497" s="7">
        <v>4096</v>
      </c>
      <c r="D2497" s="8">
        <v>128</v>
      </c>
      <c r="E2497" s="9"/>
      <c r="F2497" s="2"/>
      <c r="G2497" s="2"/>
      <c r="H2497" s="2"/>
      <c r="I2497" s="3"/>
      <c r="J2497" s="3"/>
      <c r="K2497" s="3"/>
    </row>
    <row x14ac:dyDescent="0.25" r="2498" customHeight="1" ht="17.25">
      <c r="A2498" s="7">
        <v>2496</v>
      </c>
      <c r="B2498" s="7">
        <v>2048</v>
      </c>
      <c r="C2498" s="7">
        <v>4096</v>
      </c>
      <c r="D2498" s="8">
        <v>128</v>
      </c>
      <c r="E2498" s="9"/>
      <c r="F2498" s="2"/>
      <c r="G2498" s="2"/>
      <c r="H2498" s="2"/>
      <c r="I2498" s="3"/>
      <c r="J2498" s="3"/>
      <c r="K2498" s="3"/>
    </row>
    <row x14ac:dyDescent="0.25" r="2499" customHeight="1" ht="17.25">
      <c r="A2499" s="7">
        <v>2497</v>
      </c>
      <c r="B2499" s="7">
        <v>4096</v>
      </c>
      <c r="C2499" s="7">
        <v>4096</v>
      </c>
      <c r="D2499" s="8">
        <v>128</v>
      </c>
      <c r="E2499" s="9"/>
      <c r="F2499" s="2"/>
      <c r="G2499" s="2"/>
      <c r="H2499" s="2"/>
      <c r="I2499" s="3"/>
      <c r="J2499" s="3"/>
      <c r="K2499" s="3"/>
    </row>
    <row x14ac:dyDescent="0.25" r="2500" customHeight="1" ht="17.25">
      <c r="A2500" s="7">
        <v>2498</v>
      </c>
      <c r="B2500" s="7">
        <v>8192</v>
      </c>
      <c r="C2500" s="7">
        <v>4096</v>
      </c>
      <c r="D2500" s="8">
        <v>128</v>
      </c>
      <c r="E2500" s="9"/>
      <c r="F2500" s="2"/>
      <c r="G2500" s="2"/>
      <c r="H2500" s="2"/>
      <c r="I2500" s="3"/>
      <c r="J2500" s="3"/>
      <c r="K2500" s="3"/>
    </row>
    <row x14ac:dyDescent="0.25" r="2501" customHeight="1" ht="17.25">
      <c r="A2501" s="7">
        <v>2499</v>
      </c>
      <c r="B2501" s="7">
        <v>16384</v>
      </c>
      <c r="C2501" s="7">
        <v>4096</v>
      </c>
      <c r="D2501" s="8">
        <v>128</v>
      </c>
      <c r="E2501" s="9"/>
      <c r="F2501" s="2"/>
      <c r="G2501" s="2"/>
      <c r="H2501" s="2"/>
      <c r="I2501" s="3"/>
      <c r="J2501" s="3"/>
      <c r="K2501" s="3"/>
    </row>
    <row x14ac:dyDescent="0.25" r="2502" customHeight="1" ht="17.25">
      <c r="A2502" s="7">
        <v>2500</v>
      </c>
      <c r="B2502" s="7">
        <v>32768</v>
      </c>
      <c r="C2502" s="7">
        <v>4096</v>
      </c>
      <c r="D2502" s="8">
        <v>128</v>
      </c>
      <c r="E2502" s="9"/>
      <c r="F2502" s="2"/>
      <c r="G2502" s="2"/>
      <c r="H2502" s="2"/>
      <c r="I2502" s="3"/>
      <c r="J2502" s="3"/>
      <c r="K2502" s="3"/>
    </row>
    <row x14ac:dyDescent="0.25" r="2503" customHeight="1" ht="17.25">
      <c r="A2503" s="7">
        <v>2501</v>
      </c>
      <c r="B2503" s="7">
        <v>65536</v>
      </c>
      <c r="C2503" s="7">
        <v>4096</v>
      </c>
      <c r="D2503" s="8">
        <v>128</v>
      </c>
      <c r="E2503" s="9"/>
      <c r="F2503" s="2"/>
      <c r="G2503" s="2"/>
      <c r="H2503" s="2"/>
      <c r="I2503" s="3"/>
      <c r="J2503" s="3"/>
      <c r="K2503" s="3"/>
    </row>
    <row x14ac:dyDescent="0.25" r="2504" customHeight="1" ht="17.25">
      <c r="A2504" s="7">
        <v>2502</v>
      </c>
      <c r="B2504" s="7">
        <v>128000</v>
      </c>
      <c r="C2504" s="7">
        <v>4096</v>
      </c>
      <c r="D2504" s="8">
        <v>128</v>
      </c>
      <c r="E2504" s="9"/>
      <c r="F2504" s="2"/>
      <c r="G2504" s="2"/>
      <c r="H2504" s="2"/>
      <c r="I2504" s="3"/>
      <c r="J2504" s="3"/>
      <c r="K2504" s="3"/>
    </row>
    <row x14ac:dyDescent="0.25" r="2505" customHeight="1" ht="17.25">
      <c r="A2505" s="7">
        <v>2503</v>
      </c>
      <c r="B2505" s="7">
        <v>1</v>
      </c>
      <c r="C2505" s="7">
        <v>8192</v>
      </c>
      <c r="D2505" s="8">
        <v>128</v>
      </c>
      <c r="E2505" s="9"/>
      <c r="F2505" s="2"/>
      <c r="G2505" s="2"/>
      <c r="H2505" s="2"/>
      <c r="I2505" s="3"/>
      <c r="J2505" s="3"/>
      <c r="K2505" s="3"/>
    </row>
    <row x14ac:dyDescent="0.25" r="2506" customHeight="1" ht="17.25">
      <c r="A2506" s="7">
        <v>2504</v>
      </c>
      <c r="B2506" s="7">
        <v>2</v>
      </c>
      <c r="C2506" s="7">
        <v>8192</v>
      </c>
      <c r="D2506" s="8">
        <v>128</v>
      </c>
      <c r="E2506" s="9"/>
      <c r="F2506" s="2"/>
      <c r="G2506" s="2"/>
      <c r="H2506" s="2"/>
      <c r="I2506" s="3"/>
      <c r="J2506" s="3"/>
      <c r="K2506" s="3"/>
    </row>
    <row x14ac:dyDescent="0.25" r="2507" customHeight="1" ht="17.25">
      <c r="A2507" s="7">
        <v>2505</v>
      </c>
      <c r="B2507" s="7">
        <v>4</v>
      </c>
      <c r="C2507" s="7">
        <v>8192</v>
      </c>
      <c r="D2507" s="8">
        <v>128</v>
      </c>
      <c r="E2507" s="9"/>
      <c r="F2507" s="2"/>
      <c r="G2507" s="2"/>
      <c r="H2507" s="2"/>
      <c r="I2507" s="3"/>
      <c r="J2507" s="3"/>
      <c r="K2507" s="3"/>
    </row>
    <row x14ac:dyDescent="0.25" r="2508" customHeight="1" ht="17.25">
      <c r="A2508" s="7">
        <v>2506</v>
      </c>
      <c r="B2508" s="7">
        <v>8</v>
      </c>
      <c r="C2508" s="7">
        <v>8192</v>
      </c>
      <c r="D2508" s="8">
        <v>128</v>
      </c>
      <c r="E2508" s="9"/>
      <c r="F2508" s="2"/>
      <c r="G2508" s="2"/>
      <c r="H2508" s="2"/>
      <c r="I2508" s="3"/>
      <c r="J2508" s="3"/>
      <c r="K2508" s="3"/>
    </row>
    <row x14ac:dyDescent="0.25" r="2509" customHeight="1" ht="17.25">
      <c r="A2509" s="7">
        <v>2507</v>
      </c>
      <c r="B2509" s="7">
        <v>16</v>
      </c>
      <c r="C2509" s="7">
        <v>8192</v>
      </c>
      <c r="D2509" s="8">
        <v>128</v>
      </c>
      <c r="E2509" s="9"/>
      <c r="F2509" s="2"/>
      <c r="G2509" s="2"/>
      <c r="H2509" s="2"/>
      <c r="I2509" s="3"/>
      <c r="J2509" s="3"/>
      <c r="K2509" s="3"/>
    </row>
    <row x14ac:dyDescent="0.25" r="2510" customHeight="1" ht="17.25">
      <c r="A2510" s="7">
        <v>2508</v>
      </c>
      <c r="B2510" s="7">
        <v>32</v>
      </c>
      <c r="C2510" s="7">
        <v>8192</v>
      </c>
      <c r="D2510" s="8">
        <v>128</v>
      </c>
      <c r="E2510" s="9"/>
      <c r="F2510" s="2"/>
      <c r="G2510" s="2"/>
      <c r="H2510" s="2"/>
      <c r="I2510" s="3"/>
      <c r="J2510" s="3"/>
      <c r="K2510" s="3"/>
    </row>
    <row x14ac:dyDescent="0.25" r="2511" customHeight="1" ht="17.25">
      <c r="A2511" s="7">
        <v>2509</v>
      </c>
      <c r="B2511" s="7">
        <v>64</v>
      </c>
      <c r="C2511" s="7">
        <v>8192</v>
      </c>
      <c r="D2511" s="8">
        <v>128</v>
      </c>
      <c r="E2511" s="9"/>
      <c r="F2511" s="2"/>
      <c r="G2511" s="2"/>
      <c r="H2511" s="2"/>
      <c r="I2511" s="3"/>
      <c r="J2511" s="3"/>
      <c r="K2511" s="3"/>
    </row>
    <row x14ac:dyDescent="0.25" r="2512" customHeight="1" ht="17.25">
      <c r="A2512" s="7">
        <v>2510</v>
      </c>
      <c r="B2512" s="7">
        <v>128</v>
      </c>
      <c r="C2512" s="7">
        <v>8192</v>
      </c>
      <c r="D2512" s="8">
        <v>128</v>
      </c>
      <c r="E2512" s="9"/>
      <c r="F2512" s="2"/>
      <c r="G2512" s="2"/>
      <c r="H2512" s="2"/>
      <c r="I2512" s="3"/>
      <c r="J2512" s="3"/>
      <c r="K2512" s="3"/>
    </row>
    <row x14ac:dyDescent="0.25" r="2513" customHeight="1" ht="17.25">
      <c r="A2513" s="7">
        <v>2511</v>
      </c>
      <c r="B2513" s="7">
        <v>256</v>
      </c>
      <c r="C2513" s="7">
        <v>8192</v>
      </c>
      <c r="D2513" s="8">
        <v>128</v>
      </c>
      <c r="E2513" s="9"/>
      <c r="F2513" s="2"/>
      <c r="G2513" s="2"/>
      <c r="H2513" s="2"/>
      <c r="I2513" s="3"/>
      <c r="J2513" s="3"/>
      <c r="K2513" s="3"/>
    </row>
    <row x14ac:dyDescent="0.25" r="2514" customHeight="1" ht="17.25">
      <c r="A2514" s="7">
        <v>2512</v>
      </c>
      <c r="B2514" s="7">
        <v>512</v>
      </c>
      <c r="C2514" s="7">
        <v>8192</v>
      </c>
      <c r="D2514" s="8">
        <v>128</v>
      </c>
      <c r="E2514" s="9"/>
      <c r="F2514" s="2"/>
      <c r="G2514" s="2"/>
      <c r="H2514" s="2"/>
      <c r="I2514" s="3"/>
      <c r="J2514" s="3"/>
      <c r="K2514" s="3"/>
    </row>
    <row x14ac:dyDescent="0.25" r="2515" customHeight="1" ht="17.25">
      <c r="A2515" s="7">
        <v>2513</v>
      </c>
      <c r="B2515" s="7">
        <v>1024</v>
      </c>
      <c r="C2515" s="7">
        <v>8192</v>
      </c>
      <c r="D2515" s="8">
        <v>128</v>
      </c>
      <c r="E2515" s="9"/>
      <c r="F2515" s="2"/>
      <c r="G2515" s="2"/>
      <c r="H2515" s="2"/>
      <c r="I2515" s="3"/>
      <c r="J2515" s="3"/>
      <c r="K2515" s="3"/>
    </row>
    <row x14ac:dyDescent="0.25" r="2516" customHeight="1" ht="17.25">
      <c r="A2516" s="7">
        <v>2514</v>
      </c>
      <c r="B2516" s="7">
        <v>2048</v>
      </c>
      <c r="C2516" s="7">
        <v>8192</v>
      </c>
      <c r="D2516" s="8">
        <v>128</v>
      </c>
      <c r="E2516" s="9"/>
      <c r="F2516" s="2"/>
      <c r="G2516" s="2"/>
      <c r="H2516" s="2"/>
      <c r="I2516" s="3"/>
      <c r="J2516" s="3"/>
      <c r="K2516" s="3"/>
    </row>
    <row x14ac:dyDescent="0.25" r="2517" customHeight="1" ht="17.25">
      <c r="A2517" s="7">
        <v>2515</v>
      </c>
      <c r="B2517" s="7">
        <v>4096</v>
      </c>
      <c r="C2517" s="7">
        <v>8192</v>
      </c>
      <c r="D2517" s="8">
        <v>128</v>
      </c>
      <c r="E2517" s="9"/>
      <c r="F2517" s="2"/>
      <c r="G2517" s="2"/>
      <c r="H2517" s="2"/>
      <c r="I2517" s="3"/>
      <c r="J2517" s="3"/>
      <c r="K2517" s="3"/>
    </row>
    <row x14ac:dyDescent="0.25" r="2518" customHeight="1" ht="17.25">
      <c r="A2518" s="7">
        <v>2516</v>
      </c>
      <c r="B2518" s="7">
        <v>8192</v>
      </c>
      <c r="C2518" s="7">
        <v>8192</v>
      </c>
      <c r="D2518" s="8">
        <v>128</v>
      </c>
      <c r="E2518" s="9"/>
      <c r="F2518" s="2"/>
      <c r="G2518" s="2"/>
      <c r="H2518" s="2"/>
      <c r="I2518" s="3"/>
      <c r="J2518" s="3"/>
      <c r="K2518" s="3"/>
    </row>
    <row x14ac:dyDescent="0.25" r="2519" customHeight="1" ht="17.25">
      <c r="A2519" s="7">
        <v>2517</v>
      </c>
      <c r="B2519" s="7">
        <v>16384</v>
      </c>
      <c r="C2519" s="7">
        <v>8192</v>
      </c>
      <c r="D2519" s="8">
        <v>128</v>
      </c>
      <c r="E2519" s="9"/>
      <c r="F2519" s="2"/>
      <c r="G2519" s="2"/>
      <c r="H2519" s="2"/>
      <c r="I2519" s="3"/>
      <c r="J2519" s="3"/>
      <c r="K2519" s="3"/>
    </row>
    <row x14ac:dyDescent="0.25" r="2520" customHeight="1" ht="17.25">
      <c r="A2520" s="7">
        <v>2518</v>
      </c>
      <c r="B2520" s="7">
        <v>32768</v>
      </c>
      <c r="C2520" s="7">
        <v>8192</v>
      </c>
      <c r="D2520" s="8">
        <v>128</v>
      </c>
      <c r="E2520" s="9"/>
      <c r="F2520" s="2"/>
      <c r="G2520" s="2"/>
      <c r="H2520" s="2"/>
      <c r="I2520" s="3"/>
      <c r="J2520" s="3"/>
      <c r="K2520" s="3"/>
    </row>
    <row x14ac:dyDescent="0.25" r="2521" customHeight="1" ht="17.25">
      <c r="A2521" s="7">
        <v>2519</v>
      </c>
      <c r="B2521" s="7">
        <v>65536</v>
      </c>
      <c r="C2521" s="7">
        <v>8192</v>
      </c>
      <c r="D2521" s="8">
        <v>128</v>
      </c>
      <c r="E2521" s="9"/>
      <c r="F2521" s="2"/>
      <c r="G2521" s="2"/>
      <c r="H2521" s="2"/>
      <c r="I2521" s="3"/>
      <c r="J2521" s="3"/>
      <c r="K2521" s="3"/>
    </row>
    <row x14ac:dyDescent="0.25" r="2522" customHeight="1" ht="17.25">
      <c r="A2522" s="7">
        <v>2520</v>
      </c>
      <c r="B2522" s="7">
        <v>128000</v>
      </c>
      <c r="C2522" s="7">
        <v>8192</v>
      </c>
      <c r="D2522" s="8">
        <v>128</v>
      </c>
      <c r="E2522" s="9"/>
      <c r="F2522" s="2"/>
      <c r="G2522" s="2"/>
      <c r="H2522" s="2"/>
      <c r="I2522" s="3"/>
      <c r="J2522" s="3"/>
      <c r="K2522" s="3"/>
    </row>
    <row x14ac:dyDescent="0.25" r="2523" customHeight="1" ht="17.25">
      <c r="A2523" s="7">
        <v>2521</v>
      </c>
      <c r="B2523" s="7">
        <v>1</v>
      </c>
      <c r="C2523" s="7">
        <v>16384</v>
      </c>
      <c r="D2523" s="8">
        <v>128</v>
      </c>
      <c r="E2523" s="9"/>
      <c r="F2523" s="2"/>
      <c r="G2523" s="2"/>
      <c r="H2523" s="2"/>
      <c r="I2523" s="3"/>
      <c r="J2523" s="3"/>
      <c r="K2523" s="3"/>
    </row>
    <row x14ac:dyDescent="0.25" r="2524" customHeight="1" ht="17.25">
      <c r="A2524" s="7">
        <v>2522</v>
      </c>
      <c r="B2524" s="7">
        <v>2</v>
      </c>
      <c r="C2524" s="7">
        <v>16384</v>
      </c>
      <c r="D2524" s="8">
        <v>128</v>
      </c>
      <c r="E2524" s="9"/>
      <c r="F2524" s="2"/>
      <c r="G2524" s="2"/>
      <c r="H2524" s="2"/>
      <c r="I2524" s="3"/>
      <c r="J2524" s="3"/>
      <c r="K2524" s="3"/>
    </row>
    <row x14ac:dyDescent="0.25" r="2525" customHeight="1" ht="17.25">
      <c r="A2525" s="7">
        <v>2523</v>
      </c>
      <c r="B2525" s="7">
        <v>4</v>
      </c>
      <c r="C2525" s="7">
        <v>16384</v>
      </c>
      <c r="D2525" s="8">
        <v>128</v>
      </c>
      <c r="E2525" s="9"/>
      <c r="F2525" s="2"/>
      <c r="G2525" s="2"/>
      <c r="H2525" s="2"/>
      <c r="I2525" s="3"/>
      <c r="J2525" s="3"/>
      <c r="K2525" s="3"/>
    </row>
    <row x14ac:dyDescent="0.25" r="2526" customHeight="1" ht="17.25">
      <c r="A2526" s="7">
        <v>2524</v>
      </c>
      <c r="B2526" s="7">
        <v>8</v>
      </c>
      <c r="C2526" s="7">
        <v>16384</v>
      </c>
      <c r="D2526" s="8">
        <v>128</v>
      </c>
      <c r="E2526" s="9"/>
      <c r="F2526" s="2"/>
      <c r="G2526" s="2"/>
      <c r="H2526" s="2"/>
      <c r="I2526" s="3"/>
      <c r="J2526" s="3"/>
      <c r="K2526" s="3"/>
    </row>
    <row x14ac:dyDescent="0.25" r="2527" customHeight="1" ht="17.25">
      <c r="A2527" s="7">
        <v>2525</v>
      </c>
      <c r="B2527" s="7">
        <v>16</v>
      </c>
      <c r="C2527" s="7">
        <v>16384</v>
      </c>
      <c r="D2527" s="8">
        <v>128</v>
      </c>
      <c r="E2527" s="9"/>
      <c r="F2527" s="2"/>
      <c r="G2527" s="2"/>
      <c r="H2527" s="2"/>
      <c r="I2527" s="3"/>
      <c r="J2527" s="3"/>
      <c r="K2527" s="3"/>
    </row>
    <row x14ac:dyDescent="0.25" r="2528" customHeight="1" ht="17.25">
      <c r="A2528" s="7">
        <v>2526</v>
      </c>
      <c r="B2528" s="7">
        <v>32</v>
      </c>
      <c r="C2528" s="7">
        <v>16384</v>
      </c>
      <c r="D2528" s="8">
        <v>128</v>
      </c>
      <c r="E2528" s="9"/>
      <c r="F2528" s="2"/>
      <c r="G2528" s="2"/>
      <c r="H2528" s="2"/>
      <c r="I2528" s="3"/>
      <c r="J2528" s="3"/>
      <c r="K2528" s="3"/>
    </row>
    <row x14ac:dyDescent="0.25" r="2529" customHeight="1" ht="17.25">
      <c r="A2529" s="7">
        <v>2527</v>
      </c>
      <c r="B2529" s="7">
        <v>64</v>
      </c>
      <c r="C2529" s="7">
        <v>16384</v>
      </c>
      <c r="D2529" s="8">
        <v>128</v>
      </c>
      <c r="E2529" s="9"/>
      <c r="F2529" s="2"/>
      <c r="G2529" s="2"/>
      <c r="H2529" s="2"/>
      <c r="I2529" s="3"/>
      <c r="J2529" s="3"/>
      <c r="K2529" s="3"/>
    </row>
    <row x14ac:dyDescent="0.25" r="2530" customHeight="1" ht="17.25">
      <c r="A2530" s="7">
        <v>2528</v>
      </c>
      <c r="B2530" s="7">
        <v>128</v>
      </c>
      <c r="C2530" s="7">
        <v>16384</v>
      </c>
      <c r="D2530" s="8">
        <v>128</v>
      </c>
      <c r="E2530" s="9"/>
      <c r="F2530" s="2"/>
      <c r="G2530" s="2"/>
      <c r="H2530" s="2"/>
      <c r="I2530" s="3"/>
      <c r="J2530" s="3"/>
      <c r="K2530" s="3"/>
    </row>
    <row x14ac:dyDescent="0.25" r="2531" customHeight="1" ht="17.25">
      <c r="A2531" s="7">
        <v>2529</v>
      </c>
      <c r="B2531" s="7">
        <v>256</v>
      </c>
      <c r="C2531" s="7">
        <v>16384</v>
      </c>
      <c r="D2531" s="8">
        <v>128</v>
      </c>
      <c r="E2531" s="9"/>
      <c r="F2531" s="2"/>
      <c r="G2531" s="2"/>
      <c r="H2531" s="2"/>
      <c r="I2531" s="3"/>
      <c r="J2531" s="3"/>
      <c r="K2531" s="3"/>
    </row>
    <row x14ac:dyDescent="0.25" r="2532" customHeight="1" ht="17.25">
      <c r="A2532" s="7">
        <v>2530</v>
      </c>
      <c r="B2532" s="7">
        <v>512</v>
      </c>
      <c r="C2532" s="7">
        <v>16384</v>
      </c>
      <c r="D2532" s="8">
        <v>128</v>
      </c>
      <c r="E2532" s="9"/>
      <c r="F2532" s="2"/>
      <c r="G2532" s="2"/>
      <c r="H2532" s="2"/>
      <c r="I2532" s="3"/>
      <c r="J2532" s="3"/>
      <c r="K2532" s="3"/>
    </row>
    <row x14ac:dyDescent="0.25" r="2533" customHeight="1" ht="17.25">
      <c r="A2533" s="7">
        <v>2531</v>
      </c>
      <c r="B2533" s="7">
        <v>1024</v>
      </c>
      <c r="C2533" s="7">
        <v>16384</v>
      </c>
      <c r="D2533" s="8">
        <v>128</v>
      </c>
      <c r="E2533" s="9"/>
      <c r="F2533" s="2"/>
      <c r="G2533" s="2"/>
      <c r="H2533" s="2"/>
      <c r="I2533" s="3"/>
      <c r="J2533" s="3"/>
      <c r="K2533" s="3"/>
    </row>
    <row x14ac:dyDescent="0.25" r="2534" customHeight="1" ht="17.25">
      <c r="A2534" s="7">
        <v>2532</v>
      </c>
      <c r="B2534" s="7">
        <v>2048</v>
      </c>
      <c r="C2534" s="7">
        <v>16384</v>
      </c>
      <c r="D2534" s="8">
        <v>128</v>
      </c>
      <c r="E2534" s="9"/>
      <c r="F2534" s="2"/>
      <c r="G2534" s="2"/>
      <c r="H2534" s="2"/>
      <c r="I2534" s="3"/>
      <c r="J2534" s="3"/>
      <c r="K2534" s="3"/>
    </row>
    <row x14ac:dyDescent="0.25" r="2535" customHeight="1" ht="17.25">
      <c r="A2535" s="7">
        <v>2533</v>
      </c>
      <c r="B2535" s="7">
        <v>4096</v>
      </c>
      <c r="C2535" s="7">
        <v>16384</v>
      </c>
      <c r="D2535" s="8">
        <v>128</v>
      </c>
      <c r="E2535" s="9"/>
      <c r="F2535" s="2"/>
      <c r="G2535" s="2"/>
      <c r="H2535" s="2"/>
      <c r="I2535" s="3"/>
      <c r="J2535" s="3"/>
      <c r="K2535" s="3"/>
    </row>
    <row x14ac:dyDescent="0.25" r="2536" customHeight="1" ht="17.25">
      <c r="A2536" s="7">
        <v>2534</v>
      </c>
      <c r="B2536" s="7">
        <v>8192</v>
      </c>
      <c r="C2536" s="7">
        <v>16384</v>
      </c>
      <c r="D2536" s="8">
        <v>128</v>
      </c>
      <c r="E2536" s="9"/>
      <c r="F2536" s="2"/>
      <c r="G2536" s="2"/>
      <c r="H2536" s="2"/>
      <c r="I2536" s="3"/>
      <c r="J2536" s="3"/>
      <c r="K2536" s="3"/>
    </row>
    <row x14ac:dyDescent="0.25" r="2537" customHeight="1" ht="17.25">
      <c r="A2537" s="7">
        <v>2535</v>
      </c>
      <c r="B2537" s="7">
        <v>16384</v>
      </c>
      <c r="C2537" s="7">
        <v>16384</v>
      </c>
      <c r="D2537" s="8">
        <v>128</v>
      </c>
      <c r="E2537" s="9"/>
      <c r="F2537" s="2"/>
      <c r="G2537" s="2"/>
      <c r="H2537" s="2"/>
      <c r="I2537" s="3"/>
      <c r="J2537" s="3"/>
      <c r="K2537" s="3"/>
    </row>
    <row x14ac:dyDescent="0.25" r="2538" customHeight="1" ht="17.25">
      <c r="A2538" s="7">
        <v>2536</v>
      </c>
      <c r="B2538" s="7">
        <v>32768</v>
      </c>
      <c r="C2538" s="7">
        <v>16384</v>
      </c>
      <c r="D2538" s="8">
        <v>128</v>
      </c>
      <c r="E2538" s="9"/>
      <c r="F2538" s="2"/>
      <c r="G2538" s="2"/>
      <c r="H2538" s="2"/>
      <c r="I2538" s="3"/>
      <c r="J2538" s="3"/>
      <c r="K2538" s="3"/>
    </row>
    <row x14ac:dyDescent="0.25" r="2539" customHeight="1" ht="17.25">
      <c r="A2539" s="7">
        <v>2537</v>
      </c>
      <c r="B2539" s="7">
        <v>65536</v>
      </c>
      <c r="C2539" s="7">
        <v>16384</v>
      </c>
      <c r="D2539" s="8">
        <v>128</v>
      </c>
      <c r="E2539" s="9"/>
      <c r="F2539" s="2"/>
      <c r="G2539" s="2"/>
      <c r="H2539" s="2"/>
      <c r="I2539" s="3"/>
      <c r="J2539" s="3"/>
      <c r="K2539" s="3"/>
    </row>
    <row x14ac:dyDescent="0.25" r="2540" customHeight="1" ht="17.25">
      <c r="A2540" s="7">
        <v>2538</v>
      </c>
      <c r="B2540" s="7">
        <v>128000</v>
      </c>
      <c r="C2540" s="7">
        <v>16384</v>
      </c>
      <c r="D2540" s="8">
        <v>128</v>
      </c>
      <c r="E2540" s="9"/>
      <c r="F2540" s="2"/>
      <c r="G2540" s="2"/>
      <c r="H2540" s="2"/>
      <c r="I2540" s="3"/>
      <c r="J2540" s="3"/>
      <c r="K2540" s="3"/>
    </row>
    <row x14ac:dyDescent="0.25" r="2541" customHeight="1" ht="17.25">
      <c r="A2541" s="7">
        <v>2539</v>
      </c>
      <c r="B2541" s="7">
        <v>1</v>
      </c>
      <c r="C2541" s="7">
        <v>32768</v>
      </c>
      <c r="D2541" s="8">
        <v>128</v>
      </c>
      <c r="E2541" s="9"/>
      <c r="F2541" s="2"/>
      <c r="G2541" s="2"/>
      <c r="H2541" s="2"/>
      <c r="I2541" s="3"/>
      <c r="J2541" s="3"/>
      <c r="K2541" s="3"/>
    </row>
    <row x14ac:dyDescent="0.25" r="2542" customHeight="1" ht="17.25">
      <c r="A2542" s="7">
        <v>2540</v>
      </c>
      <c r="B2542" s="7">
        <v>2</v>
      </c>
      <c r="C2542" s="7">
        <v>32768</v>
      </c>
      <c r="D2542" s="8">
        <v>128</v>
      </c>
      <c r="E2542" s="9"/>
      <c r="F2542" s="2"/>
      <c r="G2542" s="2"/>
      <c r="H2542" s="2"/>
      <c r="I2542" s="3"/>
      <c r="J2542" s="3"/>
      <c r="K2542" s="3"/>
    </row>
    <row x14ac:dyDescent="0.25" r="2543" customHeight="1" ht="17.25">
      <c r="A2543" s="7">
        <v>2541</v>
      </c>
      <c r="B2543" s="7">
        <v>4</v>
      </c>
      <c r="C2543" s="7">
        <v>32768</v>
      </c>
      <c r="D2543" s="8">
        <v>128</v>
      </c>
      <c r="E2543" s="9"/>
      <c r="F2543" s="2"/>
      <c r="G2543" s="2"/>
      <c r="H2543" s="2"/>
      <c r="I2543" s="3"/>
      <c r="J2543" s="3"/>
      <c r="K2543" s="3"/>
    </row>
    <row x14ac:dyDescent="0.25" r="2544" customHeight="1" ht="17.25">
      <c r="A2544" s="7">
        <v>2542</v>
      </c>
      <c r="B2544" s="7">
        <v>8</v>
      </c>
      <c r="C2544" s="7">
        <v>32768</v>
      </c>
      <c r="D2544" s="8">
        <v>128</v>
      </c>
      <c r="E2544" s="9"/>
      <c r="F2544" s="2"/>
      <c r="G2544" s="2"/>
      <c r="H2544" s="2"/>
      <c r="I2544" s="3"/>
      <c r="J2544" s="3"/>
      <c r="K2544" s="3"/>
    </row>
    <row x14ac:dyDescent="0.25" r="2545" customHeight="1" ht="17.25">
      <c r="A2545" s="7">
        <v>2543</v>
      </c>
      <c r="B2545" s="7">
        <v>16</v>
      </c>
      <c r="C2545" s="7">
        <v>32768</v>
      </c>
      <c r="D2545" s="8">
        <v>128</v>
      </c>
      <c r="E2545" s="9"/>
      <c r="F2545" s="2"/>
      <c r="G2545" s="2"/>
      <c r="H2545" s="2"/>
      <c r="I2545" s="3"/>
      <c r="J2545" s="3"/>
      <c r="K2545" s="3"/>
    </row>
    <row x14ac:dyDescent="0.25" r="2546" customHeight="1" ht="17.25">
      <c r="A2546" s="7">
        <v>2544</v>
      </c>
      <c r="B2546" s="7">
        <v>32</v>
      </c>
      <c r="C2546" s="7">
        <v>32768</v>
      </c>
      <c r="D2546" s="8">
        <v>128</v>
      </c>
      <c r="E2546" s="9"/>
      <c r="F2546" s="2"/>
      <c r="G2546" s="2"/>
      <c r="H2546" s="2"/>
      <c r="I2546" s="3"/>
      <c r="J2546" s="3"/>
      <c r="K2546" s="3"/>
    </row>
    <row x14ac:dyDescent="0.25" r="2547" customHeight="1" ht="17.25">
      <c r="A2547" s="7">
        <v>2545</v>
      </c>
      <c r="B2547" s="7">
        <v>64</v>
      </c>
      <c r="C2547" s="7">
        <v>32768</v>
      </c>
      <c r="D2547" s="8">
        <v>128</v>
      </c>
      <c r="E2547" s="9"/>
      <c r="F2547" s="2"/>
      <c r="G2547" s="2"/>
      <c r="H2547" s="2"/>
      <c r="I2547" s="3"/>
      <c r="J2547" s="3"/>
      <c r="K2547" s="3"/>
    </row>
    <row x14ac:dyDescent="0.25" r="2548" customHeight="1" ht="17.25">
      <c r="A2548" s="7">
        <v>2546</v>
      </c>
      <c r="B2548" s="7">
        <v>128</v>
      </c>
      <c r="C2548" s="7">
        <v>32768</v>
      </c>
      <c r="D2548" s="8">
        <v>128</v>
      </c>
      <c r="E2548" s="9"/>
      <c r="F2548" s="2"/>
      <c r="G2548" s="2"/>
      <c r="H2548" s="2"/>
      <c r="I2548" s="3"/>
      <c r="J2548" s="3"/>
      <c r="K2548" s="3"/>
    </row>
    <row x14ac:dyDescent="0.25" r="2549" customHeight="1" ht="17.25">
      <c r="A2549" s="7">
        <v>2547</v>
      </c>
      <c r="B2549" s="7">
        <v>256</v>
      </c>
      <c r="C2549" s="7">
        <v>32768</v>
      </c>
      <c r="D2549" s="8">
        <v>128</v>
      </c>
      <c r="E2549" s="9"/>
      <c r="F2549" s="2"/>
      <c r="G2549" s="2"/>
      <c r="H2549" s="2"/>
      <c r="I2549" s="3"/>
      <c r="J2549" s="3"/>
      <c r="K2549" s="3"/>
    </row>
    <row x14ac:dyDescent="0.25" r="2550" customHeight="1" ht="17.25">
      <c r="A2550" s="7">
        <v>2548</v>
      </c>
      <c r="B2550" s="7">
        <v>512</v>
      </c>
      <c r="C2550" s="7">
        <v>32768</v>
      </c>
      <c r="D2550" s="8">
        <v>128</v>
      </c>
      <c r="E2550" s="9"/>
      <c r="F2550" s="2"/>
      <c r="G2550" s="2"/>
      <c r="H2550" s="2"/>
      <c r="I2550" s="3"/>
      <c r="J2550" s="3"/>
      <c r="K2550" s="3"/>
    </row>
    <row x14ac:dyDescent="0.25" r="2551" customHeight="1" ht="17.25">
      <c r="A2551" s="7">
        <v>2549</v>
      </c>
      <c r="B2551" s="7">
        <v>1024</v>
      </c>
      <c r="C2551" s="7">
        <v>32768</v>
      </c>
      <c r="D2551" s="8">
        <v>128</v>
      </c>
      <c r="E2551" s="9"/>
      <c r="F2551" s="2"/>
      <c r="G2551" s="2"/>
      <c r="H2551" s="2"/>
      <c r="I2551" s="3"/>
      <c r="J2551" s="3"/>
      <c r="K2551" s="3"/>
    </row>
    <row x14ac:dyDescent="0.25" r="2552" customHeight="1" ht="17.25">
      <c r="A2552" s="7">
        <v>2550</v>
      </c>
      <c r="B2552" s="7">
        <v>2048</v>
      </c>
      <c r="C2552" s="7">
        <v>32768</v>
      </c>
      <c r="D2552" s="8">
        <v>128</v>
      </c>
      <c r="E2552" s="9"/>
      <c r="F2552" s="2"/>
      <c r="G2552" s="2"/>
      <c r="H2552" s="2"/>
      <c r="I2552" s="3"/>
      <c r="J2552" s="3"/>
      <c r="K2552" s="3"/>
    </row>
    <row x14ac:dyDescent="0.25" r="2553" customHeight="1" ht="17.25">
      <c r="A2553" s="7">
        <v>2551</v>
      </c>
      <c r="B2553" s="7">
        <v>4096</v>
      </c>
      <c r="C2553" s="7">
        <v>32768</v>
      </c>
      <c r="D2553" s="8">
        <v>128</v>
      </c>
      <c r="E2553" s="9"/>
      <c r="F2553" s="2"/>
      <c r="G2553" s="2"/>
      <c r="H2553" s="2"/>
      <c r="I2553" s="3"/>
      <c r="J2553" s="3"/>
      <c r="K2553" s="3"/>
    </row>
    <row x14ac:dyDescent="0.25" r="2554" customHeight="1" ht="17.25">
      <c r="A2554" s="7">
        <v>2552</v>
      </c>
      <c r="B2554" s="7">
        <v>8192</v>
      </c>
      <c r="C2554" s="7">
        <v>32768</v>
      </c>
      <c r="D2554" s="8">
        <v>128</v>
      </c>
      <c r="E2554" s="9"/>
      <c r="F2554" s="2"/>
      <c r="G2554" s="2"/>
      <c r="H2554" s="2"/>
      <c r="I2554" s="3"/>
      <c r="J2554" s="3"/>
      <c r="K2554" s="3"/>
    </row>
    <row x14ac:dyDescent="0.25" r="2555" customHeight="1" ht="17.25">
      <c r="A2555" s="7">
        <v>2553</v>
      </c>
      <c r="B2555" s="7">
        <v>16384</v>
      </c>
      <c r="C2555" s="7">
        <v>32768</v>
      </c>
      <c r="D2555" s="8">
        <v>128</v>
      </c>
      <c r="E2555" s="9"/>
      <c r="F2555" s="2"/>
      <c r="G2555" s="2"/>
      <c r="H2555" s="2"/>
      <c r="I2555" s="3"/>
      <c r="J2555" s="3"/>
      <c r="K2555" s="3"/>
    </row>
    <row x14ac:dyDescent="0.25" r="2556" customHeight="1" ht="17.25">
      <c r="A2556" s="7">
        <v>2554</v>
      </c>
      <c r="B2556" s="7">
        <v>32768</v>
      </c>
      <c r="C2556" s="7">
        <v>32768</v>
      </c>
      <c r="D2556" s="8">
        <v>128</v>
      </c>
      <c r="E2556" s="9"/>
      <c r="F2556" s="2"/>
      <c r="G2556" s="2"/>
      <c r="H2556" s="2"/>
      <c r="I2556" s="3"/>
      <c r="J2556" s="3"/>
      <c r="K2556" s="3"/>
    </row>
    <row x14ac:dyDescent="0.25" r="2557" customHeight="1" ht="17.25">
      <c r="A2557" s="7">
        <v>2555</v>
      </c>
      <c r="B2557" s="7">
        <v>65536</v>
      </c>
      <c r="C2557" s="7">
        <v>32768</v>
      </c>
      <c r="D2557" s="8">
        <v>128</v>
      </c>
      <c r="E2557" s="9"/>
      <c r="F2557" s="2"/>
      <c r="G2557" s="2"/>
      <c r="H2557" s="2"/>
      <c r="I2557" s="3"/>
      <c r="J2557" s="3"/>
      <c r="K2557" s="3"/>
    </row>
    <row x14ac:dyDescent="0.25" r="2558" customHeight="1" ht="17.25">
      <c r="A2558" s="7">
        <v>2556</v>
      </c>
      <c r="B2558" s="7">
        <v>128000</v>
      </c>
      <c r="C2558" s="7">
        <v>32768</v>
      </c>
      <c r="D2558" s="8">
        <v>128</v>
      </c>
      <c r="E2558" s="9"/>
      <c r="F2558" s="2"/>
      <c r="G2558" s="2"/>
      <c r="H2558" s="2"/>
      <c r="I2558" s="3"/>
      <c r="J2558" s="3"/>
      <c r="K2558" s="3"/>
    </row>
    <row x14ac:dyDescent="0.25" r="2559" customHeight="1" ht="17.25">
      <c r="A2559" s="7">
        <v>2557</v>
      </c>
      <c r="B2559" s="7">
        <v>1</v>
      </c>
      <c r="C2559" s="7">
        <v>65536</v>
      </c>
      <c r="D2559" s="8">
        <v>128</v>
      </c>
      <c r="E2559" s="9"/>
      <c r="F2559" s="2"/>
      <c r="G2559" s="2"/>
      <c r="H2559" s="2"/>
      <c r="I2559" s="3"/>
      <c r="J2559" s="3"/>
      <c r="K2559" s="3"/>
    </row>
    <row x14ac:dyDescent="0.25" r="2560" customHeight="1" ht="17.25">
      <c r="A2560" s="7">
        <v>2558</v>
      </c>
      <c r="B2560" s="7">
        <v>2</v>
      </c>
      <c r="C2560" s="7">
        <v>65536</v>
      </c>
      <c r="D2560" s="8">
        <v>128</v>
      </c>
      <c r="E2560" s="9"/>
      <c r="F2560" s="2"/>
      <c r="G2560" s="2"/>
      <c r="H2560" s="2"/>
      <c r="I2560" s="3"/>
      <c r="J2560" s="3"/>
      <c r="K2560" s="3"/>
    </row>
    <row x14ac:dyDescent="0.25" r="2561" customHeight="1" ht="17.25">
      <c r="A2561" s="7">
        <v>2559</v>
      </c>
      <c r="B2561" s="7">
        <v>4</v>
      </c>
      <c r="C2561" s="7">
        <v>65536</v>
      </c>
      <c r="D2561" s="8">
        <v>128</v>
      </c>
      <c r="E2561" s="9"/>
      <c r="F2561" s="2"/>
      <c r="G2561" s="2"/>
      <c r="H2561" s="2"/>
      <c r="I2561" s="3"/>
      <c r="J2561" s="3"/>
      <c r="K2561" s="3"/>
    </row>
    <row x14ac:dyDescent="0.25" r="2562" customHeight="1" ht="17.25">
      <c r="A2562" s="7">
        <v>2560</v>
      </c>
      <c r="B2562" s="7">
        <v>8</v>
      </c>
      <c r="C2562" s="7">
        <v>65536</v>
      </c>
      <c r="D2562" s="8">
        <v>128</v>
      </c>
      <c r="E2562" s="9"/>
      <c r="F2562" s="2"/>
      <c r="G2562" s="2"/>
      <c r="H2562" s="2"/>
      <c r="I2562" s="3"/>
      <c r="J2562" s="3"/>
      <c r="K2562" s="3"/>
    </row>
    <row x14ac:dyDescent="0.25" r="2563" customHeight="1" ht="17.25">
      <c r="A2563" s="7">
        <v>2561</v>
      </c>
      <c r="B2563" s="7">
        <v>16</v>
      </c>
      <c r="C2563" s="7">
        <v>65536</v>
      </c>
      <c r="D2563" s="8">
        <v>128</v>
      </c>
      <c r="E2563" s="9"/>
      <c r="F2563" s="2"/>
      <c r="G2563" s="2"/>
      <c r="H2563" s="2"/>
      <c r="I2563" s="3"/>
      <c r="J2563" s="3"/>
      <c r="K2563" s="3"/>
    </row>
    <row x14ac:dyDescent="0.25" r="2564" customHeight="1" ht="17.25">
      <c r="A2564" s="7">
        <v>2562</v>
      </c>
      <c r="B2564" s="7">
        <v>32</v>
      </c>
      <c r="C2564" s="7">
        <v>65536</v>
      </c>
      <c r="D2564" s="8">
        <v>128</v>
      </c>
      <c r="E2564" s="9"/>
      <c r="F2564" s="2"/>
      <c r="G2564" s="2"/>
      <c r="H2564" s="2"/>
      <c r="I2564" s="3"/>
      <c r="J2564" s="3"/>
      <c r="K2564" s="3"/>
    </row>
    <row x14ac:dyDescent="0.25" r="2565" customHeight="1" ht="17.25">
      <c r="A2565" s="7">
        <v>2563</v>
      </c>
      <c r="B2565" s="7">
        <v>64</v>
      </c>
      <c r="C2565" s="7">
        <v>65536</v>
      </c>
      <c r="D2565" s="8">
        <v>128</v>
      </c>
      <c r="E2565" s="9"/>
      <c r="F2565" s="2"/>
      <c r="G2565" s="2"/>
      <c r="H2565" s="2"/>
      <c r="I2565" s="3"/>
      <c r="J2565" s="3"/>
      <c r="K2565" s="3"/>
    </row>
    <row x14ac:dyDescent="0.25" r="2566" customHeight="1" ht="17.25">
      <c r="A2566" s="7">
        <v>2564</v>
      </c>
      <c r="B2566" s="7">
        <v>128</v>
      </c>
      <c r="C2566" s="7">
        <v>65536</v>
      </c>
      <c r="D2566" s="8">
        <v>128</v>
      </c>
      <c r="E2566" s="9"/>
      <c r="F2566" s="2"/>
      <c r="G2566" s="2"/>
      <c r="H2566" s="2"/>
      <c r="I2566" s="3"/>
      <c r="J2566" s="3"/>
      <c r="K2566" s="3"/>
    </row>
    <row x14ac:dyDescent="0.25" r="2567" customHeight="1" ht="17.25">
      <c r="A2567" s="7">
        <v>2565</v>
      </c>
      <c r="B2567" s="7">
        <v>256</v>
      </c>
      <c r="C2567" s="7">
        <v>65536</v>
      </c>
      <c r="D2567" s="8">
        <v>128</v>
      </c>
      <c r="E2567" s="9"/>
      <c r="F2567" s="2"/>
      <c r="G2567" s="2"/>
      <c r="H2567" s="2"/>
      <c r="I2567" s="3"/>
      <c r="J2567" s="3"/>
      <c r="K2567" s="3"/>
    </row>
    <row x14ac:dyDescent="0.25" r="2568" customHeight="1" ht="17.25">
      <c r="A2568" s="7">
        <v>2566</v>
      </c>
      <c r="B2568" s="7">
        <v>512</v>
      </c>
      <c r="C2568" s="7">
        <v>65536</v>
      </c>
      <c r="D2568" s="8">
        <v>128</v>
      </c>
      <c r="E2568" s="9"/>
      <c r="F2568" s="2"/>
      <c r="G2568" s="2"/>
      <c r="H2568" s="2"/>
      <c r="I2568" s="3"/>
      <c r="J2568" s="3"/>
      <c r="K2568" s="3"/>
    </row>
    <row x14ac:dyDescent="0.25" r="2569" customHeight="1" ht="17.25">
      <c r="A2569" s="7">
        <v>2567</v>
      </c>
      <c r="B2569" s="7">
        <v>1024</v>
      </c>
      <c r="C2569" s="7">
        <v>65536</v>
      </c>
      <c r="D2569" s="8">
        <v>128</v>
      </c>
      <c r="E2569" s="9"/>
      <c r="F2569" s="2"/>
      <c r="G2569" s="2"/>
      <c r="H2569" s="2"/>
      <c r="I2569" s="3"/>
      <c r="J2569" s="3"/>
      <c r="K2569" s="3"/>
    </row>
    <row x14ac:dyDescent="0.25" r="2570" customHeight="1" ht="17.25">
      <c r="A2570" s="7">
        <v>2568</v>
      </c>
      <c r="B2570" s="7">
        <v>2048</v>
      </c>
      <c r="C2570" s="7">
        <v>65536</v>
      </c>
      <c r="D2570" s="8">
        <v>128</v>
      </c>
      <c r="E2570" s="9"/>
      <c r="F2570" s="2"/>
      <c r="G2570" s="2"/>
      <c r="H2570" s="2"/>
      <c r="I2570" s="3"/>
      <c r="J2570" s="3"/>
      <c r="K2570" s="3"/>
    </row>
    <row x14ac:dyDescent="0.25" r="2571" customHeight="1" ht="17.25">
      <c r="A2571" s="7">
        <v>2569</v>
      </c>
      <c r="B2571" s="7">
        <v>4096</v>
      </c>
      <c r="C2571" s="7">
        <v>65536</v>
      </c>
      <c r="D2571" s="8">
        <v>128</v>
      </c>
      <c r="E2571" s="9"/>
      <c r="F2571" s="2"/>
      <c r="G2571" s="2"/>
      <c r="H2571" s="2"/>
      <c r="I2571" s="3"/>
      <c r="J2571" s="3"/>
      <c r="K2571" s="3"/>
    </row>
    <row x14ac:dyDescent="0.25" r="2572" customHeight="1" ht="17.25">
      <c r="A2572" s="7">
        <v>2570</v>
      </c>
      <c r="B2572" s="7">
        <v>8192</v>
      </c>
      <c r="C2572" s="7">
        <v>65536</v>
      </c>
      <c r="D2572" s="8">
        <v>128</v>
      </c>
      <c r="E2572" s="9"/>
      <c r="F2572" s="2"/>
      <c r="G2572" s="2"/>
      <c r="H2572" s="2"/>
      <c r="I2572" s="3"/>
      <c r="J2572" s="3"/>
      <c r="K2572" s="3"/>
    </row>
    <row x14ac:dyDescent="0.25" r="2573" customHeight="1" ht="17.25">
      <c r="A2573" s="7">
        <v>2571</v>
      </c>
      <c r="B2573" s="7">
        <v>16384</v>
      </c>
      <c r="C2573" s="7">
        <v>65536</v>
      </c>
      <c r="D2573" s="8">
        <v>128</v>
      </c>
      <c r="E2573" s="9"/>
      <c r="F2573" s="2"/>
      <c r="G2573" s="2"/>
      <c r="H2573" s="2"/>
      <c r="I2573" s="3"/>
      <c r="J2573" s="3"/>
      <c r="K2573" s="3"/>
    </row>
    <row x14ac:dyDescent="0.25" r="2574" customHeight="1" ht="17.25">
      <c r="A2574" s="7">
        <v>2572</v>
      </c>
      <c r="B2574" s="7">
        <v>32768</v>
      </c>
      <c r="C2574" s="7">
        <v>65536</v>
      </c>
      <c r="D2574" s="8">
        <v>128</v>
      </c>
      <c r="E2574" s="9"/>
      <c r="F2574" s="2"/>
      <c r="G2574" s="2"/>
      <c r="H2574" s="2"/>
      <c r="I2574" s="3"/>
      <c r="J2574" s="3"/>
      <c r="K2574" s="3"/>
    </row>
    <row x14ac:dyDescent="0.25" r="2575" customHeight="1" ht="17.25">
      <c r="A2575" s="7">
        <v>2573</v>
      </c>
      <c r="B2575" s="7">
        <v>65536</v>
      </c>
      <c r="C2575" s="7">
        <v>65536</v>
      </c>
      <c r="D2575" s="8">
        <v>128</v>
      </c>
      <c r="E2575" s="9"/>
      <c r="F2575" s="2"/>
      <c r="G2575" s="2"/>
      <c r="H2575" s="2"/>
      <c r="I2575" s="3"/>
      <c r="J2575" s="3"/>
      <c r="K2575" s="3"/>
    </row>
    <row x14ac:dyDescent="0.25" r="2576" customHeight="1" ht="17.25">
      <c r="A2576" s="7">
        <v>2574</v>
      </c>
      <c r="B2576" s="7">
        <v>128000</v>
      </c>
      <c r="C2576" s="7">
        <v>65536</v>
      </c>
      <c r="D2576" s="8">
        <v>128</v>
      </c>
      <c r="E2576" s="9"/>
      <c r="F2576" s="2"/>
      <c r="G2576" s="2"/>
      <c r="H2576" s="2"/>
      <c r="I2576" s="3"/>
      <c r="J2576" s="3"/>
      <c r="K2576" s="3"/>
    </row>
    <row x14ac:dyDescent="0.25" r="2577" customHeight="1" ht="17.25">
      <c r="A2577" s="7">
        <v>2575</v>
      </c>
      <c r="B2577" s="7">
        <v>1</v>
      </c>
      <c r="C2577" s="7">
        <v>128000</v>
      </c>
      <c r="D2577" s="8">
        <v>128</v>
      </c>
      <c r="E2577" s="9"/>
      <c r="F2577" s="2"/>
      <c r="G2577" s="2"/>
      <c r="H2577" s="2"/>
      <c r="I2577" s="3"/>
      <c r="J2577" s="3"/>
      <c r="K2577" s="3"/>
    </row>
    <row x14ac:dyDescent="0.25" r="2578" customHeight="1" ht="17.25">
      <c r="A2578" s="7">
        <v>2576</v>
      </c>
      <c r="B2578" s="7">
        <v>2</v>
      </c>
      <c r="C2578" s="7">
        <v>128000</v>
      </c>
      <c r="D2578" s="8">
        <v>128</v>
      </c>
      <c r="E2578" s="9"/>
      <c r="F2578" s="2"/>
      <c r="G2578" s="2"/>
      <c r="H2578" s="2"/>
      <c r="I2578" s="3"/>
      <c r="J2578" s="3"/>
      <c r="K2578" s="3"/>
    </row>
    <row x14ac:dyDescent="0.25" r="2579" customHeight="1" ht="17.25">
      <c r="A2579" s="7">
        <v>2577</v>
      </c>
      <c r="B2579" s="7">
        <v>4</v>
      </c>
      <c r="C2579" s="7">
        <v>128000</v>
      </c>
      <c r="D2579" s="8">
        <v>128</v>
      </c>
      <c r="E2579" s="9"/>
      <c r="F2579" s="2"/>
      <c r="G2579" s="2"/>
      <c r="H2579" s="2"/>
      <c r="I2579" s="3"/>
      <c r="J2579" s="3"/>
      <c r="K2579" s="3"/>
    </row>
    <row x14ac:dyDescent="0.25" r="2580" customHeight="1" ht="17.25">
      <c r="A2580" s="7">
        <v>2578</v>
      </c>
      <c r="B2580" s="7">
        <v>8</v>
      </c>
      <c r="C2580" s="7">
        <v>128000</v>
      </c>
      <c r="D2580" s="8">
        <v>128</v>
      </c>
      <c r="E2580" s="9"/>
      <c r="F2580" s="2"/>
      <c r="G2580" s="2"/>
      <c r="H2580" s="2"/>
      <c r="I2580" s="3"/>
      <c r="J2580" s="3"/>
      <c r="K2580" s="3"/>
    </row>
    <row x14ac:dyDescent="0.25" r="2581" customHeight="1" ht="17.25">
      <c r="A2581" s="7">
        <v>2579</v>
      </c>
      <c r="B2581" s="7">
        <v>16</v>
      </c>
      <c r="C2581" s="7">
        <v>128000</v>
      </c>
      <c r="D2581" s="8">
        <v>128</v>
      </c>
      <c r="E2581" s="9"/>
      <c r="F2581" s="2"/>
      <c r="G2581" s="2"/>
      <c r="H2581" s="2"/>
      <c r="I2581" s="3"/>
      <c r="J2581" s="3"/>
      <c r="K2581" s="3"/>
    </row>
    <row x14ac:dyDescent="0.25" r="2582" customHeight="1" ht="17.25">
      <c r="A2582" s="7">
        <v>2580</v>
      </c>
      <c r="B2582" s="7">
        <v>32</v>
      </c>
      <c r="C2582" s="7">
        <v>128000</v>
      </c>
      <c r="D2582" s="8">
        <v>128</v>
      </c>
      <c r="E2582" s="9"/>
      <c r="F2582" s="2"/>
      <c r="G2582" s="2"/>
      <c r="H2582" s="2"/>
      <c r="I2582" s="3"/>
      <c r="J2582" s="3"/>
      <c r="K2582" s="3"/>
    </row>
    <row x14ac:dyDescent="0.25" r="2583" customHeight="1" ht="17.25">
      <c r="A2583" s="7">
        <v>2581</v>
      </c>
      <c r="B2583" s="7">
        <v>64</v>
      </c>
      <c r="C2583" s="7">
        <v>128000</v>
      </c>
      <c r="D2583" s="8">
        <v>128</v>
      </c>
      <c r="E2583" s="9"/>
      <c r="F2583" s="2"/>
      <c r="G2583" s="2"/>
      <c r="H2583" s="2"/>
      <c r="I2583" s="3"/>
      <c r="J2583" s="3"/>
      <c r="K2583" s="3"/>
    </row>
    <row x14ac:dyDescent="0.25" r="2584" customHeight="1" ht="17.25">
      <c r="A2584" s="7">
        <v>2582</v>
      </c>
      <c r="B2584" s="7">
        <v>128</v>
      </c>
      <c r="C2584" s="7">
        <v>128000</v>
      </c>
      <c r="D2584" s="8">
        <v>128</v>
      </c>
      <c r="E2584" s="9"/>
      <c r="F2584" s="2"/>
      <c r="G2584" s="2"/>
      <c r="H2584" s="2"/>
      <c r="I2584" s="3"/>
      <c r="J2584" s="3"/>
      <c r="K2584" s="3"/>
    </row>
    <row x14ac:dyDescent="0.25" r="2585" customHeight="1" ht="17.25">
      <c r="A2585" s="7">
        <v>2583</v>
      </c>
      <c r="B2585" s="7">
        <v>256</v>
      </c>
      <c r="C2585" s="7">
        <v>128000</v>
      </c>
      <c r="D2585" s="8">
        <v>128</v>
      </c>
      <c r="E2585" s="9"/>
      <c r="F2585" s="2"/>
      <c r="G2585" s="2"/>
      <c r="H2585" s="2"/>
      <c r="I2585" s="3"/>
      <c r="J2585" s="3"/>
      <c r="K2585" s="3"/>
    </row>
    <row x14ac:dyDescent="0.25" r="2586" customHeight="1" ht="17.25">
      <c r="A2586" s="7">
        <v>2584</v>
      </c>
      <c r="B2586" s="7">
        <v>512</v>
      </c>
      <c r="C2586" s="7">
        <v>128000</v>
      </c>
      <c r="D2586" s="8">
        <v>128</v>
      </c>
      <c r="E2586" s="9"/>
      <c r="F2586" s="2"/>
      <c r="G2586" s="2"/>
      <c r="H2586" s="2"/>
      <c r="I2586" s="3"/>
      <c r="J2586" s="3"/>
      <c r="K2586" s="3"/>
    </row>
    <row x14ac:dyDescent="0.25" r="2587" customHeight="1" ht="17.25">
      <c r="A2587" s="7">
        <v>2585</v>
      </c>
      <c r="B2587" s="7">
        <v>1024</v>
      </c>
      <c r="C2587" s="7">
        <v>128000</v>
      </c>
      <c r="D2587" s="8">
        <v>128</v>
      </c>
      <c r="E2587" s="9"/>
      <c r="F2587" s="2"/>
      <c r="G2587" s="2"/>
      <c r="H2587" s="2"/>
      <c r="I2587" s="3"/>
      <c r="J2587" s="3"/>
      <c r="K2587" s="3"/>
    </row>
    <row x14ac:dyDescent="0.25" r="2588" customHeight="1" ht="17.25">
      <c r="A2588" s="7">
        <v>2586</v>
      </c>
      <c r="B2588" s="7">
        <v>2048</v>
      </c>
      <c r="C2588" s="7">
        <v>128000</v>
      </c>
      <c r="D2588" s="8">
        <v>128</v>
      </c>
      <c r="E2588" s="9"/>
      <c r="F2588" s="2"/>
      <c r="G2588" s="2"/>
      <c r="H2588" s="2"/>
      <c r="I2588" s="3"/>
      <c r="J2588" s="3"/>
      <c r="K2588" s="3"/>
    </row>
    <row x14ac:dyDescent="0.25" r="2589" customHeight="1" ht="17.25">
      <c r="A2589" s="7">
        <v>2587</v>
      </c>
      <c r="B2589" s="7">
        <v>4096</v>
      </c>
      <c r="C2589" s="7">
        <v>128000</v>
      </c>
      <c r="D2589" s="8">
        <v>128</v>
      </c>
      <c r="E2589" s="9"/>
      <c r="F2589" s="2"/>
      <c r="G2589" s="2"/>
      <c r="H2589" s="2"/>
      <c r="I2589" s="3"/>
      <c r="J2589" s="3"/>
      <c r="K2589" s="3"/>
    </row>
    <row x14ac:dyDescent="0.25" r="2590" customHeight="1" ht="17.25">
      <c r="A2590" s="7">
        <v>2588</v>
      </c>
      <c r="B2590" s="7">
        <v>8192</v>
      </c>
      <c r="C2590" s="7">
        <v>128000</v>
      </c>
      <c r="D2590" s="8">
        <v>128</v>
      </c>
      <c r="E2590" s="9"/>
      <c r="F2590" s="2"/>
      <c r="G2590" s="2"/>
      <c r="H2590" s="2"/>
      <c r="I2590" s="3"/>
      <c r="J2590" s="3"/>
      <c r="K2590" s="3"/>
    </row>
    <row x14ac:dyDescent="0.25" r="2591" customHeight="1" ht="17.25">
      <c r="A2591" s="7">
        <v>2589</v>
      </c>
      <c r="B2591" s="7">
        <v>16384</v>
      </c>
      <c r="C2591" s="7">
        <v>128000</v>
      </c>
      <c r="D2591" s="8">
        <v>128</v>
      </c>
      <c r="E2591" s="9"/>
      <c r="F2591" s="2"/>
      <c r="G2591" s="2"/>
      <c r="H2591" s="2"/>
      <c r="I2591" s="3"/>
      <c r="J2591" s="3"/>
      <c r="K2591" s="3"/>
    </row>
    <row x14ac:dyDescent="0.25" r="2592" customHeight="1" ht="17.25">
      <c r="A2592" s="7">
        <v>2590</v>
      </c>
      <c r="B2592" s="7">
        <v>32768</v>
      </c>
      <c r="C2592" s="7">
        <v>128000</v>
      </c>
      <c r="D2592" s="8">
        <v>128</v>
      </c>
      <c r="E2592" s="9"/>
      <c r="F2592" s="2"/>
      <c r="G2592" s="2"/>
      <c r="H2592" s="2"/>
      <c r="I2592" s="3"/>
      <c r="J2592" s="3"/>
      <c r="K2592" s="3"/>
    </row>
    <row x14ac:dyDescent="0.25" r="2593" customHeight="1" ht="17.25">
      <c r="A2593" s="7">
        <v>2591</v>
      </c>
      <c r="B2593" s="7">
        <v>65536</v>
      </c>
      <c r="C2593" s="7">
        <v>128000</v>
      </c>
      <c r="D2593" s="8">
        <v>128</v>
      </c>
      <c r="E2593" s="9"/>
      <c r="F2593" s="2"/>
      <c r="G2593" s="2"/>
      <c r="H2593" s="2"/>
      <c r="I2593" s="3"/>
      <c r="J2593" s="3"/>
      <c r="K2593" s="3"/>
    </row>
    <row x14ac:dyDescent="0.25" r="2594" customHeight="1" ht="17.25">
      <c r="A2594" s="7">
        <v>2592</v>
      </c>
      <c r="B2594" s="7">
        <v>128000</v>
      </c>
      <c r="C2594" s="7">
        <v>128000</v>
      </c>
      <c r="D2594" s="8">
        <v>128</v>
      </c>
      <c r="E2594" s="9"/>
      <c r="F2594" s="2"/>
      <c r="G2594" s="2"/>
      <c r="H2594" s="2"/>
      <c r="I2594" s="3"/>
      <c r="J2594" s="3"/>
      <c r="K2594" s="3"/>
    </row>
    <row x14ac:dyDescent="0.25" r="2595" customHeight="1" ht="17.25">
      <c r="A2595" s="7">
        <v>2593</v>
      </c>
      <c r="B2595" s="7">
        <v>1</v>
      </c>
      <c r="C2595" s="7">
        <v>1</v>
      </c>
      <c r="D2595" s="8">
        <v>256</v>
      </c>
      <c r="E2595" s="9"/>
      <c r="F2595" s="2"/>
      <c r="G2595" s="2"/>
      <c r="H2595" s="2"/>
      <c r="I2595" s="3"/>
      <c r="J2595" s="3"/>
      <c r="K2595" s="3"/>
    </row>
    <row x14ac:dyDescent="0.25" r="2596" customHeight="1" ht="17.25">
      <c r="A2596" s="7">
        <v>2594</v>
      </c>
      <c r="B2596" s="7">
        <v>2</v>
      </c>
      <c r="C2596" s="7">
        <v>1</v>
      </c>
      <c r="D2596" s="8">
        <v>256</v>
      </c>
      <c r="E2596" s="9"/>
      <c r="F2596" s="2"/>
      <c r="G2596" s="2"/>
      <c r="H2596" s="2"/>
      <c r="I2596" s="3"/>
      <c r="J2596" s="3"/>
      <c r="K2596" s="3"/>
    </row>
    <row x14ac:dyDescent="0.25" r="2597" customHeight="1" ht="17.25">
      <c r="A2597" s="7">
        <v>2595</v>
      </c>
      <c r="B2597" s="7">
        <v>4</v>
      </c>
      <c r="C2597" s="7">
        <v>1</v>
      </c>
      <c r="D2597" s="8">
        <v>256</v>
      </c>
      <c r="E2597" s="9"/>
      <c r="F2597" s="2"/>
      <c r="G2597" s="2"/>
      <c r="H2597" s="2"/>
      <c r="I2597" s="3"/>
      <c r="J2597" s="3"/>
      <c r="K2597" s="3"/>
    </row>
    <row x14ac:dyDescent="0.25" r="2598" customHeight="1" ht="17.25">
      <c r="A2598" s="7">
        <v>2596</v>
      </c>
      <c r="B2598" s="7">
        <v>8</v>
      </c>
      <c r="C2598" s="7">
        <v>1</v>
      </c>
      <c r="D2598" s="8">
        <v>256</v>
      </c>
      <c r="E2598" s="9"/>
      <c r="F2598" s="2"/>
      <c r="G2598" s="2"/>
      <c r="H2598" s="2"/>
      <c r="I2598" s="3"/>
      <c r="J2598" s="3"/>
      <c r="K2598" s="3"/>
    </row>
    <row x14ac:dyDescent="0.25" r="2599" customHeight="1" ht="17.25">
      <c r="A2599" s="7">
        <v>2597</v>
      </c>
      <c r="B2599" s="7">
        <v>16</v>
      </c>
      <c r="C2599" s="7">
        <v>1</v>
      </c>
      <c r="D2599" s="8">
        <v>256</v>
      </c>
      <c r="E2599" s="9"/>
      <c r="F2599" s="2"/>
      <c r="G2599" s="2"/>
      <c r="H2599" s="2"/>
      <c r="I2599" s="3"/>
      <c r="J2599" s="3"/>
      <c r="K2599" s="3"/>
    </row>
    <row x14ac:dyDescent="0.25" r="2600" customHeight="1" ht="17.25">
      <c r="A2600" s="7">
        <v>2598</v>
      </c>
      <c r="B2600" s="7">
        <v>32</v>
      </c>
      <c r="C2600" s="7">
        <v>1</v>
      </c>
      <c r="D2600" s="8">
        <v>256</v>
      </c>
      <c r="E2600" s="9"/>
      <c r="F2600" s="2"/>
      <c r="G2600" s="2"/>
      <c r="H2600" s="2"/>
      <c r="I2600" s="3"/>
      <c r="J2600" s="3"/>
      <c r="K2600" s="3"/>
    </row>
    <row x14ac:dyDescent="0.25" r="2601" customHeight="1" ht="17.25">
      <c r="A2601" s="7">
        <v>2599</v>
      </c>
      <c r="B2601" s="7">
        <v>64</v>
      </c>
      <c r="C2601" s="7">
        <v>1</v>
      </c>
      <c r="D2601" s="8">
        <v>256</v>
      </c>
      <c r="E2601" s="9"/>
      <c r="F2601" s="2"/>
      <c r="G2601" s="2"/>
      <c r="H2601" s="2"/>
      <c r="I2601" s="3"/>
      <c r="J2601" s="3"/>
      <c r="K2601" s="3"/>
    </row>
    <row x14ac:dyDescent="0.25" r="2602" customHeight="1" ht="17.25">
      <c r="A2602" s="7">
        <v>2600</v>
      </c>
      <c r="B2602" s="7">
        <v>128</v>
      </c>
      <c r="C2602" s="7">
        <v>1</v>
      </c>
      <c r="D2602" s="8">
        <v>256</v>
      </c>
      <c r="E2602" s="9"/>
      <c r="F2602" s="2"/>
      <c r="G2602" s="2"/>
      <c r="H2602" s="2"/>
      <c r="I2602" s="3"/>
      <c r="J2602" s="3"/>
      <c r="K2602" s="3"/>
    </row>
    <row x14ac:dyDescent="0.25" r="2603" customHeight="1" ht="17.25">
      <c r="A2603" s="7">
        <v>2601</v>
      </c>
      <c r="B2603" s="7">
        <v>256</v>
      </c>
      <c r="C2603" s="7">
        <v>1</v>
      </c>
      <c r="D2603" s="8">
        <v>256</v>
      </c>
      <c r="E2603" s="9"/>
      <c r="F2603" s="2"/>
      <c r="G2603" s="2"/>
      <c r="H2603" s="2"/>
      <c r="I2603" s="3"/>
      <c r="J2603" s="3"/>
      <c r="K2603" s="3"/>
    </row>
    <row x14ac:dyDescent="0.25" r="2604" customHeight="1" ht="17.25">
      <c r="A2604" s="7">
        <v>2602</v>
      </c>
      <c r="B2604" s="7">
        <v>512</v>
      </c>
      <c r="C2604" s="7">
        <v>1</v>
      </c>
      <c r="D2604" s="8">
        <v>256</v>
      </c>
      <c r="E2604" s="9"/>
      <c r="F2604" s="2"/>
      <c r="G2604" s="2"/>
      <c r="H2604" s="2"/>
      <c r="I2604" s="3"/>
      <c r="J2604" s="3"/>
      <c r="K2604" s="3"/>
    </row>
    <row x14ac:dyDescent="0.25" r="2605" customHeight="1" ht="17.25">
      <c r="A2605" s="7">
        <v>2603</v>
      </c>
      <c r="B2605" s="7">
        <v>1024</v>
      </c>
      <c r="C2605" s="7">
        <v>1</v>
      </c>
      <c r="D2605" s="8">
        <v>256</v>
      </c>
      <c r="E2605" s="9"/>
      <c r="F2605" s="2"/>
      <c r="G2605" s="2"/>
      <c r="H2605" s="2"/>
      <c r="I2605" s="3"/>
      <c r="J2605" s="3"/>
      <c r="K2605" s="3"/>
    </row>
    <row x14ac:dyDescent="0.25" r="2606" customHeight="1" ht="17.25">
      <c r="A2606" s="7">
        <v>2604</v>
      </c>
      <c r="B2606" s="7">
        <v>2048</v>
      </c>
      <c r="C2606" s="7">
        <v>1</v>
      </c>
      <c r="D2606" s="8">
        <v>256</v>
      </c>
      <c r="E2606" s="9"/>
      <c r="F2606" s="2"/>
      <c r="G2606" s="2"/>
      <c r="H2606" s="2"/>
      <c r="I2606" s="3"/>
      <c r="J2606" s="3"/>
      <c r="K2606" s="3"/>
    </row>
    <row x14ac:dyDescent="0.25" r="2607" customHeight="1" ht="17.25">
      <c r="A2607" s="7">
        <v>2605</v>
      </c>
      <c r="B2607" s="7">
        <v>4096</v>
      </c>
      <c r="C2607" s="7">
        <v>1</v>
      </c>
      <c r="D2607" s="8">
        <v>256</v>
      </c>
      <c r="E2607" s="9"/>
      <c r="F2607" s="2"/>
      <c r="G2607" s="2"/>
      <c r="H2607" s="2"/>
      <c r="I2607" s="3"/>
      <c r="J2607" s="3"/>
      <c r="K2607" s="3"/>
    </row>
    <row x14ac:dyDescent="0.25" r="2608" customHeight="1" ht="17.25">
      <c r="A2608" s="7">
        <v>2606</v>
      </c>
      <c r="B2608" s="7">
        <v>8192</v>
      </c>
      <c r="C2608" s="7">
        <v>1</v>
      </c>
      <c r="D2608" s="8">
        <v>256</v>
      </c>
      <c r="E2608" s="9"/>
      <c r="F2608" s="2"/>
      <c r="G2608" s="2"/>
      <c r="H2608" s="2"/>
      <c r="I2608" s="3"/>
      <c r="J2608" s="3"/>
      <c r="K2608" s="3"/>
    </row>
    <row x14ac:dyDescent="0.25" r="2609" customHeight="1" ht="17.25">
      <c r="A2609" s="7">
        <v>2607</v>
      </c>
      <c r="B2609" s="7">
        <v>16384</v>
      </c>
      <c r="C2609" s="7">
        <v>1</v>
      </c>
      <c r="D2609" s="8">
        <v>256</v>
      </c>
      <c r="E2609" s="9"/>
      <c r="F2609" s="2"/>
      <c r="G2609" s="2"/>
      <c r="H2609" s="2"/>
      <c r="I2609" s="3"/>
      <c r="J2609" s="3"/>
      <c r="K2609" s="3"/>
    </row>
    <row x14ac:dyDescent="0.25" r="2610" customHeight="1" ht="17.25">
      <c r="A2610" s="7">
        <v>2608</v>
      </c>
      <c r="B2610" s="7">
        <v>32768</v>
      </c>
      <c r="C2610" s="7">
        <v>1</v>
      </c>
      <c r="D2610" s="8">
        <v>256</v>
      </c>
      <c r="E2610" s="9"/>
      <c r="F2610" s="2"/>
      <c r="G2610" s="2"/>
      <c r="H2610" s="2"/>
      <c r="I2610" s="3"/>
      <c r="J2610" s="3"/>
      <c r="K2610" s="3"/>
    </row>
    <row x14ac:dyDescent="0.25" r="2611" customHeight="1" ht="17.25">
      <c r="A2611" s="7">
        <v>2609</v>
      </c>
      <c r="B2611" s="7">
        <v>65536</v>
      </c>
      <c r="C2611" s="7">
        <v>1</v>
      </c>
      <c r="D2611" s="8">
        <v>256</v>
      </c>
      <c r="E2611" s="9"/>
      <c r="F2611" s="2"/>
      <c r="G2611" s="2"/>
      <c r="H2611" s="2"/>
      <c r="I2611" s="3"/>
      <c r="J2611" s="3"/>
      <c r="K2611" s="3"/>
    </row>
    <row x14ac:dyDescent="0.25" r="2612" customHeight="1" ht="17.25">
      <c r="A2612" s="7">
        <v>2610</v>
      </c>
      <c r="B2612" s="7">
        <v>128000</v>
      </c>
      <c r="C2612" s="7">
        <v>1</v>
      </c>
      <c r="D2612" s="8">
        <v>256</v>
      </c>
      <c r="E2612" s="9"/>
      <c r="F2612" s="2"/>
      <c r="G2612" s="2"/>
      <c r="H2612" s="2"/>
      <c r="I2612" s="3"/>
      <c r="J2612" s="3"/>
      <c r="K2612" s="3"/>
    </row>
    <row x14ac:dyDescent="0.25" r="2613" customHeight="1" ht="17.25">
      <c r="A2613" s="7">
        <v>2611</v>
      </c>
      <c r="B2613" s="7">
        <v>1</v>
      </c>
      <c r="C2613" s="7">
        <v>2</v>
      </c>
      <c r="D2613" s="8">
        <v>256</v>
      </c>
      <c r="E2613" s="9"/>
      <c r="F2613" s="2"/>
      <c r="G2613" s="2"/>
      <c r="H2613" s="2"/>
      <c r="I2613" s="3"/>
      <c r="J2613" s="3"/>
      <c r="K2613" s="3"/>
    </row>
    <row x14ac:dyDescent="0.25" r="2614" customHeight="1" ht="17.25">
      <c r="A2614" s="7">
        <v>2612</v>
      </c>
      <c r="B2614" s="7">
        <v>2</v>
      </c>
      <c r="C2614" s="7">
        <v>2</v>
      </c>
      <c r="D2614" s="8">
        <v>256</v>
      </c>
      <c r="E2614" s="9"/>
      <c r="F2614" s="2"/>
      <c r="G2614" s="2"/>
      <c r="H2614" s="2"/>
      <c r="I2614" s="3"/>
      <c r="J2614" s="3"/>
      <c r="K2614" s="3"/>
    </row>
    <row x14ac:dyDescent="0.25" r="2615" customHeight="1" ht="17.25">
      <c r="A2615" s="7">
        <v>2613</v>
      </c>
      <c r="B2615" s="7">
        <v>4</v>
      </c>
      <c r="C2615" s="7">
        <v>2</v>
      </c>
      <c r="D2615" s="8">
        <v>256</v>
      </c>
      <c r="E2615" s="9"/>
      <c r="F2615" s="2"/>
      <c r="G2615" s="2"/>
      <c r="H2615" s="2"/>
      <c r="I2615" s="3"/>
      <c r="J2615" s="3"/>
      <c r="K2615" s="3"/>
    </row>
    <row x14ac:dyDescent="0.25" r="2616" customHeight="1" ht="17.25">
      <c r="A2616" s="7">
        <v>2614</v>
      </c>
      <c r="B2616" s="7">
        <v>8</v>
      </c>
      <c r="C2616" s="7">
        <v>2</v>
      </c>
      <c r="D2616" s="8">
        <v>256</v>
      </c>
      <c r="E2616" s="9"/>
      <c r="F2616" s="2"/>
      <c r="G2616" s="2"/>
      <c r="H2616" s="2"/>
      <c r="I2616" s="3"/>
      <c r="J2616" s="3"/>
      <c r="K2616" s="3"/>
    </row>
    <row x14ac:dyDescent="0.25" r="2617" customHeight="1" ht="17.25">
      <c r="A2617" s="7">
        <v>2615</v>
      </c>
      <c r="B2617" s="7">
        <v>16</v>
      </c>
      <c r="C2617" s="7">
        <v>2</v>
      </c>
      <c r="D2617" s="8">
        <v>256</v>
      </c>
      <c r="E2617" s="9"/>
      <c r="F2617" s="2"/>
      <c r="G2617" s="2"/>
      <c r="H2617" s="2"/>
      <c r="I2617" s="3"/>
      <c r="J2617" s="3"/>
      <c r="K2617" s="3"/>
    </row>
    <row x14ac:dyDescent="0.25" r="2618" customHeight="1" ht="17.25">
      <c r="A2618" s="7">
        <v>2616</v>
      </c>
      <c r="B2618" s="7">
        <v>32</v>
      </c>
      <c r="C2618" s="7">
        <v>2</v>
      </c>
      <c r="D2618" s="8">
        <v>256</v>
      </c>
      <c r="E2618" s="9"/>
      <c r="F2618" s="2"/>
      <c r="G2618" s="2"/>
      <c r="H2618" s="2"/>
      <c r="I2618" s="3"/>
      <c r="J2618" s="3"/>
      <c r="K2618" s="3"/>
    </row>
    <row x14ac:dyDescent="0.25" r="2619" customHeight="1" ht="17.25">
      <c r="A2619" s="7">
        <v>2617</v>
      </c>
      <c r="B2619" s="7">
        <v>64</v>
      </c>
      <c r="C2619" s="7">
        <v>2</v>
      </c>
      <c r="D2619" s="8">
        <v>256</v>
      </c>
      <c r="E2619" s="9"/>
      <c r="F2619" s="2"/>
      <c r="G2619" s="2"/>
      <c r="H2619" s="2"/>
      <c r="I2619" s="3"/>
      <c r="J2619" s="3"/>
      <c r="K2619" s="3"/>
    </row>
    <row x14ac:dyDescent="0.25" r="2620" customHeight="1" ht="17.25">
      <c r="A2620" s="7">
        <v>2618</v>
      </c>
      <c r="B2620" s="7">
        <v>128</v>
      </c>
      <c r="C2620" s="7">
        <v>2</v>
      </c>
      <c r="D2620" s="8">
        <v>256</v>
      </c>
      <c r="E2620" s="9"/>
      <c r="F2620" s="2"/>
      <c r="G2620" s="2"/>
      <c r="H2620" s="2"/>
      <c r="I2620" s="3"/>
      <c r="J2620" s="3"/>
      <c r="K2620" s="3"/>
    </row>
    <row x14ac:dyDescent="0.25" r="2621" customHeight="1" ht="17.25">
      <c r="A2621" s="7">
        <v>2619</v>
      </c>
      <c r="B2621" s="7">
        <v>256</v>
      </c>
      <c r="C2621" s="7">
        <v>2</v>
      </c>
      <c r="D2621" s="8">
        <v>256</v>
      </c>
      <c r="E2621" s="9"/>
      <c r="F2621" s="2"/>
      <c r="G2621" s="2"/>
      <c r="H2621" s="2"/>
      <c r="I2621" s="3"/>
      <c r="J2621" s="3"/>
      <c r="K2621" s="3"/>
    </row>
    <row x14ac:dyDescent="0.25" r="2622" customHeight="1" ht="17.25">
      <c r="A2622" s="7">
        <v>2620</v>
      </c>
      <c r="B2622" s="7">
        <v>512</v>
      </c>
      <c r="C2622" s="7">
        <v>2</v>
      </c>
      <c r="D2622" s="8">
        <v>256</v>
      </c>
      <c r="E2622" s="9"/>
      <c r="F2622" s="2"/>
      <c r="G2622" s="2"/>
      <c r="H2622" s="2"/>
      <c r="I2622" s="3"/>
      <c r="J2622" s="3"/>
      <c r="K2622" s="3"/>
    </row>
    <row x14ac:dyDescent="0.25" r="2623" customHeight="1" ht="17.25">
      <c r="A2623" s="7">
        <v>2621</v>
      </c>
      <c r="B2623" s="7">
        <v>1024</v>
      </c>
      <c r="C2623" s="7">
        <v>2</v>
      </c>
      <c r="D2623" s="8">
        <v>256</v>
      </c>
      <c r="E2623" s="9"/>
      <c r="F2623" s="2"/>
      <c r="G2623" s="2"/>
      <c r="H2623" s="2"/>
      <c r="I2623" s="3"/>
      <c r="J2623" s="3"/>
      <c r="K2623" s="3"/>
    </row>
    <row x14ac:dyDescent="0.25" r="2624" customHeight="1" ht="17.25">
      <c r="A2624" s="7">
        <v>2622</v>
      </c>
      <c r="B2624" s="7">
        <v>2048</v>
      </c>
      <c r="C2624" s="7">
        <v>2</v>
      </c>
      <c r="D2624" s="8">
        <v>256</v>
      </c>
      <c r="E2624" s="9"/>
      <c r="F2624" s="2"/>
      <c r="G2624" s="2"/>
      <c r="H2624" s="2"/>
      <c r="I2624" s="3"/>
      <c r="J2624" s="3"/>
      <c r="K2624" s="3"/>
    </row>
    <row x14ac:dyDescent="0.25" r="2625" customHeight="1" ht="17.25">
      <c r="A2625" s="7">
        <v>2623</v>
      </c>
      <c r="B2625" s="7">
        <v>4096</v>
      </c>
      <c r="C2625" s="7">
        <v>2</v>
      </c>
      <c r="D2625" s="8">
        <v>256</v>
      </c>
      <c r="E2625" s="9"/>
      <c r="F2625" s="2"/>
      <c r="G2625" s="2"/>
      <c r="H2625" s="2"/>
      <c r="I2625" s="3"/>
      <c r="J2625" s="3"/>
      <c r="K2625" s="3"/>
    </row>
    <row x14ac:dyDescent="0.25" r="2626" customHeight="1" ht="17.25">
      <c r="A2626" s="7">
        <v>2624</v>
      </c>
      <c r="B2626" s="7">
        <v>8192</v>
      </c>
      <c r="C2626" s="7">
        <v>2</v>
      </c>
      <c r="D2626" s="8">
        <v>256</v>
      </c>
      <c r="E2626" s="9"/>
      <c r="F2626" s="2"/>
      <c r="G2626" s="2"/>
      <c r="H2626" s="2"/>
      <c r="I2626" s="3"/>
      <c r="J2626" s="3"/>
      <c r="K2626" s="3"/>
    </row>
    <row x14ac:dyDescent="0.25" r="2627" customHeight="1" ht="17.25">
      <c r="A2627" s="7">
        <v>2625</v>
      </c>
      <c r="B2627" s="7">
        <v>16384</v>
      </c>
      <c r="C2627" s="7">
        <v>2</v>
      </c>
      <c r="D2627" s="8">
        <v>256</v>
      </c>
      <c r="E2627" s="9"/>
      <c r="F2627" s="2"/>
      <c r="G2627" s="2"/>
      <c r="H2627" s="2"/>
      <c r="I2627" s="3"/>
      <c r="J2627" s="3"/>
      <c r="K2627" s="3"/>
    </row>
    <row x14ac:dyDescent="0.25" r="2628" customHeight="1" ht="17.25">
      <c r="A2628" s="7">
        <v>2626</v>
      </c>
      <c r="B2628" s="7">
        <v>32768</v>
      </c>
      <c r="C2628" s="7">
        <v>2</v>
      </c>
      <c r="D2628" s="8">
        <v>256</v>
      </c>
      <c r="E2628" s="9"/>
      <c r="F2628" s="2"/>
      <c r="G2628" s="2"/>
      <c r="H2628" s="2"/>
      <c r="I2628" s="3"/>
      <c r="J2628" s="3"/>
      <c r="K2628" s="3"/>
    </row>
    <row x14ac:dyDescent="0.25" r="2629" customHeight="1" ht="17.25">
      <c r="A2629" s="7">
        <v>2627</v>
      </c>
      <c r="B2629" s="7">
        <v>65536</v>
      </c>
      <c r="C2629" s="7">
        <v>2</v>
      </c>
      <c r="D2629" s="8">
        <v>256</v>
      </c>
      <c r="E2629" s="9"/>
      <c r="F2629" s="2"/>
      <c r="G2629" s="2"/>
      <c r="H2629" s="2"/>
      <c r="I2629" s="3"/>
      <c r="J2629" s="3"/>
      <c r="K2629" s="3"/>
    </row>
    <row x14ac:dyDescent="0.25" r="2630" customHeight="1" ht="17.25">
      <c r="A2630" s="7">
        <v>2628</v>
      </c>
      <c r="B2630" s="7">
        <v>128000</v>
      </c>
      <c r="C2630" s="7">
        <v>2</v>
      </c>
      <c r="D2630" s="8">
        <v>256</v>
      </c>
      <c r="E2630" s="9"/>
      <c r="F2630" s="2"/>
      <c r="G2630" s="2"/>
      <c r="H2630" s="2"/>
      <c r="I2630" s="3"/>
      <c r="J2630" s="3"/>
      <c r="K2630" s="3"/>
    </row>
    <row x14ac:dyDescent="0.25" r="2631" customHeight="1" ht="17.25">
      <c r="A2631" s="7">
        <v>2629</v>
      </c>
      <c r="B2631" s="7">
        <v>1</v>
      </c>
      <c r="C2631" s="7">
        <v>4</v>
      </c>
      <c r="D2631" s="8">
        <v>256</v>
      </c>
      <c r="E2631" s="9"/>
      <c r="F2631" s="2"/>
      <c r="G2631" s="2"/>
      <c r="H2631" s="2"/>
      <c r="I2631" s="3"/>
      <c r="J2631" s="3"/>
      <c r="K2631" s="3"/>
    </row>
    <row x14ac:dyDescent="0.25" r="2632" customHeight="1" ht="17.25">
      <c r="A2632" s="7">
        <v>2630</v>
      </c>
      <c r="B2632" s="7">
        <v>2</v>
      </c>
      <c r="C2632" s="7">
        <v>4</v>
      </c>
      <c r="D2632" s="8">
        <v>256</v>
      </c>
      <c r="E2632" s="9"/>
      <c r="F2632" s="2"/>
      <c r="G2632" s="2"/>
      <c r="H2632" s="2"/>
      <c r="I2632" s="3"/>
      <c r="J2632" s="3"/>
      <c r="K2632" s="3"/>
    </row>
    <row x14ac:dyDescent="0.25" r="2633" customHeight="1" ht="17.25">
      <c r="A2633" s="7">
        <v>2631</v>
      </c>
      <c r="B2633" s="7">
        <v>4</v>
      </c>
      <c r="C2633" s="7">
        <v>4</v>
      </c>
      <c r="D2633" s="8">
        <v>256</v>
      </c>
      <c r="E2633" s="9"/>
      <c r="F2633" s="2"/>
      <c r="G2633" s="2"/>
      <c r="H2633" s="2"/>
      <c r="I2633" s="3"/>
      <c r="J2633" s="3"/>
      <c r="K2633" s="3"/>
    </row>
    <row x14ac:dyDescent="0.25" r="2634" customHeight="1" ht="17.25">
      <c r="A2634" s="7">
        <v>2632</v>
      </c>
      <c r="B2634" s="7">
        <v>8</v>
      </c>
      <c r="C2634" s="7">
        <v>4</v>
      </c>
      <c r="D2634" s="8">
        <v>256</v>
      </c>
      <c r="E2634" s="9"/>
      <c r="F2634" s="2"/>
      <c r="G2634" s="2"/>
      <c r="H2634" s="2"/>
      <c r="I2634" s="3"/>
      <c r="J2634" s="3"/>
      <c r="K2634" s="3"/>
    </row>
    <row x14ac:dyDescent="0.25" r="2635" customHeight="1" ht="17.25">
      <c r="A2635" s="7">
        <v>2633</v>
      </c>
      <c r="B2635" s="7">
        <v>16</v>
      </c>
      <c r="C2635" s="7">
        <v>4</v>
      </c>
      <c r="D2635" s="8">
        <v>256</v>
      </c>
      <c r="E2635" s="9"/>
      <c r="F2635" s="2"/>
      <c r="G2635" s="2"/>
      <c r="H2635" s="2"/>
      <c r="I2635" s="3"/>
      <c r="J2635" s="3"/>
      <c r="K2635" s="3"/>
    </row>
    <row x14ac:dyDescent="0.25" r="2636" customHeight="1" ht="17.25">
      <c r="A2636" s="7">
        <v>2634</v>
      </c>
      <c r="B2636" s="7">
        <v>32</v>
      </c>
      <c r="C2636" s="7">
        <v>4</v>
      </c>
      <c r="D2636" s="8">
        <v>256</v>
      </c>
      <c r="E2636" s="9"/>
      <c r="F2636" s="2"/>
      <c r="G2636" s="2"/>
      <c r="H2636" s="2"/>
      <c r="I2636" s="3"/>
      <c r="J2636" s="3"/>
      <c r="K2636" s="3"/>
    </row>
    <row x14ac:dyDescent="0.25" r="2637" customHeight="1" ht="17.25">
      <c r="A2637" s="7">
        <v>2635</v>
      </c>
      <c r="B2637" s="7">
        <v>64</v>
      </c>
      <c r="C2637" s="7">
        <v>4</v>
      </c>
      <c r="D2637" s="8">
        <v>256</v>
      </c>
      <c r="E2637" s="9"/>
      <c r="F2637" s="2"/>
      <c r="G2637" s="2"/>
      <c r="H2637" s="2"/>
      <c r="I2637" s="3"/>
      <c r="J2637" s="3"/>
      <c r="K2637" s="3"/>
    </row>
    <row x14ac:dyDescent="0.25" r="2638" customHeight="1" ht="17.25">
      <c r="A2638" s="7">
        <v>2636</v>
      </c>
      <c r="B2638" s="7">
        <v>128</v>
      </c>
      <c r="C2638" s="7">
        <v>4</v>
      </c>
      <c r="D2638" s="8">
        <v>256</v>
      </c>
      <c r="E2638" s="9"/>
      <c r="F2638" s="2"/>
      <c r="G2638" s="2"/>
      <c r="H2638" s="2"/>
      <c r="I2638" s="3"/>
      <c r="J2638" s="3"/>
      <c r="K2638" s="3"/>
    </row>
    <row x14ac:dyDescent="0.25" r="2639" customHeight="1" ht="17.25">
      <c r="A2639" s="7">
        <v>2637</v>
      </c>
      <c r="B2639" s="7">
        <v>256</v>
      </c>
      <c r="C2639" s="7">
        <v>4</v>
      </c>
      <c r="D2639" s="8">
        <v>256</v>
      </c>
      <c r="E2639" s="9"/>
      <c r="F2639" s="2"/>
      <c r="G2639" s="2"/>
      <c r="H2639" s="2"/>
      <c r="I2639" s="3"/>
      <c r="J2639" s="3"/>
      <c r="K2639" s="3"/>
    </row>
    <row x14ac:dyDescent="0.25" r="2640" customHeight="1" ht="17.25">
      <c r="A2640" s="7">
        <v>2638</v>
      </c>
      <c r="B2640" s="7">
        <v>512</v>
      </c>
      <c r="C2640" s="7">
        <v>4</v>
      </c>
      <c r="D2640" s="8">
        <v>256</v>
      </c>
      <c r="E2640" s="9"/>
      <c r="F2640" s="2"/>
      <c r="G2640" s="2"/>
      <c r="H2640" s="2"/>
      <c r="I2640" s="3"/>
      <c r="J2640" s="3"/>
      <c r="K2640" s="3"/>
    </row>
    <row x14ac:dyDescent="0.25" r="2641" customHeight="1" ht="17.25">
      <c r="A2641" s="7">
        <v>2639</v>
      </c>
      <c r="B2641" s="7">
        <v>1024</v>
      </c>
      <c r="C2641" s="7">
        <v>4</v>
      </c>
      <c r="D2641" s="8">
        <v>256</v>
      </c>
      <c r="E2641" s="9"/>
      <c r="F2641" s="2"/>
      <c r="G2641" s="2"/>
      <c r="H2641" s="2"/>
      <c r="I2641" s="3"/>
      <c r="J2641" s="3"/>
      <c r="K2641" s="3"/>
    </row>
    <row x14ac:dyDescent="0.25" r="2642" customHeight="1" ht="17.25">
      <c r="A2642" s="7">
        <v>2640</v>
      </c>
      <c r="B2642" s="7">
        <v>2048</v>
      </c>
      <c r="C2642" s="7">
        <v>4</v>
      </c>
      <c r="D2642" s="8">
        <v>256</v>
      </c>
      <c r="E2642" s="9"/>
      <c r="F2642" s="2"/>
      <c r="G2642" s="2"/>
      <c r="H2642" s="2"/>
      <c r="I2642" s="3"/>
      <c r="J2642" s="3"/>
      <c r="K2642" s="3"/>
    </row>
    <row x14ac:dyDescent="0.25" r="2643" customHeight="1" ht="17.25">
      <c r="A2643" s="7">
        <v>2641</v>
      </c>
      <c r="B2643" s="7">
        <v>4096</v>
      </c>
      <c r="C2643" s="7">
        <v>4</v>
      </c>
      <c r="D2643" s="8">
        <v>256</v>
      </c>
      <c r="E2643" s="9"/>
      <c r="F2643" s="2"/>
      <c r="G2643" s="2"/>
      <c r="H2643" s="2"/>
      <c r="I2643" s="3"/>
      <c r="J2643" s="3"/>
      <c r="K2643" s="3"/>
    </row>
    <row x14ac:dyDescent="0.25" r="2644" customHeight="1" ht="17.25">
      <c r="A2644" s="7">
        <v>2642</v>
      </c>
      <c r="B2644" s="7">
        <v>8192</v>
      </c>
      <c r="C2644" s="7">
        <v>4</v>
      </c>
      <c r="D2644" s="8">
        <v>256</v>
      </c>
      <c r="E2644" s="9"/>
      <c r="F2644" s="2"/>
      <c r="G2644" s="2"/>
      <c r="H2644" s="2"/>
      <c r="I2644" s="3"/>
      <c r="J2644" s="3"/>
      <c r="K2644" s="3"/>
    </row>
    <row x14ac:dyDescent="0.25" r="2645" customHeight="1" ht="17.25">
      <c r="A2645" s="7">
        <v>2643</v>
      </c>
      <c r="B2645" s="7">
        <v>16384</v>
      </c>
      <c r="C2645" s="7">
        <v>4</v>
      </c>
      <c r="D2645" s="8">
        <v>256</v>
      </c>
      <c r="E2645" s="9"/>
      <c r="F2645" s="2"/>
      <c r="G2645" s="2"/>
      <c r="H2645" s="2"/>
      <c r="I2645" s="3"/>
      <c r="J2645" s="3"/>
      <c r="K2645" s="3"/>
    </row>
    <row x14ac:dyDescent="0.25" r="2646" customHeight="1" ht="17.25">
      <c r="A2646" s="7">
        <v>2644</v>
      </c>
      <c r="B2646" s="7">
        <v>32768</v>
      </c>
      <c r="C2646" s="7">
        <v>4</v>
      </c>
      <c r="D2646" s="8">
        <v>256</v>
      </c>
      <c r="E2646" s="9"/>
      <c r="F2646" s="2"/>
      <c r="G2646" s="2"/>
      <c r="H2646" s="2"/>
      <c r="I2646" s="3"/>
      <c r="J2646" s="3"/>
      <c r="K2646" s="3"/>
    </row>
    <row x14ac:dyDescent="0.25" r="2647" customHeight="1" ht="17.25">
      <c r="A2647" s="7">
        <v>2645</v>
      </c>
      <c r="B2647" s="7">
        <v>65536</v>
      </c>
      <c r="C2647" s="7">
        <v>4</v>
      </c>
      <c r="D2647" s="8">
        <v>256</v>
      </c>
      <c r="E2647" s="9"/>
      <c r="F2647" s="2"/>
      <c r="G2647" s="2"/>
      <c r="H2647" s="2"/>
      <c r="I2647" s="3"/>
      <c r="J2647" s="3"/>
      <c r="K2647" s="3"/>
    </row>
    <row x14ac:dyDescent="0.25" r="2648" customHeight="1" ht="17.25">
      <c r="A2648" s="7">
        <v>2646</v>
      </c>
      <c r="B2648" s="7">
        <v>128000</v>
      </c>
      <c r="C2648" s="7">
        <v>4</v>
      </c>
      <c r="D2648" s="8">
        <v>256</v>
      </c>
      <c r="E2648" s="9"/>
      <c r="F2648" s="2"/>
      <c r="G2648" s="2"/>
      <c r="H2648" s="2"/>
      <c r="I2648" s="3"/>
      <c r="J2648" s="3"/>
      <c r="K2648" s="3"/>
    </row>
    <row x14ac:dyDescent="0.25" r="2649" customHeight="1" ht="17.25">
      <c r="A2649" s="7">
        <v>2647</v>
      </c>
      <c r="B2649" s="7">
        <v>1</v>
      </c>
      <c r="C2649" s="7">
        <v>8</v>
      </c>
      <c r="D2649" s="8">
        <v>256</v>
      </c>
      <c r="E2649" s="9"/>
      <c r="F2649" s="2"/>
      <c r="G2649" s="2"/>
      <c r="H2649" s="2"/>
      <c r="I2649" s="3"/>
      <c r="J2649" s="3"/>
      <c r="K2649" s="3"/>
    </row>
    <row x14ac:dyDescent="0.25" r="2650" customHeight="1" ht="17.25">
      <c r="A2650" s="7">
        <v>2648</v>
      </c>
      <c r="B2650" s="7">
        <v>2</v>
      </c>
      <c r="C2650" s="7">
        <v>8</v>
      </c>
      <c r="D2650" s="8">
        <v>256</v>
      </c>
      <c r="E2650" s="9"/>
      <c r="F2650" s="2"/>
      <c r="G2650" s="2"/>
      <c r="H2650" s="2"/>
      <c r="I2650" s="3"/>
      <c r="J2650" s="3"/>
      <c r="K2650" s="3"/>
    </row>
    <row x14ac:dyDescent="0.25" r="2651" customHeight="1" ht="17.25">
      <c r="A2651" s="7">
        <v>2649</v>
      </c>
      <c r="B2651" s="7">
        <v>4</v>
      </c>
      <c r="C2651" s="7">
        <v>8</v>
      </c>
      <c r="D2651" s="8">
        <v>256</v>
      </c>
      <c r="E2651" s="9"/>
      <c r="F2651" s="2"/>
      <c r="G2651" s="2"/>
      <c r="H2651" s="2"/>
      <c r="I2651" s="3"/>
      <c r="J2651" s="3"/>
      <c r="K2651" s="3"/>
    </row>
    <row x14ac:dyDescent="0.25" r="2652" customHeight="1" ht="17.25">
      <c r="A2652" s="7">
        <v>2650</v>
      </c>
      <c r="B2652" s="7">
        <v>8</v>
      </c>
      <c r="C2652" s="7">
        <v>8</v>
      </c>
      <c r="D2652" s="8">
        <v>256</v>
      </c>
      <c r="E2652" s="9"/>
      <c r="F2652" s="2"/>
      <c r="G2652" s="2"/>
      <c r="H2652" s="2"/>
      <c r="I2652" s="3"/>
      <c r="J2652" s="3"/>
      <c r="K2652" s="3"/>
    </row>
    <row x14ac:dyDescent="0.25" r="2653" customHeight="1" ht="17.25">
      <c r="A2653" s="7">
        <v>2651</v>
      </c>
      <c r="B2653" s="7">
        <v>16</v>
      </c>
      <c r="C2653" s="7">
        <v>8</v>
      </c>
      <c r="D2653" s="8">
        <v>256</v>
      </c>
      <c r="E2653" s="9"/>
      <c r="F2653" s="2"/>
      <c r="G2653" s="2"/>
      <c r="H2653" s="2"/>
      <c r="I2653" s="3"/>
      <c r="J2653" s="3"/>
      <c r="K2653" s="3"/>
    </row>
    <row x14ac:dyDescent="0.25" r="2654" customHeight="1" ht="17.25">
      <c r="A2654" s="7">
        <v>2652</v>
      </c>
      <c r="B2654" s="7">
        <v>32</v>
      </c>
      <c r="C2654" s="7">
        <v>8</v>
      </c>
      <c r="D2654" s="8">
        <v>256</v>
      </c>
      <c r="E2654" s="9"/>
      <c r="F2654" s="2"/>
      <c r="G2654" s="2"/>
      <c r="H2654" s="2"/>
      <c r="I2654" s="3"/>
      <c r="J2654" s="3"/>
      <c r="K2654" s="3"/>
    </row>
    <row x14ac:dyDescent="0.25" r="2655" customHeight="1" ht="17.25">
      <c r="A2655" s="7">
        <v>2653</v>
      </c>
      <c r="B2655" s="7">
        <v>64</v>
      </c>
      <c r="C2655" s="7">
        <v>8</v>
      </c>
      <c r="D2655" s="8">
        <v>256</v>
      </c>
      <c r="E2655" s="9"/>
      <c r="F2655" s="2"/>
      <c r="G2655" s="2"/>
      <c r="H2655" s="2"/>
      <c r="I2655" s="3"/>
      <c r="J2655" s="3"/>
      <c r="K2655" s="3"/>
    </row>
    <row x14ac:dyDescent="0.25" r="2656" customHeight="1" ht="17.25">
      <c r="A2656" s="7">
        <v>2654</v>
      </c>
      <c r="B2656" s="7">
        <v>128</v>
      </c>
      <c r="C2656" s="7">
        <v>8</v>
      </c>
      <c r="D2656" s="8">
        <v>256</v>
      </c>
      <c r="E2656" s="9"/>
      <c r="F2656" s="2"/>
      <c r="G2656" s="2"/>
      <c r="H2656" s="2"/>
      <c r="I2656" s="3"/>
      <c r="J2656" s="3"/>
      <c r="K2656" s="3"/>
    </row>
    <row x14ac:dyDescent="0.25" r="2657" customHeight="1" ht="17.25">
      <c r="A2657" s="7">
        <v>2655</v>
      </c>
      <c r="B2657" s="7">
        <v>256</v>
      </c>
      <c r="C2657" s="7">
        <v>8</v>
      </c>
      <c r="D2657" s="8">
        <v>256</v>
      </c>
      <c r="E2657" s="9"/>
      <c r="F2657" s="2"/>
      <c r="G2657" s="2"/>
      <c r="H2657" s="2"/>
      <c r="I2657" s="3"/>
      <c r="J2657" s="3"/>
      <c r="K2657" s="3"/>
    </row>
    <row x14ac:dyDescent="0.25" r="2658" customHeight="1" ht="17.25">
      <c r="A2658" s="7">
        <v>2656</v>
      </c>
      <c r="B2658" s="7">
        <v>512</v>
      </c>
      <c r="C2658" s="7">
        <v>8</v>
      </c>
      <c r="D2658" s="8">
        <v>256</v>
      </c>
      <c r="E2658" s="9"/>
      <c r="F2658" s="2"/>
      <c r="G2658" s="2"/>
      <c r="H2658" s="2"/>
      <c r="I2658" s="3"/>
      <c r="J2658" s="3"/>
      <c r="K2658" s="3"/>
    </row>
    <row x14ac:dyDescent="0.25" r="2659" customHeight="1" ht="17.25">
      <c r="A2659" s="7">
        <v>2657</v>
      </c>
      <c r="B2659" s="7">
        <v>1024</v>
      </c>
      <c r="C2659" s="7">
        <v>8</v>
      </c>
      <c r="D2659" s="8">
        <v>256</v>
      </c>
      <c r="E2659" s="9"/>
      <c r="F2659" s="2"/>
      <c r="G2659" s="2"/>
      <c r="H2659" s="2"/>
      <c r="I2659" s="3"/>
      <c r="J2659" s="3"/>
      <c r="K2659" s="3"/>
    </row>
    <row x14ac:dyDescent="0.25" r="2660" customHeight="1" ht="17.25">
      <c r="A2660" s="7">
        <v>2658</v>
      </c>
      <c r="B2660" s="7">
        <v>2048</v>
      </c>
      <c r="C2660" s="7">
        <v>8</v>
      </c>
      <c r="D2660" s="8">
        <v>256</v>
      </c>
      <c r="E2660" s="9"/>
      <c r="F2660" s="2"/>
      <c r="G2660" s="2"/>
      <c r="H2660" s="2"/>
      <c r="I2660" s="3"/>
      <c r="J2660" s="3"/>
      <c r="K2660" s="3"/>
    </row>
    <row x14ac:dyDescent="0.25" r="2661" customHeight="1" ht="17.25">
      <c r="A2661" s="7">
        <v>2659</v>
      </c>
      <c r="B2661" s="7">
        <v>4096</v>
      </c>
      <c r="C2661" s="7">
        <v>8</v>
      </c>
      <c r="D2661" s="8">
        <v>256</v>
      </c>
      <c r="E2661" s="9"/>
      <c r="F2661" s="2"/>
      <c r="G2661" s="2"/>
      <c r="H2661" s="2"/>
      <c r="I2661" s="3"/>
      <c r="J2661" s="3"/>
      <c r="K2661" s="3"/>
    </row>
    <row x14ac:dyDescent="0.25" r="2662" customHeight="1" ht="17.25">
      <c r="A2662" s="7">
        <v>2660</v>
      </c>
      <c r="B2662" s="7">
        <v>8192</v>
      </c>
      <c r="C2662" s="7">
        <v>8</v>
      </c>
      <c r="D2662" s="8">
        <v>256</v>
      </c>
      <c r="E2662" s="9"/>
      <c r="F2662" s="2"/>
      <c r="G2662" s="2"/>
      <c r="H2662" s="2"/>
      <c r="I2662" s="3"/>
      <c r="J2662" s="3"/>
      <c r="K2662" s="3"/>
    </row>
    <row x14ac:dyDescent="0.25" r="2663" customHeight="1" ht="17.25">
      <c r="A2663" s="7">
        <v>2661</v>
      </c>
      <c r="B2663" s="7">
        <v>16384</v>
      </c>
      <c r="C2663" s="7">
        <v>8</v>
      </c>
      <c r="D2663" s="8">
        <v>256</v>
      </c>
      <c r="E2663" s="9"/>
      <c r="F2663" s="2"/>
      <c r="G2663" s="2"/>
      <c r="H2663" s="2"/>
      <c r="I2663" s="3"/>
      <c r="J2663" s="3"/>
      <c r="K2663" s="3"/>
    </row>
    <row x14ac:dyDescent="0.25" r="2664" customHeight="1" ht="17.25">
      <c r="A2664" s="7">
        <v>2662</v>
      </c>
      <c r="B2664" s="7">
        <v>32768</v>
      </c>
      <c r="C2664" s="7">
        <v>8</v>
      </c>
      <c r="D2664" s="8">
        <v>256</v>
      </c>
      <c r="E2664" s="9"/>
      <c r="F2664" s="2"/>
      <c r="G2664" s="2"/>
      <c r="H2664" s="2"/>
      <c r="I2664" s="3"/>
      <c r="J2664" s="3"/>
      <c r="K2664" s="3"/>
    </row>
    <row x14ac:dyDescent="0.25" r="2665" customHeight="1" ht="17.25">
      <c r="A2665" s="7">
        <v>2663</v>
      </c>
      <c r="B2665" s="7">
        <v>65536</v>
      </c>
      <c r="C2665" s="7">
        <v>8</v>
      </c>
      <c r="D2665" s="8">
        <v>256</v>
      </c>
      <c r="E2665" s="9"/>
      <c r="F2665" s="2"/>
      <c r="G2665" s="2"/>
      <c r="H2665" s="2"/>
      <c r="I2665" s="3"/>
      <c r="J2665" s="3"/>
      <c r="K2665" s="3"/>
    </row>
    <row x14ac:dyDescent="0.25" r="2666" customHeight="1" ht="17.25">
      <c r="A2666" s="7">
        <v>2664</v>
      </c>
      <c r="B2666" s="7">
        <v>128000</v>
      </c>
      <c r="C2666" s="7">
        <v>8</v>
      </c>
      <c r="D2666" s="8">
        <v>256</v>
      </c>
      <c r="E2666" s="9"/>
      <c r="F2666" s="2"/>
      <c r="G2666" s="2"/>
      <c r="H2666" s="2"/>
      <c r="I2666" s="3"/>
      <c r="J2666" s="3"/>
      <c r="K2666" s="3"/>
    </row>
    <row x14ac:dyDescent="0.25" r="2667" customHeight="1" ht="17.25">
      <c r="A2667" s="7">
        <v>2665</v>
      </c>
      <c r="B2667" s="7">
        <v>1</v>
      </c>
      <c r="C2667" s="7">
        <v>16</v>
      </c>
      <c r="D2667" s="8">
        <v>256</v>
      </c>
      <c r="E2667" s="9"/>
      <c r="F2667" s="2"/>
      <c r="G2667" s="2"/>
      <c r="H2667" s="2"/>
      <c r="I2667" s="3"/>
      <c r="J2667" s="3"/>
      <c r="K2667" s="3"/>
    </row>
    <row x14ac:dyDescent="0.25" r="2668" customHeight="1" ht="17.25">
      <c r="A2668" s="7">
        <v>2666</v>
      </c>
      <c r="B2668" s="7">
        <v>2</v>
      </c>
      <c r="C2668" s="7">
        <v>16</v>
      </c>
      <c r="D2668" s="8">
        <v>256</v>
      </c>
      <c r="E2668" s="9"/>
      <c r="F2668" s="2"/>
      <c r="G2668" s="2"/>
      <c r="H2668" s="2"/>
      <c r="I2668" s="3"/>
      <c r="J2668" s="3"/>
      <c r="K2668" s="3"/>
    </row>
    <row x14ac:dyDescent="0.25" r="2669" customHeight="1" ht="17.25">
      <c r="A2669" s="7">
        <v>2667</v>
      </c>
      <c r="B2669" s="7">
        <v>4</v>
      </c>
      <c r="C2669" s="7">
        <v>16</v>
      </c>
      <c r="D2669" s="8">
        <v>256</v>
      </c>
      <c r="E2669" s="9"/>
      <c r="F2669" s="2"/>
      <c r="G2669" s="2"/>
      <c r="H2669" s="2"/>
      <c r="I2669" s="3"/>
      <c r="J2669" s="3"/>
      <c r="K2669" s="3"/>
    </row>
    <row x14ac:dyDescent="0.25" r="2670" customHeight="1" ht="17.25">
      <c r="A2670" s="7">
        <v>2668</v>
      </c>
      <c r="B2670" s="7">
        <v>8</v>
      </c>
      <c r="C2670" s="7">
        <v>16</v>
      </c>
      <c r="D2670" s="8">
        <v>256</v>
      </c>
      <c r="E2670" s="9"/>
      <c r="F2670" s="2"/>
      <c r="G2670" s="2"/>
      <c r="H2670" s="2"/>
      <c r="I2670" s="3"/>
      <c r="J2670" s="3"/>
      <c r="K2670" s="3"/>
    </row>
    <row x14ac:dyDescent="0.25" r="2671" customHeight="1" ht="17.25">
      <c r="A2671" s="7">
        <v>2669</v>
      </c>
      <c r="B2671" s="7">
        <v>16</v>
      </c>
      <c r="C2671" s="7">
        <v>16</v>
      </c>
      <c r="D2671" s="8">
        <v>256</v>
      </c>
      <c r="E2671" s="9"/>
      <c r="F2671" s="2"/>
      <c r="G2671" s="2"/>
      <c r="H2671" s="2"/>
      <c r="I2671" s="3"/>
      <c r="J2671" s="3"/>
      <c r="K2671" s="3"/>
    </row>
    <row x14ac:dyDescent="0.25" r="2672" customHeight="1" ht="17.25">
      <c r="A2672" s="7">
        <v>2670</v>
      </c>
      <c r="B2672" s="7">
        <v>32</v>
      </c>
      <c r="C2672" s="7">
        <v>16</v>
      </c>
      <c r="D2672" s="8">
        <v>256</v>
      </c>
      <c r="E2672" s="9"/>
      <c r="F2672" s="2"/>
      <c r="G2672" s="2"/>
      <c r="H2672" s="2"/>
      <c r="I2672" s="3"/>
      <c r="J2672" s="3"/>
      <c r="K2672" s="3"/>
    </row>
    <row x14ac:dyDescent="0.25" r="2673" customHeight="1" ht="17.25">
      <c r="A2673" s="7">
        <v>2671</v>
      </c>
      <c r="B2673" s="7">
        <v>64</v>
      </c>
      <c r="C2673" s="7">
        <v>16</v>
      </c>
      <c r="D2673" s="8">
        <v>256</v>
      </c>
      <c r="E2673" s="9"/>
      <c r="F2673" s="2"/>
      <c r="G2673" s="2"/>
      <c r="H2673" s="2"/>
      <c r="I2673" s="3"/>
      <c r="J2673" s="3"/>
      <c r="K2673" s="3"/>
    </row>
    <row x14ac:dyDescent="0.25" r="2674" customHeight="1" ht="17.25">
      <c r="A2674" s="7">
        <v>2672</v>
      </c>
      <c r="B2674" s="7">
        <v>128</v>
      </c>
      <c r="C2674" s="7">
        <v>16</v>
      </c>
      <c r="D2674" s="8">
        <v>256</v>
      </c>
      <c r="E2674" s="9"/>
      <c r="F2674" s="2"/>
      <c r="G2674" s="2"/>
      <c r="H2674" s="2"/>
      <c r="I2674" s="3"/>
      <c r="J2674" s="3"/>
      <c r="K2674" s="3"/>
    </row>
    <row x14ac:dyDescent="0.25" r="2675" customHeight="1" ht="17.25">
      <c r="A2675" s="7">
        <v>2673</v>
      </c>
      <c r="B2675" s="7">
        <v>256</v>
      </c>
      <c r="C2675" s="7">
        <v>16</v>
      </c>
      <c r="D2675" s="8">
        <v>256</v>
      </c>
      <c r="E2675" s="9"/>
      <c r="F2675" s="2"/>
      <c r="G2675" s="2"/>
      <c r="H2675" s="2"/>
      <c r="I2675" s="3"/>
      <c r="J2675" s="3"/>
      <c r="K2675" s="3"/>
    </row>
    <row x14ac:dyDescent="0.25" r="2676" customHeight="1" ht="17.25">
      <c r="A2676" s="7">
        <v>2674</v>
      </c>
      <c r="B2676" s="7">
        <v>512</v>
      </c>
      <c r="C2676" s="7">
        <v>16</v>
      </c>
      <c r="D2676" s="8">
        <v>256</v>
      </c>
      <c r="E2676" s="9"/>
      <c r="F2676" s="2"/>
      <c r="G2676" s="2"/>
      <c r="H2676" s="2"/>
      <c r="I2676" s="3"/>
      <c r="J2676" s="3"/>
      <c r="K2676" s="3"/>
    </row>
    <row x14ac:dyDescent="0.25" r="2677" customHeight="1" ht="17.25">
      <c r="A2677" s="7">
        <v>2675</v>
      </c>
      <c r="B2677" s="7">
        <v>1024</v>
      </c>
      <c r="C2677" s="7">
        <v>16</v>
      </c>
      <c r="D2677" s="8">
        <v>256</v>
      </c>
      <c r="E2677" s="9"/>
      <c r="F2677" s="2"/>
      <c r="G2677" s="2"/>
      <c r="H2677" s="2"/>
      <c r="I2677" s="3"/>
      <c r="J2677" s="3"/>
      <c r="K2677" s="3"/>
    </row>
    <row x14ac:dyDescent="0.25" r="2678" customHeight="1" ht="17.25">
      <c r="A2678" s="7">
        <v>2676</v>
      </c>
      <c r="B2678" s="7">
        <v>2048</v>
      </c>
      <c r="C2678" s="7">
        <v>16</v>
      </c>
      <c r="D2678" s="8">
        <v>256</v>
      </c>
      <c r="E2678" s="9"/>
      <c r="F2678" s="2"/>
      <c r="G2678" s="2"/>
      <c r="H2678" s="2"/>
      <c r="I2678" s="3"/>
      <c r="J2678" s="3"/>
      <c r="K2678" s="3"/>
    </row>
    <row x14ac:dyDescent="0.25" r="2679" customHeight="1" ht="17.25">
      <c r="A2679" s="7">
        <v>2677</v>
      </c>
      <c r="B2679" s="7">
        <v>4096</v>
      </c>
      <c r="C2679" s="7">
        <v>16</v>
      </c>
      <c r="D2679" s="8">
        <v>256</v>
      </c>
      <c r="E2679" s="9"/>
      <c r="F2679" s="2"/>
      <c r="G2679" s="2"/>
      <c r="H2679" s="2"/>
      <c r="I2679" s="3"/>
      <c r="J2679" s="3"/>
      <c r="K2679" s="3"/>
    </row>
    <row x14ac:dyDescent="0.25" r="2680" customHeight="1" ht="17.25">
      <c r="A2680" s="7">
        <v>2678</v>
      </c>
      <c r="B2680" s="7">
        <v>8192</v>
      </c>
      <c r="C2680" s="7">
        <v>16</v>
      </c>
      <c r="D2680" s="8">
        <v>256</v>
      </c>
      <c r="E2680" s="9"/>
      <c r="F2680" s="2"/>
      <c r="G2680" s="2"/>
      <c r="H2680" s="2"/>
      <c r="I2680" s="3"/>
      <c r="J2680" s="3"/>
      <c r="K2680" s="3"/>
    </row>
    <row x14ac:dyDescent="0.25" r="2681" customHeight="1" ht="17.25">
      <c r="A2681" s="7">
        <v>2679</v>
      </c>
      <c r="B2681" s="7">
        <v>16384</v>
      </c>
      <c r="C2681" s="7">
        <v>16</v>
      </c>
      <c r="D2681" s="8">
        <v>256</v>
      </c>
      <c r="E2681" s="9"/>
      <c r="F2681" s="2"/>
      <c r="G2681" s="2"/>
      <c r="H2681" s="2"/>
      <c r="I2681" s="3"/>
      <c r="J2681" s="3"/>
      <c r="K2681" s="3"/>
    </row>
    <row x14ac:dyDescent="0.25" r="2682" customHeight="1" ht="17.25">
      <c r="A2682" s="7">
        <v>2680</v>
      </c>
      <c r="B2682" s="7">
        <v>32768</v>
      </c>
      <c r="C2682" s="7">
        <v>16</v>
      </c>
      <c r="D2682" s="8">
        <v>256</v>
      </c>
      <c r="E2682" s="9"/>
      <c r="F2682" s="2"/>
      <c r="G2682" s="2"/>
      <c r="H2682" s="2"/>
      <c r="I2682" s="3"/>
      <c r="J2682" s="3"/>
      <c r="K2682" s="3"/>
    </row>
    <row x14ac:dyDescent="0.25" r="2683" customHeight="1" ht="17.25">
      <c r="A2683" s="7">
        <v>2681</v>
      </c>
      <c r="B2683" s="7">
        <v>65536</v>
      </c>
      <c r="C2683" s="7">
        <v>16</v>
      </c>
      <c r="D2683" s="8">
        <v>256</v>
      </c>
      <c r="E2683" s="9"/>
      <c r="F2683" s="2"/>
      <c r="G2683" s="2"/>
      <c r="H2683" s="2"/>
      <c r="I2683" s="3"/>
      <c r="J2683" s="3"/>
      <c r="K2683" s="3"/>
    </row>
    <row x14ac:dyDescent="0.25" r="2684" customHeight="1" ht="17.25">
      <c r="A2684" s="7">
        <v>2682</v>
      </c>
      <c r="B2684" s="7">
        <v>128000</v>
      </c>
      <c r="C2684" s="7">
        <v>16</v>
      </c>
      <c r="D2684" s="8">
        <v>256</v>
      </c>
      <c r="E2684" s="9"/>
      <c r="F2684" s="2"/>
      <c r="G2684" s="2"/>
      <c r="H2684" s="2"/>
      <c r="I2684" s="3"/>
      <c r="J2684" s="3"/>
      <c r="K2684" s="3"/>
    </row>
    <row x14ac:dyDescent="0.25" r="2685" customHeight="1" ht="17.25">
      <c r="A2685" s="7">
        <v>2683</v>
      </c>
      <c r="B2685" s="7">
        <v>1</v>
      </c>
      <c r="C2685" s="7">
        <v>32</v>
      </c>
      <c r="D2685" s="8">
        <v>256</v>
      </c>
      <c r="E2685" s="9"/>
      <c r="F2685" s="2"/>
      <c r="G2685" s="2"/>
      <c r="H2685" s="2"/>
      <c r="I2685" s="3"/>
      <c r="J2685" s="3"/>
      <c r="K2685" s="3"/>
    </row>
    <row x14ac:dyDescent="0.25" r="2686" customHeight="1" ht="17.25">
      <c r="A2686" s="7">
        <v>2684</v>
      </c>
      <c r="B2686" s="7">
        <v>2</v>
      </c>
      <c r="C2686" s="7">
        <v>32</v>
      </c>
      <c r="D2686" s="8">
        <v>256</v>
      </c>
      <c r="E2686" s="9"/>
      <c r="F2686" s="2"/>
      <c r="G2686" s="2"/>
      <c r="H2686" s="2"/>
      <c r="I2686" s="3"/>
      <c r="J2686" s="3"/>
      <c r="K2686" s="3"/>
    </row>
    <row x14ac:dyDescent="0.25" r="2687" customHeight="1" ht="17.25">
      <c r="A2687" s="7">
        <v>2685</v>
      </c>
      <c r="B2687" s="7">
        <v>4</v>
      </c>
      <c r="C2687" s="7">
        <v>32</v>
      </c>
      <c r="D2687" s="8">
        <v>256</v>
      </c>
      <c r="E2687" s="9"/>
      <c r="F2687" s="2"/>
      <c r="G2687" s="2"/>
      <c r="H2687" s="2"/>
      <c r="I2687" s="3"/>
      <c r="J2687" s="3"/>
      <c r="K2687" s="3"/>
    </row>
    <row x14ac:dyDescent="0.25" r="2688" customHeight="1" ht="17.25">
      <c r="A2688" s="7">
        <v>2686</v>
      </c>
      <c r="B2688" s="7">
        <v>8</v>
      </c>
      <c r="C2688" s="7">
        <v>32</v>
      </c>
      <c r="D2688" s="8">
        <v>256</v>
      </c>
      <c r="E2688" s="9"/>
      <c r="F2688" s="2"/>
      <c r="G2688" s="2"/>
      <c r="H2688" s="2"/>
      <c r="I2688" s="3"/>
      <c r="J2688" s="3"/>
      <c r="K2688" s="3"/>
    </row>
    <row x14ac:dyDescent="0.25" r="2689" customHeight="1" ht="17.25">
      <c r="A2689" s="7">
        <v>2687</v>
      </c>
      <c r="B2689" s="7">
        <v>16</v>
      </c>
      <c r="C2689" s="7">
        <v>32</v>
      </c>
      <c r="D2689" s="8">
        <v>256</v>
      </c>
      <c r="E2689" s="9"/>
      <c r="F2689" s="2"/>
      <c r="G2689" s="2"/>
      <c r="H2689" s="2"/>
      <c r="I2689" s="3"/>
      <c r="J2689" s="3"/>
      <c r="K2689" s="3"/>
    </row>
    <row x14ac:dyDescent="0.25" r="2690" customHeight="1" ht="17.25">
      <c r="A2690" s="7">
        <v>2688</v>
      </c>
      <c r="B2690" s="7">
        <v>32</v>
      </c>
      <c r="C2690" s="7">
        <v>32</v>
      </c>
      <c r="D2690" s="8">
        <v>256</v>
      </c>
      <c r="E2690" s="9"/>
      <c r="F2690" s="2"/>
      <c r="G2690" s="2"/>
      <c r="H2690" s="2"/>
      <c r="I2690" s="3"/>
      <c r="J2690" s="3"/>
      <c r="K2690" s="3"/>
    </row>
    <row x14ac:dyDescent="0.25" r="2691" customHeight="1" ht="17.25">
      <c r="A2691" s="7">
        <v>2689</v>
      </c>
      <c r="B2691" s="7">
        <v>64</v>
      </c>
      <c r="C2691" s="7">
        <v>32</v>
      </c>
      <c r="D2691" s="8">
        <v>256</v>
      </c>
      <c r="E2691" s="9"/>
      <c r="F2691" s="2"/>
      <c r="G2691" s="2"/>
      <c r="H2691" s="2"/>
      <c r="I2691" s="3"/>
      <c r="J2691" s="3"/>
      <c r="K2691" s="3"/>
    </row>
    <row x14ac:dyDescent="0.25" r="2692" customHeight="1" ht="17.25">
      <c r="A2692" s="7">
        <v>2690</v>
      </c>
      <c r="B2692" s="7">
        <v>128</v>
      </c>
      <c r="C2692" s="7">
        <v>32</v>
      </c>
      <c r="D2692" s="8">
        <v>256</v>
      </c>
      <c r="E2692" s="9"/>
      <c r="F2692" s="2"/>
      <c r="G2692" s="2"/>
      <c r="H2692" s="2"/>
      <c r="I2692" s="3"/>
      <c r="J2692" s="3"/>
      <c r="K2692" s="3"/>
    </row>
    <row x14ac:dyDescent="0.25" r="2693" customHeight="1" ht="17.25">
      <c r="A2693" s="7">
        <v>2691</v>
      </c>
      <c r="B2693" s="7">
        <v>256</v>
      </c>
      <c r="C2693" s="7">
        <v>32</v>
      </c>
      <c r="D2693" s="8">
        <v>256</v>
      </c>
      <c r="E2693" s="9"/>
      <c r="F2693" s="2"/>
      <c r="G2693" s="2"/>
      <c r="H2693" s="2"/>
      <c r="I2693" s="3"/>
      <c r="J2693" s="3"/>
      <c r="K2693" s="3"/>
    </row>
    <row x14ac:dyDescent="0.25" r="2694" customHeight="1" ht="17.25">
      <c r="A2694" s="7">
        <v>2692</v>
      </c>
      <c r="B2694" s="7">
        <v>512</v>
      </c>
      <c r="C2694" s="7">
        <v>32</v>
      </c>
      <c r="D2694" s="8">
        <v>256</v>
      </c>
      <c r="E2694" s="9"/>
      <c r="F2694" s="2"/>
      <c r="G2694" s="2"/>
      <c r="H2694" s="2"/>
      <c r="I2694" s="3"/>
      <c r="J2694" s="3"/>
      <c r="K2694" s="3"/>
    </row>
    <row x14ac:dyDescent="0.25" r="2695" customHeight="1" ht="17.25">
      <c r="A2695" s="7">
        <v>2693</v>
      </c>
      <c r="B2695" s="7">
        <v>1024</v>
      </c>
      <c r="C2695" s="7">
        <v>32</v>
      </c>
      <c r="D2695" s="8">
        <v>256</v>
      </c>
      <c r="E2695" s="9"/>
      <c r="F2695" s="2"/>
      <c r="G2695" s="2"/>
      <c r="H2695" s="2"/>
      <c r="I2695" s="3"/>
      <c r="J2695" s="3"/>
      <c r="K2695" s="3"/>
    </row>
    <row x14ac:dyDescent="0.25" r="2696" customHeight="1" ht="17.25">
      <c r="A2696" s="7">
        <v>2694</v>
      </c>
      <c r="B2696" s="7">
        <v>2048</v>
      </c>
      <c r="C2696" s="7">
        <v>32</v>
      </c>
      <c r="D2696" s="8">
        <v>256</v>
      </c>
      <c r="E2696" s="9"/>
      <c r="F2696" s="2"/>
      <c r="G2696" s="2"/>
      <c r="H2696" s="2"/>
      <c r="I2696" s="3"/>
      <c r="J2696" s="3"/>
      <c r="K2696" s="3"/>
    </row>
    <row x14ac:dyDescent="0.25" r="2697" customHeight="1" ht="17.25">
      <c r="A2697" s="7">
        <v>2695</v>
      </c>
      <c r="B2697" s="7">
        <v>4096</v>
      </c>
      <c r="C2697" s="7">
        <v>32</v>
      </c>
      <c r="D2697" s="8">
        <v>256</v>
      </c>
      <c r="E2697" s="9"/>
      <c r="F2697" s="2"/>
      <c r="G2697" s="2"/>
      <c r="H2697" s="2"/>
      <c r="I2697" s="3"/>
      <c r="J2697" s="3"/>
      <c r="K2697" s="3"/>
    </row>
    <row x14ac:dyDescent="0.25" r="2698" customHeight="1" ht="17.25">
      <c r="A2698" s="7">
        <v>2696</v>
      </c>
      <c r="B2698" s="7">
        <v>8192</v>
      </c>
      <c r="C2698" s="7">
        <v>32</v>
      </c>
      <c r="D2698" s="8">
        <v>256</v>
      </c>
      <c r="E2698" s="9"/>
      <c r="F2698" s="2"/>
      <c r="G2698" s="2"/>
      <c r="H2698" s="2"/>
      <c r="I2698" s="3"/>
      <c r="J2698" s="3"/>
      <c r="K2698" s="3"/>
    </row>
    <row x14ac:dyDescent="0.25" r="2699" customHeight="1" ht="17.25">
      <c r="A2699" s="7">
        <v>2697</v>
      </c>
      <c r="B2699" s="7">
        <v>16384</v>
      </c>
      <c r="C2699" s="7">
        <v>32</v>
      </c>
      <c r="D2699" s="8">
        <v>256</v>
      </c>
      <c r="E2699" s="9"/>
      <c r="F2699" s="2"/>
      <c r="G2699" s="2"/>
      <c r="H2699" s="2"/>
      <c r="I2699" s="3"/>
      <c r="J2699" s="3"/>
      <c r="K2699" s="3"/>
    </row>
    <row x14ac:dyDescent="0.25" r="2700" customHeight="1" ht="17.25">
      <c r="A2700" s="7">
        <v>2698</v>
      </c>
      <c r="B2700" s="7">
        <v>32768</v>
      </c>
      <c r="C2700" s="7">
        <v>32</v>
      </c>
      <c r="D2700" s="8">
        <v>256</v>
      </c>
      <c r="E2700" s="9"/>
      <c r="F2700" s="2"/>
      <c r="G2700" s="2"/>
      <c r="H2700" s="2"/>
      <c r="I2700" s="3"/>
      <c r="J2700" s="3"/>
      <c r="K2700" s="3"/>
    </row>
    <row x14ac:dyDescent="0.25" r="2701" customHeight="1" ht="17.25">
      <c r="A2701" s="7">
        <v>2699</v>
      </c>
      <c r="B2701" s="7">
        <v>65536</v>
      </c>
      <c r="C2701" s="7">
        <v>32</v>
      </c>
      <c r="D2701" s="8">
        <v>256</v>
      </c>
      <c r="E2701" s="9"/>
      <c r="F2701" s="2"/>
      <c r="G2701" s="2"/>
      <c r="H2701" s="2"/>
      <c r="I2701" s="3"/>
      <c r="J2701" s="3"/>
      <c r="K2701" s="3"/>
    </row>
    <row x14ac:dyDescent="0.25" r="2702" customHeight="1" ht="17.25">
      <c r="A2702" s="7">
        <v>2700</v>
      </c>
      <c r="B2702" s="7">
        <v>128000</v>
      </c>
      <c r="C2702" s="7">
        <v>32</v>
      </c>
      <c r="D2702" s="8">
        <v>256</v>
      </c>
      <c r="E2702" s="9"/>
      <c r="F2702" s="2"/>
      <c r="G2702" s="2"/>
      <c r="H2702" s="2"/>
      <c r="I2702" s="3"/>
      <c r="J2702" s="3"/>
      <c r="K2702" s="3"/>
    </row>
    <row x14ac:dyDescent="0.25" r="2703" customHeight="1" ht="17.25">
      <c r="A2703" s="7">
        <v>2701</v>
      </c>
      <c r="B2703" s="7">
        <v>1</v>
      </c>
      <c r="C2703" s="7">
        <v>64</v>
      </c>
      <c r="D2703" s="8">
        <v>256</v>
      </c>
      <c r="E2703" s="9"/>
      <c r="F2703" s="2"/>
      <c r="G2703" s="2"/>
      <c r="H2703" s="2"/>
      <c r="I2703" s="3"/>
      <c r="J2703" s="3"/>
      <c r="K2703" s="3"/>
    </row>
    <row x14ac:dyDescent="0.25" r="2704" customHeight="1" ht="17.25">
      <c r="A2704" s="7">
        <v>2702</v>
      </c>
      <c r="B2704" s="7">
        <v>2</v>
      </c>
      <c r="C2704" s="7">
        <v>64</v>
      </c>
      <c r="D2704" s="8">
        <v>256</v>
      </c>
      <c r="E2704" s="9"/>
      <c r="F2704" s="2"/>
      <c r="G2704" s="2"/>
      <c r="H2704" s="2"/>
      <c r="I2704" s="3"/>
      <c r="J2704" s="3"/>
      <c r="K2704" s="3"/>
    </row>
    <row x14ac:dyDescent="0.25" r="2705" customHeight="1" ht="17.25">
      <c r="A2705" s="7">
        <v>2703</v>
      </c>
      <c r="B2705" s="7">
        <v>4</v>
      </c>
      <c r="C2705" s="7">
        <v>64</v>
      </c>
      <c r="D2705" s="8">
        <v>256</v>
      </c>
      <c r="E2705" s="9"/>
      <c r="F2705" s="2"/>
      <c r="G2705" s="2"/>
      <c r="H2705" s="2"/>
      <c r="I2705" s="3"/>
      <c r="J2705" s="3"/>
      <c r="K2705" s="3"/>
    </row>
    <row x14ac:dyDescent="0.25" r="2706" customHeight="1" ht="17.25">
      <c r="A2706" s="7">
        <v>2704</v>
      </c>
      <c r="B2706" s="7">
        <v>8</v>
      </c>
      <c r="C2706" s="7">
        <v>64</v>
      </c>
      <c r="D2706" s="8">
        <v>256</v>
      </c>
      <c r="E2706" s="9"/>
      <c r="F2706" s="2"/>
      <c r="G2706" s="2"/>
      <c r="H2706" s="2"/>
      <c r="I2706" s="3"/>
      <c r="J2706" s="3"/>
      <c r="K2706" s="3"/>
    </row>
    <row x14ac:dyDescent="0.25" r="2707" customHeight="1" ht="17.25">
      <c r="A2707" s="7">
        <v>2705</v>
      </c>
      <c r="B2707" s="7">
        <v>16</v>
      </c>
      <c r="C2707" s="7">
        <v>64</v>
      </c>
      <c r="D2707" s="8">
        <v>256</v>
      </c>
      <c r="E2707" s="9"/>
      <c r="F2707" s="2"/>
      <c r="G2707" s="2"/>
      <c r="H2707" s="2"/>
      <c r="I2707" s="3"/>
      <c r="J2707" s="3"/>
      <c r="K2707" s="3"/>
    </row>
    <row x14ac:dyDescent="0.25" r="2708" customHeight="1" ht="17.25">
      <c r="A2708" s="7">
        <v>2706</v>
      </c>
      <c r="B2708" s="7">
        <v>32</v>
      </c>
      <c r="C2708" s="7">
        <v>64</v>
      </c>
      <c r="D2708" s="8">
        <v>256</v>
      </c>
      <c r="E2708" s="9"/>
      <c r="F2708" s="2"/>
      <c r="G2708" s="2"/>
      <c r="H2708" s="2"/>
      <c r="I2708" s="3"/>
      <c r="J2708" s="3"/>
      <c r="K2708" s="3"/>
    </row>
    <row x14ac:dyDescent="0.25" r="2709" customHeight="1" ht="17.25">
      <c r="A2709" s="7">
        <v>2707</v>
      </c>
      <c r="B2709" s="7">
        <v>64</v>
      </c>
      <c r="C2709" s="7">
        <v>64</v>
      </c>
      <c r="D2709" s="8">
        <v>256</v>
      </c>
      <c r="E2709" s="9"/>
      <c r="F2709" s="2"/>
      <c r="G2709" s="2"/>
      <c r="H2709" s="2"/>
      <c r="I2709" s="3"/>
      <c r="J2709" s="3"/>
      <c r="K2709" s="3"/>
    </row>
    <row x14ac:dyDescent="0.25" r="2710" customHeight="1" ht="17.25">
      <c r="A2710" s="7">
        <v>2708</v>
      </c>
      <c r="B2710" s="7">
        <v>128</v>
      </c>
      <c r="C2710" s="7">
        <v>64</v>
      </c>
      <c r="D2710" s="8">
        <v>256</v>
      </c>
      <c r="E2710" s="9"/>
      <c r="F2710" s="2"/>
      <c r="G2710" s="2"/>
      <c r="H2710" s="2"/>
      <c r="I2710" s="3"/>
      <c r="J2710" s="3"/>
      <c r="K2710" s="3"/>
    </row>
    <row x14ac:dyDescent="0.25" r="2711" customHeight="1" ht="17.25">
      <c r="A2711" s="7">
        <v>2709</v>
      </c>
      <c r="B2711" s="7">
        <v>256</v>
      </c>
      <c r="C2711" s="7">
        <v>64</v>
      </c>
      <c r="D2711" s="8">
        <v>256</v>
      </c>
      <c r="E2711" s="9"/>
      <c r="F2711" s="2"/>
      <c r="G2711" s="2"/>
      <c r="H2711" s="2"/>
      <c r="I2711" s="3"/>
      <c r="J2711" s="3"/>
      <c r="K2711" s="3"/>
    </row>
    <row x14ac:dyDescent="0.25" r="2712" customHeight="1" ht="17.25">
      <c r="A2712" s="7">
        <v>2710</v>
      </c>
      <c r="B2712" s="7">
        <v>512</v>
      </c>
      <c r="C2712" s="7">
        <v>64</v>
      </c>
      <c r="D2712" s="8">
        <v>256</v>
      </c>
      <c r="E2712" s="9"/>
      <c r="F2712" s="2"/>
      <c r="G2712" s="2"/>
      <c r="H2712" s="2"/>
      <c r="I2712" s="3"/>
      <c r="J2712" s="3"/>
      <c r="K2712" s="3"/>
    </row>
    <row x14ac:dyDescent="0.25" r="2713" customHeight="1" ht="17.25">
      <c r="A2713" s="7">
        <v>2711</v>
      </c>
      <c r="B2713" s="7">
        <v>1024</v>
      </c>
      <c r="C2713" s="7">
        <v>64</v>
      </c>
      <c r="D2713" s="8">
        <v>256</v>
      </c>
      <c r="E2713" s="9"/>
      <c r="F2713" s="2"/>
      <c r="G2713" s="2"/>
      <c r="H2713" s="2"/>
      <c r="I2713" s="3"/>
      <c r="J2713" s="3"/>
      <c r="K2713" s="3"/>
    </row>
    <row x14ac:dyDescent="0.25" r="2714" customHeight="1" ht="17.25">
      <c r="A2714" s="7">
        <v>2712</v>
      </c>
      <c r="B2714" s="7">
        <v>2048</v>
      </c>
      <c r="C2714" s="7">
        <v>64</v>
      </c>
      <c r="D2714" s="8">
        <v>256</v>
      </c>
      <c r="E2714" s="9"/>
      <c r="F2714" s="2"/>
      <c r="G2714" s="2"/>
      <c r="H2714" s="2"/>
      <c r="I2714" s="3"/>
      <c r="J2714" s="3"/>
      <c r="K2714" s="3"/>
    </row>
    <row x14ac:dyDescent="0.25" r="2715" customHeight="1" ht="17.25">
      <c r="A2715" s="7">
        <v>2713</v>
      </c>
      <c r="B2715" s="7">
        <v>4096</v>
      </c>
      <c r="C2715" s="7">
        <v>64</v>
      </c>
      <c r="D2715" s="8">
        <v>256</v>
      </c>
      <c r="E2715" s="9"/>
      <c r="F2715" s="2"/>
      <c r="G2715" s="2"/>
      <c r="H2715" s="2"/>
      <c r="I2715" s="3"/>
      <c r="J2715" s="3"/>
      <c r="K2715" s="3"/>
    </row>
    <row x14ac:dyDescent="0.25" r="2716" customHeight="1" ht="17.25">
      <c r="A2716" s="7">
        <v>2714</v>
      </c>
      <c r="B2716" s="7">
        <v>8192</v>
      </c>
      <c r="C2716" s="7">
        <v>64</v>
      </c>
      <c r="D2716" s="8">
        <v>256</v>
      </c>
      <c r="E2716" s="9"/>
      <c r="F2716" s="2"/>
      <c r="G2716" s="2"/>
      <c r="H2716" s="2"/>
      <c r="I2716" s="3"/>
      <c r="J2716" s="3"/>
      <c r="K2716" s="3"/>
    </row>
    <row x14ac:dyDescent="0.25" r="2717" customHeight="1" ht="17.25">
      <c r="A2717" s="7">
        <v>2715</v>
      </c>
      <c r="B2717" s="7">
        <v>16384</v>
      </c>
      <c r="C2717" s="7">
        <v>64</v>
      </c>
      <c r="D2717" s="8">
        <v>256</v>
      </c>
      <c r="E2717" s="9"/>
      <c r="F2717" s="2"/>
      <c r="G2717" s="2"/>
      <c r="H2717" s="2"/>
      <c r="I2717" s="3"/>
      <c r="J2717" s="3"/>
      <c r="K2717" s="3"/>
    </row>
    <row x14ac:dyDescent="0.25" r="2718" customHeight="1" ht="17.25">
      <c r="A2718" s="7">
        <v>2716</v>
      </c>
      <c r="B2718" s="7">
        <v>32768</v>
      </c>
      <c r="C2718" s="7">
        <v>64</v>
      </c>
      <c r="D2718" s="8">
        <v>256</v>
      </c>
      <c r="E2718" s="9"/>
      <c r="F2718" s="2"/>
      <c r="G2718" s="2"/>
      <c r="H2718" s="2"/>
      <c r="I2718" s="3"/>
      <c r="J2718" s="3"/>
      <c r="K2718" s="3"/>
    </row>
    <row x14ac:dyDescent="0.25" r="2719" customHeight="1" ht="17.25">
      <c r="A2719" s="7">
        <v>2717</v>
      </c>
      <c r="B2719" s="7">
        <v>65536</v>
      </c>
      <c r="C2719" s="7">
        <v>64</v>
      </c>
      <c r="D2719" s="8">
        <v>256</v>
      </c>
      <c r="E2719" s="9"/>
      <c r="F2719" s="2"/>
      <c r="G2719" s="2"/>
      <c r="H2719" s="2"/>
      <c r="I2719" s="3"/>
      <c r="J2719" s="3"/>
      <c r="K2719" s="3"/>
    </row>
    <row x14ac:dyDescent="0.25" r="2720" customHeight="1" ht="17.25">
      <c r="A2720" s="7">
        <v>2718</v>
      </c>
      <c r="B2720" s="7">
        <v>128000</v>
      </c>
      <c r="C2720" s="7">
        <v>64</v>
      </c>
      <c r="D2720" s="8">
        <v>256</v>
      </c>
      <c r="E2720" s="9"/>
      <c r="F2720" s="2"/>
      <c r="G2720" s="2"/>
      <c r="H2720" s="2"/>
      <c r="I2720" s="3"/>
      <c r="J2720" s="3"/>
      <c r="K2720" s="3"/>
    </row>
    <row x14ac:dyDescent="0.25" r="2721" customHeight="1" ht="17.25">
      <c r="A2721" s="7">
        <v>2719</v>
      </c>
      <c r="B2721" s="7">
        <v>1</v>
      </c>
      <c r="C2721" s="7">
        <v>128</v>
      </c>
      <c r="D2721" s="8">
        <v>256</v>
      </c>
      <c r="E2721" s="9"/>
      <c r="F2721" s="2"/>
      <c r="G2721" s="2"/>
      <c r="H2721" s="2"/>
      <c r="I2721" s="3"/>
      <c r="J2721" s="3"/>
      <c r="K2721" s="3"/>
    </row>
    <row x14ac:dyDescent="0.25" r="2722" customHeight="1" ht="17.25">
      <c r="A2722" s="7">
        <v>2720</v>
      </c>
      <c r="B2722" s="7">
        <v>2</v>
      </c>
      <c r="C2722" s="7">
        <v>128</v>
      </c>
      <c r="D2722" s="8">
        <v>256</v>
      </c>
      <c r="E2722" s="9"/>
      <c r="F2722" s="2"/>
      <c r="G2722" s="2"/>
      <c r="H2722" s="2"/>
      <c r="I2722" s="3"/>
      <c r="J2722" s="3"/>
      <c r="K2722" s="3"/>
    </row>
    <row x14ac:dyDescent="0.25" r="2723" customHeight="1" ht="17.25">
      <c r="A2723" s="7">
        <v>2721</v>
      </c>
      <c r="B2723" s="7">
        <v>4</v>
      </c>
      <c r="C2723" s="7">
        <v>128</v>
      </c>
      <c r="D2723" s="8">
        <v>256</v>
      </c>
      <c r="E2723" s="9"/>
      <c r="F2723" s="2"/>
      <c r="G2723" s="2"/>
      <c r="H2723" s="2"/>
      <c r="I2723" s="3"/>
      <c r="J2723" s="3"/>
      <c r="K2723" s="3"/>
    </row>
    <row x14ac:dyDescent="0.25" r="2724" customHeight="1" ht="17.25">
      <c r="A2724" s="7">
        <v>2722</v>
      </c>
      <c r="B2724" s="7">
        <v>8</v>
      </c>
      <c r="C2724" s="7">
        <v>128</v>
      </c>
      <c r="D2724" s="8">
        <v>256</v>
      </c>
      <c r="E2724" s="9"/>
      <c r="F2724" s="2"/>
      <c r="G2724" s="2"/>
      <c r="H2724" s="2"/>
      <c r="I2724" s="3"/>
      <c r="J2724" s="3"/>
      <c r="K2724" s="3"/>
    </row>
    <row x14ac:dyDescent="0.25" r="2725" customHeight="1" ht="17.25">
      <c r="A2725" s="7">
        <v>2723</v>
      </c>
      <c r="B2725" s="7">
        <v>16</v>
      </c>
      <c r="C2725" s="7">
        <v>128</v>
      </c>
      <c r="D2725" s="8">
        <v>256</v>
      </c>
      <c r="E2725" s="9"/>
      <c r="F2725" s="2"/>
      <c r="G2725" s="2"/>
      <c r="H2725" s="2"/>
      <c r="I2725" s="3"/>
      <c r="J2725" s="3"/>
      <c r="K2725" s="3"/>
    </row>
    <row x14ac:dyDescent="0.25" r="2726" customHeight="1" ht="17.25">
      <c r="A2726" s="7">
        <v>2724</v>
      </c>
      <c r="B2726" s="7">
        <v>32</v>
      </c>
      <c r="C2726" s="7">
        <v>128</v>
      </c>
      <c r="D2726" s="8">
        <v>256</v>
      </c>
      <c r="E2726" s="9"/>
      <c r="F2726" s="2"/>
      <c r="G2726" s="2"/>
      <c r="H2726" s="2"/>
      <c r="I2726" s="3"/>
      <c r="J2726" s="3"/>
      <c r="K2726" s="3"/>
    </row>
    <row x14ac:dyDescent="0.25" r="2727" customHeight="1" ht="17.25">
      <c r="A2727" s="7">
        <v>2725</v>
      </c>
      <c r="B2727" s="7">
        <v>64</v>
      </c>
      <c r="C2727" s="7">
        <v>128</v>
      </c>
      <c r="D2727" s="8">
        <v>256</v>
      </c>
      <c r="E2727" s="9"/>
      <c r="F2727" s="2"/>
      <c r="G2727" s="2"/>
      <c r="H2727" s="2"/>
      <c r="I2727" s="3"/>
      <c r="J2727" s="3"/>
      <c r="K2727" s="3"/>
    </row>
    <row x14ac:dyDescent="0.25" r="2728" customHeight="1" ht="17.25">
      <c r="A2728" s="7">
        <v>2726</v>
      </c>
      <c r="B2728" s="7">
        <v>128</v>
      </c>
      <c r="C2728" s="7">
        <v>128</v>
      </c>
      <c r="D2728" s="8">
        <v>256</v>
      </c>
      <c r="E2728" s="9"/>
      <c r="F2728" s="2"/>
      <c r="G2728" s="2"/>
      <c r="H2728" s="2"/>
      <c r="I2728" s="3"/>
      <c r="J2728" s="3"/>
      <c r="K2728" s="3"/>
    </row>
    <row x14ac:dyDescent="0.25" r="2729" customHeight="1" ht="17.25">
      <c r="A2729" s="7">
        <v>2727</v>
      </c>
      <c r="B2729" s="7">
        <v>256</v>
      </c>
      <c r="C2729" s="7">
        <v>128</v>
      </c>
      <c r="D2729" s="8">
        <v>256</v>
      </c>
      <c r="E2729" s="9"/>
      <c r="F2729" s="2"/>
      <c r="G2729" s="2"/>
      <c r="H2729" s="2"/>
      <c r="I2729" s="3"/>
      <c r="J2729" s="3"/>
      <c r="K2729" s="3"/>
    </row>
    <row x14ac:dyDescent="0.25" r="2730" customHeight="1" ht="17.25">
      <c r="A2730" s="7">
        <v>2728</v>
      </c>
      <c r="B2730" s="7">
        <v>512</v>
      </c>
      <c r="C2730" s="7">
        <v>128</v>
      </c>
      <c r="D2730" s="8">
        <v>256</v>
      </c>
      <c r="E2730" s="9"/>
      <c r="F2730" s="2"/>
      <c r="G2730" s="2"/>
      <c r="H2730" s="2"/>
      <c r="I2730" s="3"/>
      <c r="J2730" s="3"/>
      <c r="K2730" s="3"/>
    </row>
    <row x14ac:dyDescent="0.25" r="2731" customHeight="1" ht="17.25">
      <c r="A2731" s="7">
        <v>2729</v>
      </c>
      <c r="B2731" s="7">
        <v>1024</v>
      </c>
      <c r="C2731" s="7">
        <v>128</v>
      </c>
      <c r="D2731" s="8">
        <v>256</v>
      </c>
      <c r="E2731" s="9"/>
      <c r="F2731" s="2"/>
      <c r="G2731" s="2"/>
      <c r="H2731" s="2"/>
      <c r="I2731" s="3"/>
      <c r="J2731" s="3"/>
      <c r="K2731" s="3"/>
    </row>
    <row x14ac:dyDescent="0.25" r="2732" customHeight="1" ht="17.25">
      <c r="A2732" s="7">
        <v>2730</v>
      </c>
      <c r="B2732" s="7">
        <v>2048</v>
      </c>
      <c r="C2732" s="7">
        <v>128</v>
      </c>
      <c r="D2732" s="8">
        <v>256</v>
      </c>
      <c r="E2732" s="9"/>
      <c r="F2732" s="2"/>
      <c r="G2732" s="2"/>
      <c r="H2732" s="2"/>
      <c r="I2732" s="3"/>
      <c r="J2732" s="3"/>
      <c r="K2732" s="3"/>
    </row>
    <row x14ac:dyDescent="0.25" r="2733" customHeight="1" ht="17.25">
      <c r="A2733" s="7">
        <v>2731</v>
      </c>
      <c r="B2733" s="7">
        <v>4096</v>
      </c>
      <c r="C2733" s="7">
        <v>128</v>
      </c>
      <c r="D2733" s="8">
        <v>256</v>
      </c>
      <c r="E2733" s="9"/>
      <c r="F2733" s="2"/>
      <c r="G2733" s="2"/>
      <c r="H2733" s="2"/>
      <c r="I2733" s="3"/>
      <c r="J2733" s="3"/>
      <c r="K2733" s="3"/>
    </row>
    <row x14ac:dyDescent="0.25" r="2734" customHeight="1" ht="17.25">
      <c r="A2734" s="7">
        <v>2732</v>
      </c>
      <c r="B2734" s="7">
        <v>8192</v>
      </c>
      <c r="C2734" s="7">
        <v>128</v>
      </c>
      <c r="D2734" s="8">
        <v>256</v>
      </c>
      <c r="E2734" s="9"/>
      <c r="F2734" s="2"/>
      <c r="G2734" s="2"/>
      <c r="H2734" s="2"/>
      <c r="I2734" s="3"/>
      <c r="J2734" s="3"/>
      <c r="K2734" s="3"/>
    </row>
    <row x14ac:dyDescent="0.25" r="2735" customHeight="1" ht="17.25">
      <c r="A2735" s="7">
        <v>2733</v>
      </c>
      <c r="B2735" s="7">
        <v>16384</v>
      </c>
      <c r="C2735" s="7">
        <v>128</v>
      </c>
      <c r="D2735" s="8">
        <v>256</v>
      </c>
      <c r="E2735" s="9"/>
      <c r="F2735" s="2"/>
      <c r="G2735" s="2"/>
      <c r="H2735" s="2"/>
      <c r="I2735" s="3"/>
      <c r="J2735" s="3"/>
      <c r="K2735" s="3"/>
    </row>
    <row x14ac:dyDescent="0.25" r="2736" customHeight="1" ht="17.25">
      <c r="A2736" s="7">
        <v>2734</v>
      </c>
      <c r="B2736" s="7">
        <v>32768</v>
      </c>
      <c r="C2736" s="7">
        <v>128</v>
      </c>
      <c r="D2736" s="8">
        <v>256</v>
      </c>
      <c r="E2736" s="9"/>
      <c r="F2736" s="2"/>
      <c r="G2736" s="2"/>
      <c r="H2736" s="2"/>
      <c r="I2736" s="3"/>
      <c r="J2736" s="3"/>
      <c r="K2736" s="3"/>
    </row>
    <row x14ac:dyDescent="0.25" r="2737" customHeight="1" ht="17.25">
      <c r="A2737" s="7">
        <v>2735</v>
      </c>
      <c r="B2737" s="7">
        <v>65536</v>
      </c>
      <c r="C2737" s="7">
        <v>128</v>
      </c>
      <c r="D2737" s="8">
        <v>256</v>
      </c>
      <c r="E2737" s="9"/>
      <c r="F2737" s="2"/>
      <c r="G2737" s="2"/>
      <c r="H2737" s="2"/>
      <c r="I2737" s="3"/>
      <c r="J2737" s="3"/>
      <c r="K2737" s="3"/>
    </row>
    <row x14ac:dyDescent="0.25" r="2738" customHeight="1" ht="17.25">
      <c r="A2738" s="7">
        <v>2736</v>
      </c>
      <c r="B2738" s="7">
        <v>128000</v>
      </c>
      <c r="C2738" s="7">
        <v>128</v>
      </c>
      <c r="D2738" s="8">
        <v>256</v>
      </c>
      <c r="E2738" s="9"/>
      <c r="F2738" s="2"/>
      <c r="G2738" s="2"/>
      <c r="H2738" s="2"/>
      <c r="I2738" s="3"/>
      <c r="J2738" s="3"/>
      <c r="K2738" s="3"/>
    </row>
    <row x14ac:dyDescent="0.25" r="2739" customHeight="1" ht="17.25">
      <c r="A2739" s="7">
        <v>2737</v>
      </c>
      <c r="B2739" s="7">
        <v>1</v>
      </c>
      <c r="C2739" s="7">
        <v>256</v>
      </c>
      <c r="D2739" s="8">
        <v>256</v>
      </c>
      <c r="E2739" s="9"/>
      <c r="F2739" s="2"/>
      <c r="G2739" s="2"/>
      <c r="H2739" s="2"/>
      <c r="I2739" s="3"/>
      <c r="J2739" s="3"/>
      <c r="K2739" s="3"/>
    </row>
    <row x14ac:dyDescent="0.25" r="2740" customHeight="1" ht="17.25">
      <c r="A2740" s="7">
        <v>2738</v>
      </c>
      <c r="B2740" s="7">
        <v>2</v>
      </c>
      <c r="C2740" s="7">
        <v>256</v>
      </c>
      <c r="D2740" s="8">
        <v>256</v>
      </c>
      <c r="E2740" s="9"/>
      <c r="F2740" s="2"/>
      <c r="G2740" s="2"/>
      <c r="H2740" s="2"/>
      <c r="I2740" s="3"/>
      <c r="J2740" s="3"/>
      <c r="K2740" s="3"/>
    </row>
    <row x14ac:dyDescent="0.25" r="2741" customHeight="1" ht="17.25">
      <c r="A2741" s="7">
        <v>2739</v>
      </c>
      <c r="B2741" s="7">
        <v>4</v>
      </c>
      <c r="C2741" s="7">
        <v>256</v>
      </c>
      <c r="D2741" s="8">
        <v>256</v>
      </c>
      <c r="E2741" s="9"/>
      <c r="F2741" s="2"/>
      <c r="G2741" s="2"/>
      <c r="H2741" s="2"/>
      <c r="I2741" s="3"/>
      <c r="J2741" s="3"/>
      <c r="K2741" s="3"/>
    </row>
    <row x14ac:dyDescent="0.25" r="2742" customHeight="1" ht="17.25">
      <c r="A2742" s="7">
        <v>2740</v>
      </c>
      <c r="B2742" s="7">
        <v>8</v>
      </c>
      <c r="C2742" s="7">
        <v>256</v>
      </c>
      <c r="D2742" s="8">
        <v>256</v>
      </c>
      <c r="E2742" s="9"/>
      <c r="F2742" s="2"/>
      <c r="G2742" s="2"/>
      <c r="H2742" s="2"/>
      <c r="I2742" s="3"/>
      <c r="J2742" s="3"/>
      <c r="K2742" s="3"/>
    </row>
    <row x14ac:dyDescent="0.25" r="2743" customHeight="1" ht="17.25">
      <c r="A2743" s="7">
        <v>2741</v>
      </c>
      <c r="B2743" s="7">
        <v>16</v>
      </c>
      <c r="C2743" s="7">
        <v>256</v>
      </c>
      <c r="D2743" s="8">
        <v>256</v>
      </c>
      <c r="E2743" s="9"/>
      <c r="F2743" s="2"/>
      <c r="G2743" s="2"/>
      <c r="H2743" s="2"/>
      <c r="I2743" s="3"/>
      <c r="J2743" s="3"/>
      <c r="K2743" s="3"/>
    </row>
    <row x14ac:dyDescent="0.25" r="2744" customHeight="1" ht="17.25">
      <c r="A2744" s="7">
        <v>2742</v>
      </c>
      <c r="B2744" s="7">
        <v>32</v>
      </c>
      <c r="C2744" s="7">
        <v>256</v>
      </c>
      <c r="D2744" s="8">
        <v>256</v>
      </c>
      <c r="E2744" s="9"/>
      <c r="F2744" s="2"/>
      <c r="G2744" s="2"/>
      <c r="H2744" s="2"/>
      <c r="I2744" s="3"/>
      <c r="J2744" s="3"/>
      <c r="K2744" s="3"/>
    </row>
    <row x14ac:dyDescent="0.25" r="2745" customHeight="1" ht="17.25">
      <c r="A2745" s="7">
        <v>2743</v>
      </c>
      <c r="B2745" s="7">
        <v>64</v>
      </c>
      <c r="C2745" s="7">
        <v>256</v>
      </c>
      <c r="D2745" s="8">
        <v>256</v>
      </c>
      <c r="E2745" s="9"/>
      <c r="F2745" s="2"/>
      <c r="G2745" s="2"/>
      <c r="H2745" s="2"/>
      <c r="I2745" s="3"/>
      <c r="J2745" s="3"/>
      <c r="K2745" s="3"/>
    </row>
    <row x14ac:dyDescent="0.25" r="2746" customHeight="1" ht="17.25">
      <c r="A2746" s="7">
        <v>2744</v>
      </c>
      <c r="B2746" s="7">
        <v>128</v>
      </c>
      <c r="C2746" s="7">
        <v>256</v>
      </c>
      <c r="D2746" s="8">
        <v>256</v>
      </c>
      <c r="E2746" s="9"/>
      <c r="F2746" s="2"/>
      <c r="G2746" s="2"/>
      <c r="H2746" s="2"/>
      <c r="I2746" s="3"/>
      <c r="J2746" s="3"/>
      <c r="K2746" s="3"/>
    </row>
    <row x14ac:dyDescent="0.25" r="2747" customHeight="1" ht="17.25">
      <c r="A2747" s="7">
        <v>2745</v>
      </c>
      <c r="B2747" s="7">
        <v>256</v>
      </c>
      <c r="C2747" s="7">
        <v>256</v>
      </c>
      <c r="D2747" s="8">
        <v>256</v>
      </c>
      <c r="E2747" s="9"/>
      <c r="F2747" s="2"/>
      <c r="G2747" s="2"/>
      <c r="H2747" s="2"/>
      <c r="I2747" s="3"/>
      <c r="J2747" s="3"/>
      <c r="K2747" s="3"/>
    </row>
    <row x14ac:dyDescent="0.25" r="2748" customHeight="1" ht="17.25">
      <c r="A2748" s="7">
        <v>2746</v>
      </c>
      <c r="B2748" s="7">
        <v>512</v>
      </c>
      <c r="C2748" s="7">
        <v>256</v>
      </c>
      <c r="D2748" s="8">
        <v>256</v>
      </c>
      <c r="E2748" s="9"/>
      <c r="F2748" s="2"/>
      <c r="G2748" s="2"/>
      <c r="H2748" s="2"/>
      <c r="I2748" s="3"/>
      <c r="J2748" s="3"/>
      <c r="K2748" s="3"/>
    </row>
    <row x14ac:dyDescent="0.25" r="2749" customHeight="1" ht="17.25">
      <c r="A2749" s="7">
        <v>2747</v>
      </c>
      <c r="B2749" s="7">
        <v>1024</v>
      </c>
      <c r="C2749" s="7">
        <v>256</v>
      </c>
      <c r="D2749" s="8">
        <v>256</v>
      </c>
      <c r="E2749" s="9"/>
      <c r="F2749" s="2"/>
      <c r="G2749" s="2"/>
      <c r="H2749" s="2"/>
      <c r="I2749" s="3"/>
      <c r="J2749" s="3"/>
      <c r="K2749" s="3"/>
    </row>
    <row x14ac:dyDescent="0.25" r="2750" customHeight="1" ht="17.25">
      <c r="A2750" s="7">
        <v>2748</v>
      </c>
      <c r="B2750" s="7">
        <v>2048</v>
      </c>
      <c r="C2750" s="7">
        <v>256</v>
      </c>
      <c r="D2750" s="8">
        <v>256</v>
      </c>
      <c r="E2750" s="9"/>
      <c r="F2750" s="2"/>
      <c r="G2750" s="2"/>
      <c r="H2750" s="2"/>
      <c r="I2750" s="3"/>
      <c r="J2750" s="3"/>
      <c r="K2750" s="3"/>
    </row>
    <row x14ac:dyDescent="0.25" r="2751" customHeight="1" ht="17.25">
      <c r="A2751" s="7">
        <v>2749</v>
      </c>
      <c r="B2751" s="7">
        <v>4096</v>
      </c>
      <c r="C2751" s="7">
        <v>256</v>
      </c>
      <c r="D2751" s="8">
        <v>256</v>
      </c>
      <c r="E2751" s="9"/>
      <c r="F2751" s="2"/>
      <c r="G2751" s="2"/>
      <c r="H2751" s="2"/>
      <c r="I2751" s="3"/>
      <c r="J2751" s="3"/>
      <c r="K2751" s="3"/>
    </row>
    <row x14ac:dyDescent="0.25" r="2752" customHeight="1" ht="17.25">
      <c r="A2752" s="7">
        <v>2750</v>
      </c>
      <c r="B2752" s="7">
        <v>8192</v>
      </c>
      <c r="C2752" s="7">
        <v>256</v>
      </c>
      <c r="D2752" s="8">
        <v>256</v>
      </c>
      <c r="E2752" s="9"/>
      <c r="F2752" s="2"/>
      <c r="G2752" s="2"/>
      <c r="H2752" s="2"/>
      <c r="I2752" s="3"/>
      <c r="J2752" s="3"/>
      <c r="K2752" s="3"/>
    </row>
    <row x14ac:dyDescent="0.25" r="2753" customHeight="1" ht="17.25">
      <c r="A2753" s="7">
        <v>2751</v>
      </c>
      <c r="B2753" s="7">
        <v>16384</v>
      </c>
      <c r="C2753" s="7">
        <v>256</v>
      </c>
      <c r="D2753" s="8">
        <v>256</v>
      </c>
      <c r="E2753" s="9"/>
      <c r="F2753" s="2"/>
      <c r="G2753" s="2"/>
      <c r="H2753" s="2"/>
      <c r="I2753" s="3"/>
      <c r="J2753" s="3"/>
      <c r="K2753" s="3"/>
    </row>
    <row x14ac:dyDescent="0.25" r="2754" customHeight="1" ht="17.25">
      <c r="A2754" s="7">
        <v>2752</v>
      </c>
      <c r="B2754" s="7">
        <v>32768</v>
      </c>
      <c r="C2754" s="7">
        <v>256</v>
      </c>
      <c r="D2754" s="8">
        <v>256</v>
      </c>
      <c r="E2754" s="9"/>
      <c r="F2754" s="2"/>
      <c r="G2754" s="2"/>
      <c r="H2754" s="2"/>
      <c r="I2754" s="3"/>
      <c r="J2754" s="3"/>
      <c r="K2754" s="3"/>
    </row>
    <row x14ac:dyDescent="0.25" r="2755" customHeight="1" ht="17.25">
      <c r="A2755" s="7">
        <v>2753</v>
      </c>
      <c r="B2755" s="7">
        <v>65536</v>
      </c>
      <c r="C2755" s="7">
        <v>256</v>
      </c>
      <c r="D2755" s="8">
        <v>256</v>
      </c>
      <c r="E2755" s="9"/>
      <c r="F2755" s="2"/>
      <c r="G2755" s="2"/>
      <c r="H2755" s="2"/>
      <c r="I2755" s="3"/>
      <c r="J2755" s="3"/>
      <c r="K2755" s="3"/>
    </row>
    <row x14ac:dyDescent="0.25" r="2756" customHeight="1" ht="17.25">
      <c r="A2756" s="7">
        <v>2754</v>
      </c>
      <c r="B2756" s="7">
        <v>128000</v>
      </c>
      <c r="C2756" s="7">
        <v>256</v>
      </c>
      <c r="D2756" s="8">
        <v>256</v>
      </c>
      <c r="E2756" s="9"/>
      <c r="F2756" s="2"/>
      <c r="G2756" s="2"/>
      <c r="H2756" s="2"/>
      <c r="I2756" s="3"/>
      <c r="J2756" s="3"/>
      <c r="K2756" s="3"/>
    </row>
    <row x14ac:dyDescent="0.25" r="2757" customHeight="1" ht="17.25">
      <c r="A2757" s="7">
        <v>2755</v>
      </c>
      <c r="B2757" s="7">
        <v>1</v>
      </c>
      <c r="C2757" s="7">
        <v>512</v>
      </c>
      <c r="D2757" s="8">
        <v>256</v>
      </c>
      <c r="E2757" s="9"/>
      <c r="F2757" s="2"/>
      <c r="G2757" s="2"/>
      <c r="H2757" s="2"/>
      <c r="I2757" s="3"/>
      <c r="J2757" s="3"/>
      <c r="K2757" s="3"/>
    </row>
    <row x14ac:dyDescent="0.25" r="2758" customHeight="1" ht="17.25">
      <c r="A2758" s="7">
        <v>2756</v>
      </c>
      <c r="B2758" s="7">
        <v>2</v>
      </c>
      <c r="C2758" s="7">
        <v>512</v>
      </c>
      <c r="D2758" s="8">
        <v>256</v>
      </c>
      <c r="E2758" s="9"/>
      <c r="F2758" s="2"/>
      <c r="G2758" s="2"/>
      <c r="H2758" s="2"/>
      <c r="I2758" s="3"/>
      <c r="J2758" s="3"/>
      <c r="K2758" s="3"/>
    </row>
    <row x14ac:dyDescent="0.25" r="2759" customHeight="1" ht="17.25">
      <c r="A2759" s="7">
        <v>2757</v>
      </c>
      <c r="B2759" s="7">
        <v>4</v>
      </c>
      <c r="C2759" s="7">
        <v>512</v>
      </c>
      <c r="D2759" s="8">
        <v>256</v>
      </c>
      <c r="E2759" s="9"/>
      <c r="F2759" s="2"/>
      <c r="G2759" s="2"/>
      <c r="H2759" s="2"/>
      <c r="I2759" s="3"/>
      <c r="J2759" s="3"/>
      <c r="K2759" s="3"/>
    </row>
    <row x14ac:dyDescent="0.25" r="2760" customHeight="1" ht="17.25">
      <c r="A2760" s="7">
        <v>2758</v>
      </c>
      <c r="B2760" s="7">
        <v>8</v>
      </c>
      <c r="C2760" s="7">
        <v>512</v>
      </c>
      <c r="D2760" s="8">
        <v>256</v>
      </c>
      <c r="E2760" s="9"/>
      <c r="F2760" s="2"/>
      <c r="G2760" s="2"/>
      <c r="H2760" s="2"/>
      <c r="I2760" s="3"/>
      <c r="J2760" s="3"/>
      <c r="K2760" s="3"/>
    </row>
    <row x14ac:dyDescent="0.25" r="2761" customHeight="1" ht="17.25">
      <c r="A2761" s="7">
        <v>2759</v>
      </c>
      <c r="B2761" s="7">
        <v>16</v>
      </c>
      <c r="C2761" s="7">
        <v>512</v>
      </c>
      <c r="D2761" s="8">
        <v>256</v>
      </c>
      <c r="E2761" s="9"/>
      <c r="F2761" s="2"/>
      <c r="G2761" s="2"/>
      <c r="H2761" s="2"/>
      <c r="I2761" s="3"/>
      <c r="J2761" s="3"/>
      <c r="K2761" s="3"/>
    </row>
    <row x14ac:dyDescent="0.25" r="2762" customHeight="1" ht="17.25">
      <c r="A2762" s="7">
        <v>2760</v>
      </c>
      <c r="B2762" s="7">
        <v>32</v>
      </c>
      <c r="C2762" s="7">
        <v>512</v>
      </c>
      <c r="D2762" s="8">
        <v>256</v>
      </c>
      <c r="E2762" s="9"/>
      <c r="F2762" s="2"/>
      <c r="G2762" s="2"/>
      <c r="H2762" s="2"/>
      <c r="I2762" s="3"/>
      <c r="J2762" s="3"/>
      <c r="K2762" s="3"/>
    </row>
    <row x14ac:dyDescent="0.25" r="2763" customHeight="1" ht="17.25">
      <c r="A2763" s="7">
        <v>2761</v>
      </c>
      <c r="B2763" s="7">
        <v>64</v>
      </c>
      <c r="C2763" s="7">
        <v>512</v>
      </c>
      <c r="D2763" s="8">
        <v>256</v>
      </c>
      <c r="E2763" s="9"/>
      <c r="F2763" s="2"/>
      <c r="G2763" s="2"/>
      <c r="H2763" s="2"/>
      <c r="I2763" s="3"/>
      <c r="J2763" s="3"/>
      <c r="K2763" s="3"/>
    </row>
    <row x14ac:dyDescent="0.25" r="2764" customHeight="1" ht="17.25">
      <c r="A2764" s="7">
        <v>2762</v>
      </c>
      <c r="B2764" s="7">
        <v>128</v>
      </c>
      <c r="C2764" s="7">
        <v>512</v>
      </c>
      <c r="D2764" s="8">
        <v>256</v>
      </c>
      <c r="E2764" s="9"/>
      <c r="F2764" s="2"/>
      <c r="G2764" s="2"/>
      <c r="H2764" s="2"/>
      <c r="I2764" s="3"/>
      <c r="J2764" s="3"/>
      <c r="K2764" s="3"/>
    </row>
    <row x14ac:dyDescent="0.25" r="2765" customHeight="1" ht="17.25">
      <c r="A2765" s="7">
        <v>2763</v>
      </c>
      <c r="B2765" s="7">
        <v>256</v>
      </c>
      <c r="C2765" s="7">
        <v>512</v>
      </c>
      <c r="D2765" s="8">
        <v>256</v>
      </c>
      <c r="E2765" s="9"/>
      <c r="F2765" s="2"/>
      <c r="G2765" s="2"/>
      <c r="H2765" s="2"/>
      <c r="I2765" s="3"/>
      <c r="J2765" s="3"/>
      <c r="K2765" s="3"/>
    </row>
    <row x14ac:dyDescent="0.25" r="2766" customHeight="1" ht="17.25">
      <c r="A2766" s="7">
        <v>2764</v>
      </c>
      <c r="B2766" s="7">
        <v>512</v>
      </c>
      <c r="C2766" s="7">
        <v>512</v>
      </c>
      <c r="D2766" s="8">
        <v>256</v>
      </c>
      <c r="E2766" s="9"/>
      <c r="F2766" s="2"/>
      <c r="G2766" s="2"/>
      <c r="H2766" s="2"/>
      <c r="I2766" s="3"/>
      <c r="J2766" s="3"/>
      <c r="K2766" s="3"/>
    </row>
    <row x14ac:dyDescent="0.25" r="2767" customHeight="1" ht="17.25">
      <c r="A2767" s="7">
        <v>2765</v>
      </c>
      <c r="B2767" s="7">
        <v>1024</v>
      </c>
      <c r="C2767" s="7">
        <v>512</v>
      </c>
      <c r="D2767" s="8">
        <v>256</v>
      </c>
      <c r="E2767" s="9"/>
      <c r="F2767" s="2"/>
      <c r="G2767" s="2"/>
      <c r="H2767" s="2"/>
      <c r="I2767" s="3"/>
      <c r="J2767" s="3"/>
      <c r="K2767" s="3"/>
    </row>
    <row x14ac:dyDescent="0.25" r="2768" customHeight="1" ht="17.25">
      <c r="A2768" s="7">
        <v>2766</v>
      </c>
      <c r="B2768" s="7">
        <v>2048</v>
      </c>
      <c r="C2768" s="7">
        <v>512</v>
      </c>
      <c r="D2768" s="8">
        <v>256</v>
      </c>
      <c r="E2768" s="9"/>
      <c r="F2768" s="2"/>
      <c r="G2768" s="2"/>
      <c r="H2768" s="2"/>
      <c r="I2768" s="3"/>
      <c r="J2768" s="3"/>
      <c r="K2768" s="3"/>
    </row>
    <row x14ac:dyDescent="0.25" r="2769" customHeight="1" ht="17.25">
      <c r="A2769" s="7">
        <v>2767</v>
      </c>
      <c r="B2769" s="7">
        <v>4096</v>
      </c>
      <c r="C2769" s="7">
        <v>512</v>
      </c>
      <c r="D2769" s="8">
        <v>256</v>
      </c>
      <c r="E2769" s="9"/>
      <c r="F2769" s="2"/>
      <c r="G2769" s="2"/>
      <c r="H2769" s="2"/>
      <c r="I2769" s="3"/>
      <c r="J2769" s="3"/>
      <c r="K2769" s="3"/>
    </row>
    <row x14ac:dyDescent="0.25" r="2770" customHeight="1" ht="17.25">
      <c r="A2770" s="7">
        <v>2768</v>
      </c>
      <c r="B2770" s="7">
        <v>8192</v>
      </c>
      <c r="C2770" s="7">
        <v>512</v>
      </c>
      <c r="D2770" s="8">
        <v>256</v>
      </c>
      <c r="E2770" s="9"/>
      <c r="F2770" s="2"/>
      <c r="G2770" s="2"/>
      <c r="H2770" s="2"/>
      <c r="I2770" s="3"/>
      <c r="J2770" s="3"/>
      <c r="K2770" s="3"/>
    </row>
    <row x14ac:dyDescent="0.25" r="2771" customHeight="1" ht="17.25">
      <c r="A2771" s="7">
        <v>2769</v>
      </c>
      <c r="B2771" s="7">
        <v>16384</v>
      </c>
      <c r="C2771" s="7">
        <v>512</v>
      </c>
      <c r="D2771" s="8">
        <v>256</v>
      </c>
      <c r="E2771" s="9"/>
      <c r="F2771" s="2"/>
      <c r="G2771" s="2"/>
      <c r="H2771" s="2"/>
      <c r="I2771" s="3"/>
      <c r="J2771" s="3"/>
      <c r="K2771" s="3"/>
    </row>
    <row x14ac:dyDescent="0.25" r="2772" customHeight="1" ht="17.25">
      <c r="A2772" s="7">
        <v>2770</v>
      </c>
      <c r="B2772" s="7">
        <v>32768</v>
      </c>
      <c r="C2772" s="7">
        <v>512</v>
      </c>
      <c r="D2772" s="8">
        <v>256</v>
      </c>
      <c r="E2772" s="9"/>
      <c r="F2772" s="2"/>
      <c r="G2772" s="2"/>
      <c r="H2772" s="2"/>
      <c r="I2772" s="3"/>
      <c r="J2772" s="3"/>
      <c r="K2772" s="3"/>
    </row>
    <row x14ac:dyDescent="0.25" r="2773" customHeight="1" ht="17.25">
      <c r="A2773" s="7">
        <v>2771</v>
      </c>
      <c r="B2773" s="7">
        <v>65536</v>
      </c>
      <c r="C2773" s="7">
        <v>512</v>
      </c>
      <c r="D2773" s="8">
        <v>256</v>
      </c>
      <c r="E2773" s="9"/>
      <c r="F2773" s="2"/>
      <c r="G2773" s="2"/>
      <c r="H2773" s="2"/>
      <c r="I2773" s="3"/>
      <c r="J2773" s="3"/>
      <c r="K2773" s="3"/>
    </row>
    <row x14ac:dyDescent="0.25" r="2774" customHeight="1" ht="17.25">
      <c r="A2774" s="7">
        <v>2772</v>
      </c>
      <c r="B2774" s="7">
        <v>128000</v>
      </c>
      <c r="C2774" s="7">
        <v>512</v>
      </c>
      <c r="D2774" s="8">
        <v>256</v>
      </c>
      <c r="E2774" s="9"/>
      <c r="F2774" s="2"/>
      <c r="G2774" s="2"/>
      <c r="H2774" s="2"/>
      <c r="I2774" s="3"/>
      <c r="J2774" s="3"/>
      <c r="K2774" s="3"/>
    </row>
    <row x14ac:dyDescent="0.25" r="2775" customHeight="1" ht="17.25">
      <c r="A2775" s="7">
        <v>2773</v>
      </c>
      <c r="B2775" s="7">
        <v>1</v>
      </c>
      <c r="C2775" s="7">
        <v>1024</v>
      </c>
      <c r="D2775" s="8">
        <v>256</v>
      </c>
      <c r="E2775" s="9"/>
      <c r="F2775" s="2"/>
      <c r="G2775" s="2"/>
      <c r="H2775" s="2"/>
      <c r="I2775" s="3"/>
      <c r="J2775" s="3"/>
      <c r="K2775" s="3"/>
    </row>
    <row x14ac:dyDescent="0.25" r="2776" customHeight="1" ht="17.25">
      <c r="A2776" s="7">
        <v>2774</v>
      </c>
      <c r="B2776" s="7">
        <v>2</v>
      </c>
      <c r="C2776" s="7">
        <v>1024</v>
      </c>
      <c r="D2776" s="8">
        <v>256</v>
      </c>
      <c r="E2776" s="9"/>
      <c r="F2776" s="2"/>
      <c r="G2776" s="2"/>
      <c r="H2776" s="2"/>
      <c r="I2776" s="3"/>
      <c r="J2776" s="3"/>
      <c r="K2776" s="3"/>
    </row>
    <row x14ac:dyDescent="0.25" r="2777" customHeight="1" ht="17.25">
      <c r="A2777" s="7">
        <v>2775</v>
      </c>
      <c r="B2777" s="7">
        <v>4</v>
      </c>
      <c r="C2777" s="7">
        <v>1024</v>
      </c>
      <c r="D2777" s="8">
        <v>256</v>
      </c>
      <c r="E2777" s="9"/>
      <c r="F2777" s="2"/>
      <c r="G2777" s="2"/>
      <c r="H2777" s="2"/>
      <c r="I2777" s="3"/>
      <c r="J2777" s="3"/>
      <c r="K2777" s="3"/>
    </row>
    <row x14ac:dyDescent="0.25" r="2778" customHeight="1" ht="17.25">
      <c r="A2778" s="7">
        <v>2776</v>
      </c>
      <c r="B2778" s="7">
        <v>8</v>
      </c>
      <c r="C2778" s="7">
        <v>1024</v>
      </c>
      <c r="D2778" s="8">
        <v>256</v>
      </c>
      <c r="E2778" s="9"/>
      <c r="F2778" s="2"/>
      <c r="G2778" s="2"/>
      <c r="H2778" s="2"/>
      <c r="I2778" s="3"/>
      <c r="J2778" s="3"/>
      <c r="K2778" s="3"/>
    </row>
    <row x14ac:dyDescent="0.25" r="2779" customHeight="1" ht="17.25">
      <c r="A2779" s="7">
        <v>2777</v>
      </c>
      <c r="B2779" s="7">
        <v>16</v>
      </c>
      <c r="C2779" s="7">
        <v>1024</v>
      </c>
      <c r="D2779" s="8">
        <v>256</v>
      </c>
      <c r="E2779" s="9"/>
      <c r="F2779" s="2"/>
      <c r="G2779" s="2"/>
      <c r="H2779" s="2"/>
      <c r="I2779" s="3"/>
      <c r="J2779" s="3"/>
      <c r="K2779" s="3"/>
    </row>
    <row x14ac:dyDescent="0.25" r="2780" customHeight="1" ht="17.25">
      <c r="A2780" s="7">
        <v>2778</v>
      </c>
      <c r="B2780" s="7">
        <v>32</v>
      </c>
      <c r="C2780" s="7">
        <v>1024</v>
      </c>
      <c r="D2780" s="8">
        <v>256</v>
      </c>
      <c r="E2780" s="9"/>
      <c r="F2780" s="2"/>
      <c r="G2780" s="2"/>
      <c r="H2780" s="2"/>
      <c r="I2780" s="3"/>
      <c r="J2780" s="3"/>
      <c r="K2780" s="3"/>
    </row>
    <row x14ac:dyDescent="0.25" r="2781" customHeight="1" ht="17.25">
      <c r="A2781" s="7">
        <v>2779</v>
      </c>
      <c r="B2781" s="7">
        <v>64</v>
      </c>
      <c r="C2781" s="7">
        <v>1024</v>
      </c>
      <c r="D2781" s="8">
        <v>256</v>
      </c>
      <c r="E2781" s="9"/>
      <c r="F2781" s="2"/>
      <c r="G2781" s="2"/>
      <c r="H2781" s="2"/>
      <c r="I2781" s="3"/>
      <c r="J2781" s="3"/>
      <c r="K2781" s="3"/>
    </row>
    <row x14ac:dyDescent="0.25" r="2782" customHeight="1" ht="17.25">
      <c r="A2782" s="7">
        <v>2780</v>
      </c>
      <c r="B2782" s="7">
        <v>128</v>
      </c>
      <c r="C2782" s="7">
        <v>1024</v>
      </c>
      <c r="D2782" s="8">
        <v>256</v>
      </c>
      <c r="E2782" s="9"/>
      <c r="F2782" s="2"/>
      <c r="G2782" s="2"/>
      <c r="H2782" s="2"/>
      <c r="I2782" s="3"/>
      <c r="J2782" s="3"/>
      <c r="K2782" s="3"/>
    </row>
    <row x14ac:dyDescent="0.25" r="2783" customHeight="1" ht="17.25">
      <c r="A2783" s="7">
        <v>2781</v>
      </c>
      <c r="B2783" s="7">
        <v>256</v>
      </c>
      <c r="C2783" s="7">
        <v>1024</v>
      </c>
      <c r="D2783" s="8">
        <v>256</v>
      </c>
      <c r="E2783" s="9"/>
      <c r="F2783" s="2"/>
      <c r="G2783" s="2"/>
      <c r="H2783" s="2"/>
      <c r="I2783" s="3"/>
      <c r="J2783" s="3"/>
      <c r="K2783" s="3"/>
    </row>
    <row x14ac:dyDescent="0.25" r="2784" customHeight="1" ht="17.25">
      <c r="A2784" s="7">
        <v>2782</v>
      </c>
      <c r="B2784" s="7">
        <v>512</v>
      </c>
      <c r="C2784" s="7">
        <v>1024</v>
      </c>
      <c r="D2784" s="8">
        <v>256</v>
      </c>
      <c r="E2784" s="9"/>
      <c r="F2784" s="2"/>
      <c r="G2784" s="2"/>
      <c r="H2784" s="2"/>
      <c r="I2784" s="3"/>
      <c r="J2784" s="3"/>
      <c r="K2784" s="3"/>
    </row>
    <row x14ac:dyDescent="0.25" r="2785" customHeight="1" ht="17.25">
      <c r="A2785" s="7">
        <v>2783</v>
      </c>
      <c r="B2785" s="7">
        <v>1024</v>
      </c>
      <c r="C2785" s="7">
        <v>1024</v>
      </c>
      <c r="D2785" s="8">
        <v>256</v>
      </c>
      <c r="E2785" s="9"/>
      <c r="F2785" s="2"/>
      <c r="G2785" s="2"/>
      <c r="H2785" s="2"/>
      <c r="I2785" s="3"/>
      <c r="J2785" s="3"/>
      <c r="K2785" s="3"/>
    </row>
    <row x14ac:dyDescent="0.25" r="2786" customHeight="1" ht="17.25">
      <c r="A2786" s="7">
        <v>2784</v>
      </c>
      <c r="B2786" s="7">
        <v>2048</v>
      </c>
      <c r="C2786" s="7">
        <v>1024</v>
      </c>
      <c r="D2786" s="8">
        <v>256</v>
      </c>
      <c r="E2786" s="9"/>
      <c r="F2786" s="2"/>
      <c r="G2786" s="2"/>
      <c r="H2786" s="2"/>
      <c r="I2786" s="3"/>
      <c r="J2786" s="3"/>
      <c r="K2786" s="3"/>
    </row>
    <row x14ac:dyDescent="0.25" r="2787" customHeight="1" ht="17.25">
      <c r="A2787" s="7">
        <v>2785</v>
      </c>
      <c r="B2787" s="7">
        <v>4096</v>
      </c>
      <c r="C2787" s="7">
        <v>1024</v>
      </c>
      <c r="D2787" s="8">
        <v>256</v>
      </c>
      <c r="E2787" s="9"/>
      <c r="F2787" s="2"/>
      <c r="G2787" s="2"/>
      <c r="H2787" s="2"/>
      <c r="I2787" s="3"/>
      <c r="J2787" s="3"/>
      <c r="K2787" s="3"/>
    </row>
    <row x14ac:dyDescent="0.25" r="2788" customHeight="1" ht="17.25">
      <c r="A2788" s="7">
        <v>2786</v>
      </c>
      <c r="B2788" s="7">
        <v>8192</v>
      </c>
      <c r="C2788" s="7">
        <v>1024</v>
      </c>
      <c r="D2788" s="8">
        <v>256</v>
      </c>
      <c r="E2788" s="9"/>
      <c r="F2788" s="2"/>
      <c r="G2788" s="2"/>
      <c r="H2788" s="2"/>
      <c r="I2788" s="3"/>
      <c r="J2788" s="3"/>
      <c r="K2788" s="3"/>
    </row>
    <row x14ac:dyDescent="0.25" r="2789" customHeight="1" ht="17.25">
      <c r="A2789" s="7">
        <v>2787</v>
      </c>
      <c r="B2789" s="7">
        <v>16384</v>
      </c>
      <c r="C2789" s="7">
        <v>1024</v>
      </c>
      <c r="D2789" s="8">
        <v>256</v>
      </c>
      <c r="E2789" s="9"/>
      <c r="F2789" s="2"/>
      <c r="G2789" s="2"/>
      <c r="H2789" s="2"/>
      <c r="I2789" s="3"/>
      <c r="J2789" s="3"/>
      <c r="K2789" s="3"/>
    </row>
    <row x14ac:dyDescent="0.25" r="2790" customHeight="1" ht="17.25">
      <c r="A2790" s="7">
        <v>2788</v>
      </c>
      <c r="B2790" s="7">
        <v>32768</v>
      </c>
      <c r="C2790" s="7">
        <v>1024</v>
      </c>
      <c r="D2790" s="8">
        <v>256</v>
      </c>
      <c r="E2790" s="9"/>
      <c r="F2790" s="2"/>
      <c r="G2790" s="2"/>
      <c r="H2790" s="2"/>
      <c r="I2790" s="3"/>
      <c r="J2790" s="3"/>
      <c r="K2790" s="3"/>
    </row>
    <row x14ac:dyDescent="0.25" r="2791" customHeight="1" ht="17.25">
      <c r="A2791" s="7">
        <v>2789</v>
      </c>
      <c r="B2791" s="7">
        <v>65536</v>
      </c>
      <c r="C2791" s="7">
        <v>1024</v>
      </c>
      <c r="D2791" s="8">
        <v>256</v>
      </c>
      <c r="E2791" s="9"/>
      <c r="F2791" s="2"/>
      <c r="G2791" s="2"/>
      <c r="H2791" s="2"/>
      <c r="I2791" s="3"/>
      <c r="J2791" s="3"/>
      <c r="K2791" s="3"/>
    </row>
    <row x14ac:dyDescent="0.25" r="2792" customHeight="1" ht="17.25">
      <c r="A2792" s="7">
        <v>2790</v>
      </c>
      <c r="B2792" s="7">
        <v>128000</v>
      </c>
      <c r="C2792" s="7">
        <v>1024</v>
      </c>
      <c r="D2792" s="8">
        <v>256</v>
      </c>
      <c r="E2792" s="9"/>
      <c r="F2792" s="2"/>
      <c r="G2792" s="2"/>
      <c r="H2792" s="2"/>
      <c r="I2792" s="3"/>
      <c r="J2792" s="3"/>
      <c r="K2792" s="3"/>
    </row>
    <row x14ac:dyDescent="0.25" r="2793" customHeight="1" ht="17.25">
      <c r="A2793" s="7">
        <v>2791</v>
      </c>
      <c r="B2793" s="7">
        <v>1</v>
      </c>
      <c r="C2793" s="7">
        <v>2048</v>
      </c>
      <c r="D2793" s="8">
        <v>256</v>
      </c>
      <c r="E2793" s="9"/>
      <c r="F2793" s="2"/>
      <c r="G2793" s="2"/>
      <c r="H2793" s="2"/>
      <c r="I2793" s="3"/>
      <c r="J2793" s="3"/>
      <c r="K2793" s="3"/>
    </row>
    <row x14ac:dyDescent="0.25" r="2794" customHeight="1" ht="17.25">
      <c r="A2794" s="7">
        <v>2792</v>
      </c>
      <c r="B2794" s="7">
        <v>2</v>
      </c>
      <c r="C2794" s="7">
        <v>2048</v>
      </c>
      <c r="D2794" s="8">
        <v>256</v>
      </c>
      <c r="E2794" s="9"/>
      <c r="F2794" s="2"/>
      <c r="G2794" s="2"/>
      <c r="H2794" s="2"/>
      <c r="I2794" s="3"/>
      <c r="J2794" s="3"/>
      <c r="K2794" s="3"/>
    </row>
    <row x14ac:dyDescent="0.25" r="2795" customHeight="1" ht="17.25">
      <c r="A2795" s="7">
        <v>2793</v>
      </c>
      <c r="B2795" s="7">
        <v>4</v>
      </c>
      <c r="C2795" s="7">
        <v>2048</v>
      </c>
      <c r="D2795" s="8">
        <v>256</v>
      </c>
      <c r="E2795" s="9"/>
      <c r="F2795" s="2"/>
      <c r="G2795" s="2"/>
      <c r="H2795" s="2"/>
      <c r="I2795" s="3"/>
      <c r="J2795" s="3"/>
      <c r="K2795" s="3"/>
    </row>
    <row x14ac:dyDescent="0.25" r="2796" customHeight="1" ht="17.25">
      <c r="A2796" s="7">
        <v>2794</v>
      </c>
      <c r="B2796" s="7">
        <v>8</v>
      </c>
      <c r="C2796" s="7">
        <v>2048</v>
      </c>
      <c r="D2796" s="8">
        <v>256</v>
      </c>
      <c r="E2796" s="9"/>
      <c r="F2796" s="2"/>
      <c r="G2796" s="2"/>
      <c r="H2796" s="2"/>
      <c r="I2796" s="3"/>
      <c r="J2796" s="3"/>
      <c r="K2796" s="3"/>
    </row>
    <row x14ac:dyDescent="0.25" r="2797" customHeight="1" ht="17.25">
      <c r="A2797" s="7">
        <v>2795</v>
      </c>
      <c r="B2797" s="7">
        <v>16</v>
      </c>
      <c r="C2797" s="7">
        <v>2048</v>
      </c>
      <c r="D2797" s="8">
        <v>256</v>
      </c>
      <c r="E2797" s="9"/>
      <c r="F2797" s="2"/>
      <c r="G2797" s="2"/>
      <c r="H2797" s="2"/>
      <c r="I2797" s="3"/>
      <c r="J2797" s="3"/>
      <c r="K2797" s="3"/>
    </row>
    <row x14ac:dyDescent="0.25" r="2798" customHeight="1" ht="17.25">
      <c r="A2798" s="7">
        <v>2796</v>
      </c>
      <c r="B2798" s="7">
        <v>32</v>
      </c>
      <c r="C2798" s="7">
        <v>2048</v>
      </c>
      <c r="D2798" s="8">
        <v>256</v>
      </c>
      <c r="E2798" s="9"/>
      <c r="F2798" s="2"/>
      <c r="G2798" s="2"/>
      <c r="H2798" s="2"/>
      <c r="I2798" s="3"/>
      <c r="J2798" s="3"/>
      <c r="K2798" s="3"/>
    </row>
    <row x14ac:dyDescent="0.25" r="2799" customHeight="1" ht="17.25">
      <c r="A2799" s="7">
        <v>2797</v>
      </c>
      <c r="B2799" s="7">
        <v>64</v>
      </c>
      <c r="C2799" s="7">
        <v>2048</v>
      </c>
      <c r="D2799" s="8">
        <v>256</v>
      </c>
      <c r="E2799" s="9"/>
      <c r="F2799" s="2"/>
      <c r="G2799" s="2"/>
      <c r="H2799" s="2"/>
      <c r="I2799" s="3"/>
      <c r="J2799" s="3"/>
      <c r="K2799" s="3"/>
    </row>
    <row x14ac:dyDescent="0.25" r="2800" customHeight="1" ht="17.25">
      <c r="A2800" s="7">
        <v>2798</v>
      </c>
      <c r="B2800" s="7">
        <v>128</v>
      </c>
      <c r="C2800" s="7">
        <v>2048</v>
      </c>
      <c r="D2800" s="8">
        <v>256</v>
      </c>
      <c r="E2800" s="9"/>
      <c r="F2800" s="2"/>
      <c r="G2800" s="2"/>
      <c r="H2800" s="2"/>
      <c r="I2800" s="3"/>
      <c r="J2800" s="3"/>
      <c r="K2800" s="3"/>
    </row>
    <row x14ac:dyDescent="0.25" r="2801" customHeight="1" ht="17.25">
      <c r="A2801" s="7">
        <v>2799</v>
      </c>
      <c r="B2801" s="7">
        <v>256</v>
      </c>
      <c r="C2801" s="7">
        <v>2048</v>
      </c>
      <c r="D2801" s="8">
        <v>256</v>
      </c>
      <c r="E2801" s="9"/>
      <c r="F2801" s="2"/>
      <c r="G2801" s="2"/>
      <c r="H2801" s="2"/>
      <c r="I2801" s="3"/>
      <c r="J2801" s="3"/>
      <c r="K2801" s="3"/>
    </row>
    <row x14ac:dyDescent="0.25" r="2802" customHeight="1" ht="17.25">
      <c r="A2802" s="7">
        <v>2800</v>
      </c>
      <c r="B2802" s="7">
        <v>512</v>
      </c>
      <c r="C2802" s="7">
        <v>2048</v>
      </c>
      <c r="D2802" s="8">
        <v>256</v>
      </c>
      <c r="E2802" s="9"/>
      <c r="F2802" s="2"/>
      <c r="G2802" s="2"/>
      <c r="H2802" s="2"/>
      <c r="I2802" s="3"/>
      <c r="J2802" s="3"/>
      <c r="K2802" s="3"/>
    </row>
    <row x14ac:dyDescent="0.25" r="2803" customHeight="1" ht="17.25">
      <c r="A2803" s="7">
        <v>2801</v>
      </c>
      <c r="B2803" s="7">
        <v>1024</v>
      </c>
      <c r="C2803" s="7">
        <v>2048</v>
      </c>
      <c r="D2803" s="8">
        <v>256</v>
      </c>
      <c r="E2803" s="9"/>
      <c r="F2803" s="2"/>
      <c r="G2803" s="2"/>
      <c r="H2803" s="2"/>
      <c r="I2803" s="3"/>
      <c r="J2803" s="3"/>
      <c r="K2803" s="3"/>
    </row>
    <row x14ac:dyDescent="0.25" r="2804" customHeight="1" ht="17.25">
      <c r="A2804" s="7">
        <v>2802</v>
      </c>
      <c r="B2804" s="7">
        <v>2048</v>
      </c>
      <c r="C2804" s="7">
        <v>2048</v>
      </c>
      <c r="D2804" s="8">
        <v>256</v>
      </c>
      <c r="E2804" s="9"/>
      <c r="F2804" s="2"/>
      <c r="G2804" s="2"/>
      <c r="H2804" s="2"/>
      <c r="I2804" s="3"/>
      <c r="J2804" s="3"/>
      <c r="K2804" s="3"/>
    </row>
    <row x14ac:dyDescent="0.25" r="2805" customHeight="1" ht="17.25">
      <c r="A2805" s="7">
        <v>2803</v>
      </c>
      <c r="B2805" s="7">
        <v>4096</v>
      </c>
      <c r="C2805" s="7">
        <v>2048</v>
      </c>
      <c r="D2805" s="8">
        <v>256</v>
      </c>
      <c r="E2805" s="9"/>
      <c r="F2805" s="2"/>
      <c r="G2805" s="2"/>
      <c r="H2805" s="2"/>
      <c r="I2805" s="3"/>
      <c r="J2805" s="3"/>
      <c r="K2805" s="3"/>
    </row>
    <row x14ac:dyDescent="0.25" r="2806" customHeight="1" ht="17.25">
      <c r="A2806" s="7">
        <v>2804</v>
      </c>
      <c r="B2806" s="7">
        <v>8192</v>
      </c>
      <c r="C2806" s="7">
        <v>2048</v>
      </c>
      <c r="D2806" s="8">
        <v>256</v>
      </c>
      <c r="E2806" s="9"/>
      <c r="F2806" s="2"/>
      <c r="G2806" s="2"/>
      <c r="H2806" s="2"/>
      <c r="I2806" s="3"/>
      <c r="J2806" s="3"/>
      <c r="K2806" s="3"/>
    </row>
    <row x14ac:dyDescent="0.25" r="2807" customHeight="1" ht="17.25">
      <c r="A2807" s="7">
        <v>2805</v>
      </c>
      <c r="B2807" s="7">
        <v>16384</v>
      </c>
      <c r="C2807" s="7">
        <v>2048</v>
      </c>
      <c r="D2807" s="8">
        <v>256</v>
      </c>
      <c r="E2807" s="9"/>
      <c r="F2807" s="2"/>
      <c r="G2807" s="2"/>
      <c r="H2807" s="2"/>
      <c r="I2807" s="3"/>
      <c r="J2807" s="3"/>
      <c r="K2807" s="3"/>
    </row>
    <row x14ac:dyDescent="0.25" r="2808" customHeight="1" ht="17.25">
      <c r="A2808" s="7">
        <v>2806</v>
      </c>
      <c r="B2808" s="7">
        <v>32768</v>
      </c>
      <c r="C2808" s="7">
        <v>2048</v>
      </c>
      <c r="D2808" s="8">
        <v>256</v>
      </c>
      <c r="E2808" s="9"/>
      <c r="F2808" s="2"/>
      <c r="G2808" s="2"/>
      <c r="H2808" s="2"/>
      <c r="I2808" s="3"/>
      <c r="J2808" s="3"/>
      <c r="K2808" s="3"/>
    </row>
    <row x14ac:dyDescent="0.25" r="2809" customHeight="1" ht="17.25">
      <c r="A2809" s="7">
        <v>2807</v>
      </c>
      <c r="B2809" s="7">
        <v>65536</v>
      </c>
      <c r="C2809" s="7">
        <v>2048</v>
      </c>
      <c r="D2809" s="8">
        <v>256</v>
      </c>
      <c r="E2809" s="9"/>
      <c r="F2809" s="2"/>
      <c r="G2809" s="2"/>
      <c r="H2809" s="2"/>
      <c r="I2809" s="3"/>
      <c r="J2809" s="3"/>
      <c r="K2809" s="3"/>
    </row>
    <row x14ac:dyDescent="0.25" r="2810" customHeight="1" ht="17.25">
      <c r="A2810" s="7">
        <v>2808</v>
      </c>
      <c r="B2810" s="7">
        <v>128000</v>
      </c>
      <c r="C2810" s="7">
        <v>2048</v>
      </c>
      <c r="D2810" s="8">
        <v>256</v>
      </c>
      <c r="E2810" s="9"/>
      <c r="F2810" s="2"/>
      <c r="G2810" s="2"/>
      <c r="H2810" s="2"/>
      <c r="I2810" s="3"/>
      <c r="J2810" s="3"/>
      <c r="K2810" s="3"/>
    </row>
    <row x14ac:dyDescent="0.25" r="2811" customHeight="1" ht="17.25">
      <c r="A2811" s="7">
        <v>2809</v>
      </c>
      <c r="B2811" s="7">
        <v>1</v>
      </c>
      <c r="C2811" s="7">
        <v>4096</v>
      </c>
      <c r="D2811" s="8">
        <v>256</v>
      </c>
      <c r="E2811" s="9"/>
      <c r="F2811" s="2"/>
      <c r="G2811" s="2"/>
      <c r="H2811" s="2"/>
      <c r="I2811" s="3"/>
      <c r="J2811" s="3"/>
      <c r="K2811" s="3"/>
    </row>
    <row x14ac:dyDescent="0.25" r="2812" customHeight="1" ht="17.25">
      <c r="A2812" s="7">
        <v>2810</v>
      </c>
      <c r="B2812" s="7">
        <v>2</v>
      </c>
      <c r="C2812" s="7">
        <v>4096</v>
      </c>
      <c r="D2812" s="8">
        <v>256</v>
      </c>
      <c r="E2812" s="9"/>
      <c r="F2812" s="2"/>
      <c r="G2812" s="2"/>
      <c r="H2812" s="2"/>
      <c r="I2812" s="3"/>
      <c r="J2812" s="3"/>
      <c r="K2812" s="3"/>
    </row>
    <row x14ac:dyDescent="0.25" r="2813" customHeight="1" ht="17.25">
      <c r="A2813" s="7">
        <v>2811</v>
      </c>
      <c r="B2813" s="7">
        <v>4</v>
      </c>
      <c r="C2813" s="7">
        <v>4096</v>
      </c>
      <c r="D2813" s="8">
        <v>256</v>
      </c>
      <c r="E2813" s="9"/>
      <c r="F2813" s="2"/>
      <c r="G2813" s="2"/>
      <c r="H2813" s="2"/>
      <c r="I2813" s="3"/>
      <c r="J2813" s="3"/>
      <c r="K2813" s="3"/>
    </row>
    <row x14ac:dyDescent="0.25" r="2814" customHeight="1" ht="17.25">
      <c r="A2814" s="7">
        <v>2812</v>
      </c>
      <c r="B2814" s="7">
        <v>8</v>
      </c>
      <c r="C2814" s="7">
        <v>4096</v>
      </c>
      <c r="D2814" s="8">
        <v>256</v>
      </c>
      <c r="E2814" s="9"/>
      <c r="F2814" s="2"/>
      <c r="G2814" s="2"/>
      <c r="H2814" s="2"/>
      <c r="I2814" s="3"/>
      <c r="J2814" s="3"/>
      <c r="K2814" s="3"/>
    </row>
    <row x14ac:dyDescent="0.25" r="2815" customHeight="1" ht="17.25">
      <c r="A2815" s="7">
        <v>2813</v>
      </c>
      <c r="B2815" s="7">
        <v>16</v>
      </c>
      <c r="C2815" s="7">
        <v>4096</v>
      </c>
      <c r="D2815" s="8">
        <v>256</v>
      </c>
      <c r="E2815" s="9"/>
      <c r="F2815" s="2"/>
      <c r="G2815" s="2"/>
      <c r="H2815" s="2"/>
      <c r="I2815" s="3"/>
      <c r="J2815" s="3"/>
      <c r="K2815" s="3"/>
    </row>
    <row x14ac:dyDescent="0.25" r="2816" customHeight="1" ht="17.25">
      <c r="A2816" s="7">
        <v>2814</v>
      </c>
      <c r="B2816" s="7">
        <v>32</v>
      </c>
      <c r="C2816" s="7">
        <v>4096</v>
      </c>
      <c r="D2816" s="8">
        <v>256</v>
      </c>
      <c r="E2816" s="9"/>
      <c r="F2816" s="2"/>
      <c r="G2816" s="2"/>
      <c r="H2816" s="2"/>
      <c r="I2816" s="3"/>
      <c r="J2816" s="3"/>
      <c r="K2816" s="3"/>
    </row>
    <row x14ac:dyDescent="0.25" r="2817" customHeight="1" ht="17.25">
      <c r="A2817" s="7">
        <v>2815</v>
      </c>
      <c r="B2817" s="7">
        <v>64</v>
      </c>
      <c r="C2817" s="7">
        <v>4096</v>
      </c>
      <c r="D2817" s="8">
        <v>256</v>
      </c>
      <c r="E2817" s="9"/>
      <c r="F2817" s="2"/>
      <c r="G2817" s="2"/>
      <c r="H2817" s="2"/>
      <c r="I2817" s="3"/>
      <c r="J2817" s="3"/>
      <c r="K2817" s="3"/>
    </row>
    <row x14ac:dyDescent="0.25" r="2818" customHeight="1" ht="17.25">
      <c r="A2818" s="7">
        <v>2816</v>
      </c>
      <c r="B2818" s="7">
        <v>128</v>
      </c>
      <c r="C2818" s="7">
        <v>4096</v>
      </c>
      <c r="D2818" s="8">
        <v>256</v>
      </c>
      <c r="E2818" s="9"/>
      <c r="F2818" s="2"/>
      <c r="G2818" s="2"/>
      <c r="H2818" s="2"/>
      <c r="I2818" s="3"/>
      <c r="J2818" s="3"/>
      <c r="K2818" s="3"/>
    </row>
    <row x14ac:dyDescent="0.25" r="2819" customHeight="1" ht="17.25">
      <c r="A2819" s="7">
        <v>2817</v>
      </c>
      <c r="B2819" s="7">
        <v>256</v>
      </c>
      <c r="C2819" s="7">
        <v>4096</v>
      </c>
      <c r="D2819" s="8">
        <v>256</v>
      </c>
      <c r="E2819" s="9"/>
      <c r="F2819" s="2"/>
      <c r="G2819" s="2"/>
      <c r="H2819" s="2"/>
      <c r="I2819" s="3"/>
      <c r="J2819" s="3"/>
      <c r="K2819" s="3"/>
    </row>
    <row x14ac:dyDescent="0.25" r="2820" customHeight="1" ht="17.25">
      <c r="A2820" s="7">
        <v>2818</v>
      </c>
      <c r="B2820" s="7">
        <v>512</v>
      </c>
      <c r="C2820" s="7">
        <v>4096</v>
      </c>
      <c r="D2820" s="8">
        <v>256</v>
      </c>
      <c r="E2820" s="9"/>
      <c r="F2820" s="2"/>
      <c r="G2820" s="2"/>
      <c r="H2820" s="2"/>
      <c r="I2820" s="3"/>
      <c r="J2820" s="3"/>
      <c r="K2820" s="3"/>
    </row>
    <row x14ac:dyDescent="0.25" r="2821" customHeight="1" ht="17.25">
      <c r="A2821" s="7">
        <v>2819</v>
      </c>
      <c r="B2821" s="7">
        <v>1024</v>
      </c>
      <c r="C2821" s="7">
        <v>4096</v>
      </c>
      <c r="D2821" s="8">
        <v>256</v>
      </c>
      <c r="E2821" s="9"/>
      <c r="F2821" s="2"/>
      <c r="G2821" s="2"/>
      <c r="H2821" s="2"/>
      <c r="I2821" s="3"/>
      <c r="J2821" s="3"/>
      <c r="K2821" s="3"/>
    </row>
    <row x14ac:dyDescent="0.25" r="2822" customHeight="1" ht="17.25">
      <c r="A2822" s="7">
        <v>2820</v>
      </c>
      <c r="B2822" s="7">
        <v>2048</v>
      </c>
      <c r="C2822" s="7">
        <v>4096</v>
      </c>
      <c r="D2822" s="8">
        <v>256</v>
      </c>
      <c r="E2822" s="9"/>
      <c r="F2822" s="2"/>
      <c r="G2822" s="2"/>
      <c r="H2822" s="2"/>
      <c r="I2822" s="3"/>
      <c r="J2822" s="3"/>
      <c r="K2822" s="3"/>
    </row>
    <row x14ac:dyDescent="0.25" r="2823" customHeight="1" ht="17.25">
      <c r="A2823" s="7">
        <v>2821</v>
      </c>
      <c r="B2823" s="7">
        <v>4096</v>
      </c>
      <c r="C2823" s="7">
        <v>4096</v>
      </c>
      <c r="D2823" s="8">
        <v>256</v>
      </c>
      <c r="E2823" s="9"/>
      <c r="F2823" s="2"/>
      <c r="G2823" s="2"/>
      <c r="H2823" s="2"/>
      <c r="I2823" s="3"/>
      <c r="J2823" s="3"/>
      <c r="K2823" s="3"/>
    </row>
    <row x14ac:dyDescent="0.25" r="2824" customHeight="1" ht="17.25">
      <c r="A2824" s="7">
        <v>2822</v>
      </c>
      <c r="B2824" s="7">
        <v>8192</v>
      </c>
      <c r="C2824" s="7">
        <v>4096</v>
      </c>
      <c r="D2824" s="8">
        <v>256</v>
      </c>
      <c r="E2824" s="9"/>
      <c r="F2824" s="2"/>
      <c r="G2824" s="2"/>
      <c r="H2824" s="2"/>
      <c r="I2824" s="3"/>
      <c r="J2824" s="3"/>
      <c r="K2824" s="3"/>
    </row>
    <row x14ac:dyDescent="0.25" r="2825" customHeight="1" ht="17.25">
      <c r="A2825" s="7">
        <v>2823</v>
      </c>
      <c r="B2825" s="7">
        <v>16384</v>
      </c>
      <c r="C2825" s="7">
        <v>4096</v>
      </c>
      <c r="D2825" s="8">
        <v>256</v>
      </c>
      <c r="E2825" s="9"/>
      <c r="F2825" s="2"/>
      <c r="G2825" s="2"/>
      <c r="H2825" s="2"/>
      <c r="I2825" s="3"/>
      <c r="J2825" s="3"/>
      <c r="K2825" s="3"/>
    </row>
    <row x14ac:dyDescent="0.25" r="2826" customHeight="1" ht="17.25">
      <c r="A2826" s="7">
        <v>2824</v>
      </c>
      <c r="B2826" s="7">
        <v>32768</v>
      </c>
      <c r="C2826" s="7">
        <v>4096</v>
      </c>
      <c r="D2826" s="8">
        <v>256</v>
      </c>
      <c r="E2826" s="9"/>
      <c r="F2826" s="2"/>
      <c r="G2826" s="2"/>
      <c r="H2826" s="2"/>
      <c r="I2826" s="3"/>
      <c r="J2826" s="3"/>
      <c r="K2826" s="3"/>
    </row>
    <row x14ac:dyDescent="0.25" r="2827" customHeight="1" ht="17.25">
      <c r="A2827" s="7">
        <v>2825</v>
      </c>
      <c r="B2827" s="7">
        <v>65536</v>
      </c>
      <c r="C2827" s="7">
        <v>4096</v>
      </c>
      <c r="D2827" s="8">
        <v>256</v>
      </c>
      <c r="E2827" s="9"/>
      <c r="F2827" s="2"/>
      <c r="G2827" s="2"/>
      <c r="H2827" s="2"/>
      <c r="I2827" s="3"/>
      <c r="J2827" s="3"/>
      <c r="K2827" s="3"/>
    </row>
    <row x14ac:dyDescent="0.25" r="2828" customHeight="1" ht="17.25">
      <c r="A2828" s="7">
        <v>2826</v>
      </c>
      <c r="B2828" s="7">
        <v>128000</v>
      </c>
      <c r="C2828" s="7">
        <v>4096</v>
      </c>
      <c r="D2828" s="8">
        <v>256</v>
      </c>
      <c r="E2828" s="9"/>
      <c r="F2828" s="2"/>
      <c r="G2828" s="2"/>
      <c r="H2828" s="2"/>
      <c r="I2828" s="3"/>
      <c r="J2828" s="3"/>
      <c r="K2828" s="3"/>
    </row>
    <row x14ac:dyDescent="0.25" r="2829" customHeight="1" ht="17.25">
      <c r="A2829" s="7">
        <v>2827</v>
      </c>
      <c r="B2829" s="7">
        <v>1</v>
      </c>
      <c r="C2829" s="7">
        <v>8192</v>
      </c>
      <c r="D2829" s="8">
        <v>256</v>
      </c>
      <c r="E2829" s="9"/>
      <c r="F2829" s="2"/>
      <c r="G2829" s="2"/>
      <c r="H2829" s="2"/>
      <c r="I2829" s="3"/>
      <c r="J2829" s="3"/>
      <c r="K2829" s="3"/>
    </row>
    <row x14ac:dyDescent="0.25" r="2830" customHeight="1" ht="17.25">
      <c r="A2830" s="7">
        <v>2828</v>
      </c>
      <c r="B2830" s="7">
        <v>2</v>
      </c>
      <c r="C2830" s="7">
        <v>8192</v>
      </c>
      <c r="D2830" s="8">
        <v>256</v>
      </c>
      <c r="E2830" s="9"/>
      <c r="F2830" s="2"/>
      <c r="G2830" s="2"/>
      <c r="H2830" s="2"/>
      <c r="I2830" s="3"/>
      <c r="J2830" s="3"/>
      <c r="K2830" s="3"/>
    </row>
    <row x14ac:dyDescent="0.25" r="2831" customHeight="1" ht="17.25">
      <c r="A2831" s="7">
        <v>2829</v>
      </c>
      <c r="B2831" s="7">
        <v>4</v>
      </c>
      <c r="C2831" s="7">
        <v>8192</v>
      </c>
      <c r="D2831" s="8">
        <v>256</v>
      </c>
      <c r="E2831" s="9"/>
      <c r="F2831" s="2"/>
      <c r="G2831" s="2"/>
      <c r="H2831" s="2"/>
      <c r="I2831" s="3"/>
      <c r="J2831" s="3"/>
      <c r="K2831" s="3"/>
    </row>
    <row x14ac:dyDescent="0.25" r="2832" customHeight="1" ht="17.25">
      <c r="A2832" s="7">
        <v>2830</v>
      </c>
      <c r="B2832" s="7">
        <v>8</v>
      </c>
      <c r="C2832" s="7">
        <v>8192</v>
      </c>
      <c r="D2832" s="8">
        <v>256</v>
      </c>
      <c r="E2832" s="9"/>
      <c r="F2832" s="2"/>
      <c r="G2832" s="2"/>
      <c r="H2832" s="2"/>
      <c r="I2832" s="3"/>
      <c r="J2832" s="3"/>
      <c r="K2832" s="3"/>
    </row>
    <row x14ac:dyDescent="0.25" r="2833" customHeight="1" ht="17.25">
      <c r="A2833" s="7">
        <v>2831</v>
      </c>
      <c r="B2833" s="7">
        <v>16</v>
      </c>
      <c r="C2833" s="7">
        <v>8192</v>
      </c>
      <c r="D2833" s="8">
        <v>256</v>
      </c>
      <c r="E2833" s="9"/>
      <c r="F2833" s="2"/>
      <c r="G2833" s="2"/>
      <c r="H2833" s="2"/>
      <c r="I2833" s="3"/>
      <c r="J2833" s="3"/>
      <c r="K2833" s="3"/>
    </row>
    <row x14ac:dyDescent="0.25" r="2834" customHeight="1" ht="17.25">
      <c r="A2834" s="7">
        <v>2832</v>
      </c>
      <c r="B2834" s="7">
        <v>32</v>
      </c>
      <c r="C2834" s="7">
        <v>8192</v>
      </c>
      <c r="D2834" s="8">
        <v>256</v>
      </c>
      <c r="E2834" s="9"/>
      <c r="F2834" s="2"/>
      <c r="G2834" s="2"/>
      <c r="H2834" s="2"/>
      <c r="I2834" s="3"/>
      <c r="J2834" s="3"/>
      <c r="K2834" s="3"/>
    </row>
    <row x14ac:dyDescent="0.25" r="2835" customHeight="1" ht="17.25">
      <c r="A2835" s="7">
        <v>2833</v>
      </c>
      <c r="B2835" s="7">
        <v>64</v>
      </c>
      <c r="C2835" s="7">
        <v>8192</v>
      </c>
      <c r="D2835" s="8">
        <v>256</v>
      </c>
      <c r="E2835" s="9"/>
      <c r="F2835" s="2"/>
      <c r="G2835" s="2"/>
      <c r="H2835" s="2"/>
      <c r="I2835" s="3"/>
      <c r="J2835" s="3"/>
      <c r="K2835" s="3"/>
    </row>
    <row x14ac:dyDescent="0.25" r="2836" customHeight="1" ht="17.25">
      <c r="A2836" s="7">
        <v>2834</v>
      </c>
      <c r="B2836" s="7">
        <v>128</v>
      </c>
      <c r="C2836" s="7">
        <v>8192</v>
      </c>
      <c r="D2836" s="8">
        <v>256</v>
      </c>
      <c r="E2836" s="9"/>
      <c r="F2836" s="2"/>
      <c r="G2836" s="2"/>
      <c r="H2836" s="2"/>
      <c r="I2836" s="3"/>
      <c r="J2836" s="3"/>
      <c r="K2836" s="3"/>
    </row>
    <row x14ac:dyDescent="0.25" r="2837" customHeight="1" ht="17.25">
      <c r="A2837" s="7">
        <v>2835</v>
      </c>
      <c r="B2837" s="7">
        <v>256</v>
      </c>
      <c r="C2837" s="7">
        <v>8192</v>
      </c>
      <c r="D2837" s="8">
        <v>256</v>
      </c>
      <c r="E2837" s="9"/>
      <c r="F2837" s="2"/>
      <c r="G2837" s="2"/>
      <c r="H2837" s="2"/>
      <c r="I2837" s="3"/>
      <c r="J2837" s="3"/>
      <c r="K2837" s="3"/>
    </row>
    <row x14ac:dyDescent="0.25" r="2838" customHeight="1" ht="17.25">
      <c r="A2838" s="7">
        <v>2836</v>
      </c>
      <c r="B2838" s="7">
        <v>512</v>
      </c>
      <c r="C2838" s="7">
        <v>8192</v>
      </c>
      <c r="D2838" s="8">
        <v>256</v>
      </c>
      <c r="E2838" s="9"/>
      <c r="F2838" s="2"/>
      <c r="G2838" s="2"/>
      <c r="H2838" s="2"/>
      <c r="I2838" s="3"/>
      <c r="J2838" s="3"/>
      <c r="K2838" s="3"/>
    </row>
    <row x14ac:dyDescent="0.25" r="2839" customHeight="1" ht="17.25">
      <c r="A2839" s="7">
        <v>2837</v>
      </c>
      <c r="B2839" s="7">
        <v>1024</v>
      </c>
      <c r="C2839" s="7">
        <v>8192</v>
      </c>
      <c r="D2839" s="8">
        <v>256</v>
      </c>
      <c r="E2839" s="9"/>
      <c r="F2839" s="2"/>
      <c r="G2839" s="2"/>
      <c r="H2839" s="2"/>
      <c r="I2839" s="3"/>
      <c r="J2839" s="3"/>
      <c r="K2839" s="3"/>
    </row>
    <row x14ac:dyDescent="0.25" r="2840" customHeight="1" ht="17.25">
      <c r="A2840" s="7">
        <v>2838</v>
      </c>
      <c r="B2840" s="7">
        <v>2048</v>
      </c>
      <c r="C2840" s="7">
        <v>8192</v>
      </c>
      <c r="D2840" s="8">
        <v>256</v>
      </c>
      <c r="E2840" s="9"/>
      <c r="F2840" s="2"/>
      <c r="G2840" s="2"/>
      <c r="H2840" s="2"/>
      <c r="I2840" s="3"/>
      <c r="J2840" s="3"/>
      <c r="K2840" s="3"/>
    </row>
    <row x14ac:dyDescent="0.25" r="2841" customHeight="1" ht="17.25">
      <c r="A2841" s="7">
        <v>2839</v>
      </c>
      <c r="B2841" s="7">
        <v>4096</v>
      </c>
      <c r="C2841" s="7">
        <v>8192</v>
      </c>
      <c r="D2841" s="8">
        <v>256</v>
      </c>
      <c r="E2841" s="9"/>
      <c r="F2841" s="2"/>
      <c r="G2841" s="2"/>
      <c r="H2841" s="2"/>
      <c r="I2841" s="3"/>
      <c r="J2841" s="3"/>
      <c r="K2841" s="3"/>
    </row>
    <row x14ac:dyDescent="0.25" r="2842" customHeight="1" ht="17.25">
      <c r="A2842" s="7">
        <v>2840</v>
      </c>
      <c r="B2842" s="7">
        <v>8192</v>
      </c>
      <c r="C2842" s="7">
        <v>8192</v>
      </c>
      <c r="D2842" s="8">
        <v>256</v>
      </c>
      <c r="E2842" s="9"/>
      <c r="F2842" s="2"/>
      <c r="G2842" s="2"/>
      <c r="H2842" s="2"/>
      <c r="I2842" s="3"/>
      <c r="J2842" s="3"/>
      <c r="K2842" s="3"/>
    </row>
    <row x14ac:dyDescent="0.25" r="2843" customHeight="1" ht="17.25">
      <c r="A2843" s="7">
        <v>2841</v>
      </c>
      <c r="B2843" s="7">
        <v>16384</v>
      </c>
      <c r="C2843" s="7">
        <v>8192</v>
      </c>
      <c r="D2843" s="8">
        <v>256</v>
      </c>
      <c r="E2843" s="9"/>
      <c r="F2843" s="2"/>
      <c r="G2843" s="2"/>
      <c r="H2843" s="2"/>
      <c r="I2843" s="3"/>
      <c r="J2843" s="3"/>
      <c r="K2843" s="3"/>
    </row>
    <row x14ac:dyDescent="0.25" r="2844" customHeight="1" ht="17.25">
      <c r="A2844" s="7">
        <v>2842</v>
      </c>
      <c r="B2844" s="7">
        <v>32768</v>
      </c>
      <c r="C2844" s="7">
        <v>8192</v>
      </c>
      <c r="D2844" s="8">
        <v>256</v>
      </c>
      <c r="E2844" s="9"/>
      <c r="F2844" s="2"/>
      <c r="G2844" s="2"/>
      <c r="H2844" s="2"/>
      <c r="I2844" s="3"/>
      <c r="J2844" s="3"/>
      <c r="K2844" s="3"/>
    </row>
    <row x14ac:dyDescent="0.25" r="2845" customHeight="1" ht="17.25">
      <c r="A2845" s="7">
        <v>2843</v>
      </c>
      <c r="B2845" s="7">
        <v>65536</v>
      </c>
      <c r="C2845" s="7">
        <v>8192</v>
      </c>
      <c r="D2845" s="8">
        <v>256</v>
      </c>
      <c r="E2845" s="9"/>
      <c r="F2845" s="2"/>
      <c r="G2845" s="2"/>
      <c r="H2845" s="2"/>
      <c r="I2845" s="3"/>
      <c r="J2845" s="3"/>
      <c r="K2845" s="3"/>
    </row>
    <row x14ac:dyDescent="0.25" r="2846" customHeight="1" ht="17.25">
      <c r="A2846" s="7">
        <v>2844</v>
      </c>
      <c r="B2846" s="7">
        <v>128000</v>
      </c>
      <c r="C2846" s="7">
        <v>8192</v>
      </c>
      <c r="D2846" s="8">
        <v>256</v>
      </c>
      <c r="E2846" s="9"/>
      <c r="F2846" s="2"/>
      <c r="G2846" s="2"/>
      <c r="H2846" s="2"/>
      <c r="I2846" s="3"/>
      <c r="J2846" s="3"/>
      <c r="K2846" s="3"/>
    </row>
    <row x14ac:dyDescent="0.25" r="2847" customHeight="1" ht="17.25">
      <c r="A2847" s="7">
        <v>2845</v>
      </c>
      <c r="B2847" s="7">
        <v>1</v>
      </c>
      <c r="C2847" s="7">
        <v>16384</v>
      </c>
      <c r="D2847" s="8">
        <v>256</v>
      </c>
      <c r="E2847" s="9"/>
      <c r="F2847" s="2"/>
      <c r="G2847" s="2"/>
      <c r="H2847" s="2"/>
      <c r="I2847" s="3"/>
      <c r="J2847" s="3"/>
      <c r="K2847" s="3"/>
    </row>
    <row x14ac:dyDescent="0.25" r="2848" customHeight="1" ht="17.25">
      <c r="A2848" s="7">
        <v>2846</v>
      </c>
      <c r="B2848" s="7">
        <v>2</v>
      </c>
      <c r="C2848" s="7">
        <v>16384</v>
      </c>
      <c r="D2848" s="8">
        <v>256</v>
      </c>
      <c r="E2848" s="9"/>
      <c r="F2848" s="2"/>
      <c r="G2848" s="2"/>
      <c r="H2848" s="2"/>
      <c r="I2848" s="3"/>
      <c r="J2848" s="3"/>
      <c r="K2848" s="3"/>
    </row>
    <row x14ac:dyDescent="0.25" r="2849" customHeight="1" ht="17.25">
      <c r="A2849" s="7">
        <v>2847</v>
      </c>
      <c r="B2849" s="7">
        <v>4</v>
      </c>
      <c r="C2849" s="7">
        <v>16384</v>
      </c>
      <c r="D2849" s="8">
        <v>256</v>
      </c>
      <c r="E2849" s="9"/>
      <c r="F2849" s="2"/>
      <c r="G2849" s="2"/>
      <c r="H2849" s="2"/>
      <c r="I2849" s="3"/>
      <c r="J2849" s="3"/>
      <c r="K2849" s="3"/>
    </row>
    <row x14ac:dyDescent="0.25" r="2850" customHeight="1" ht="17.25">
      <c r="A2850" s="7">
        <v>2848</v>
      </c>
      <c r="B2850" s="7">
        <v>8</v>
      </c>
      <c r="C2850" s="7">
        <v>16384</v>
      </c>
      <c r="D2850" s="8">
        <v>256</v>
      </c>
      <c r="E2850" s="9"/>
      <c r="F2850" s="2"/>
      <c r="G2850" s="2"/>
      <c r="H2850" s="2"/>
      <c r="I2850" s="3"/>
      <c r="J2850" s="3"/>
      <c r="K2850" s="3"/>
    </row>
    <row x14ac:dyDescent="0.25" r="2851" customHeight="1" ht="17.25">
      <c r="A2851" s="7">
        <v>2849</v>
      </c>
      <c r="B2851" s="7">
        <v>16</v>
      </c>
      <c r="C2851" s="7">
        <v>16384</v>
      </c>
      <c r="D2851" s="8">
        <v>256</v>
      </c>
      <c r="E2851" s="9"/>
      <c r="F2851" s="2"/>
      <c r="G2851" s="2"/>
      <c r="H2851" s="2"/>
      <c r="I2851" s="3"/>
      <c r="J2851" s="3"/>
      <c r="K2851" s="3"/>
    </row>
    <row x14ac:dyDescent="0.25" r="2852" customHeight="1" ht="17.25">
      <c r="A2852" s="7">
        <v>2850</v>
      </c>
      <c r="B2852" s="7">
        <v>32</v>
      </c>
      <c r="C2852" s="7">
        <v>16384</v>
      </c>
      <c r="D2852" s="8">
        <v>256</v>
      </c>
      <c r="E2852" s="9"/>
      <c r="F2852" s="2"/>
      <c r="G2852" s="2"/>
      <c r="H2852" s="2"/>
      <c r="I2852" s="3"/>
      <c r="J2852" s="3"/>
      <c r="K2852" s="3"/>
    </row>
    <row x14ac:dyDescent="0.25" r="2853" customHeight="1" ht="17.25">
      <c r="A2853" s="7">
        <v>2851</v>
      </c>
      <c r="B2853" s="7">
        <v>64</v>
      </c>
      <c r="C2853" s="7">
        <v>16384</v>
      </c>
      <c r="D2853" s="8">
        <v>256</v>
      </c>
      <c r="E2853" s="9"/>
      <c r="F2853" s="2"/>
      <c r="G2853" s="2"/>
      <c r="H2853" s="2"/>
      <c r="I2853" s="3"/>
      <c r="J2853" s="3"/>
      <c r="K2853" s="3"/>
    </row>
    <row x14ac:dyDescent="0.25" r="2854" customHeight="1" ht="17.25">
      <c r="A2854" s="7">
        <v>2852</v>
      </c>
      <c r="B2854" s="7">
        <v>128</v>
      </c>
      <c r="C2854" s="7">
        <v>16384</v>
      </c>
      <c r="D2854" s="8">
        <v>256</v>
      </c>
      <c r="E2854" s="9"/>
      <c r="F2854" s="2"/>
      <c r="G2854" s="2"/>
      <c r="H2854" s="2"/>
      <c r="I2854" s="3"/>
      <c r="J2854" s="3"/>
      <c r="K2854" s="3"/>
    </row>
    <row x14ac:dyDescent="0.25" r="2855" customHeight="1" ht="17.25">
      <c r="A2855" s="7">
        <v>2853</v>
      </c>
      <c r="B2855" s="7">
        <v>256</v>
      </c>
      <c r="C2855" s="7">
        <v>16384</v>
      </c>
      <c r="D2855" s="8">
        <v>256</v>
      </c>
      <c r="E2855" s="9"/>
      <c r="F2855" s="2"/>
      <c r="G2855" s="2"/>
      <c r="H2855" s="2"/>
      <c r="I2855" s="3"/>
      <c r="J2855" s="3"/>
      <c r="K2855" s="3"/>
    </row>
    <row x14ac:dyDescent="0.25" r="2856" customHeight="1" ht="17.25">
      <c r="A2856" s="7">
        <v>2854</v>
      </c>
      <c r="B2856" s="7">
        <v>512</v>
      </c>
      <c r="C2856" s="7">
        <v>16384</v>
      </c>
      <c r="D2856" s="8">
        <v>256</v>
      </c>
      <c r="E2856" s="9"/>
      <c r="F2856" s="2"/>
      <c r="G2856" s="2"/>
      <c r="H2856" s="2"/>
      <c r="I2856" s="3"/>
      <c r="J2856" s="3"/>
      <c r="K2856" s="3"/>
    </row>
    <row x14ac:dyDescent="0.25" r="2857" customHeight="1" ht="17.25">
      <c r="A2857" s="7">
        <v>2855</v>
      </c>
      <c r="B2857" s="7">
        <v>1024</v>
      </c>
      <c r="C2857" s="7">
        <v>16384</v>
      </c>
      <c r="D2857" s="8">
        <v>256</v>
      </c>
      <c r="E2857" s="9"/>
      <c r="F2857" s="2"/>
      <c r="G2857" s="2"/>
      <c r="H2857" s="2"/>
      <c r="I2857" s="3"/>
      <c r="J2857" s="3"/>
      <c r="K2857" s="3"/>
    </row>
    <row x14ac:dyDescent="0.25" r="2858" customHeight="1" ht="17.25">
      <c r="A2858" s="7">
        <v>2856</v>
      </c>
      <c r="B2858" s="7">
        <v>2048</v>
      </c>
      <c r="C2858" s="7">
        <v>16384</v>
      </c>
      <c r="D2858" s="8">
        <v>256</v>
      </c>
      <c r="E2858" s="9"/>
      <c r="F2858" s="2"/>
      <c r="G2858" s="2"/>
      <c r="H2858" s="2"/>
      <c r="I2858" s="3"/>
      <c r="J2858" s="3"/>
      <c r="K2858" s="3"/>
    </row>
    <row x14ac:dyDescent="0.25" r="2859" customHeight="1" ht="17.25">
      <c r="A2859" s="7">
        <v>2857</v>
      </c>
      <c r="B2859" s="7">
        <v>4096</v>
      </c>
      <c r="C2859" s="7">
        <v>16384</v>
      </c>
      <c r="D2859" s="8">
        <v>256</v>
      </c>
      <c r="E2859" s="9"/>
      <c r="F2859" s="2"/>
      <c r="G2859" s="2"/>
      <c r="H2859" s="2"/>
      <c r="I2859" s="3"/>
      <c r="J2859" s="3"/>
      <c r="K2859" s="3"/>
    </row>
    <row x14ac:dyDescent="0.25" r="2860" customHeight="1" ht="17.25">
      <c r="A2860" s="7">
        <v>2858</v>
      </c>
      <c r="B2860" s="7">
        <v>8192</v>
      </c>
      <c r="C2860" s="7">
        <v>16384</v>
      </c>
      <c r="D2860" s="8">
        <v>256</v>
      </c>
      <c r="E2860" s="9"/>
      <c r="F2860" s="2"/>
      <c r="G2860" s="2"/>
      <c r="H2860" s="2"/>
      <c r="I2860" s="3"/>
      <c r="J2860" s="3"/>
      <c r="K2860" s="3"/>
    </row>
    <row x14ac:dyDescent="0.25" r="2861" customHeight="1" ht="17.25">
      <c r="A2861" s="7">
        <v>2859</v>
      </c>
      <c r="B2861" s="7">
        <v>16384</v>
      </c>
      <c r="C2861" s="7">
        <v>16384</v>
      </c>
      <c r="D2861" s="8">
        <v>256</v>
      </c>
      <c r="E2861" s="9"/>
      <c r="F2861" s="2"/>
      <c r="G2861" s="2"/>
      <c r="H2861" s="2"/>
      <c r="I2861" s="3"/>
      <c r="J2861" s="3"/>
      <c r="K2861" s="3"/>
    </row>
    <row x14ac:dyDescent="0.25" r="2862" customHeight="1" ht="17.25">
      <c r="A2862" s="7">
        <v>2860</v>
      </c>
      <c r="B2862" s="7">
        <v>32768</v>
      </c>
      <c r="C2862" s="7">
        <v>16384</v>
      </c>
      <c r="D2862" s="8">
        <v>256</v>
      </c>
      <c r="E2862" s="9"/>
      <c r="F2862" s="2"/>
      <c r="G2862" s="2"/>
      <c r="H2862" s="2"/>
      <c r="I2862" s="3"/>
      <c r="J2862" s="3"/>
      <c r="K2862" s="3"/>
    </row>
    <row x14ac:dyDescent="0.25" r="2863" customHeight="1" ht="17.25">
      <c r="A2863" s="7">
        <v>2861</v>
      </c>
      <c r="B2863" s="7">
        <v>65536</v>
      </c>
      <c r="C2863" s="7">
        <v>16384</v>
      </c>
      <c r="D2863" s="8">
        <v>256</v>
      </c>
      <c r="E2863" s="9"/>
      <c r="F2863" s="2"/>
      <c r="G2863" s="2"/>
      <c r="H2863" s="2"/>
      <c r="I2863" s="3"/>
      <c r="J2863" s="3"/>
      <c r="K2863" s="3"/>
    </row>
    <row x14ac:dyDescent="0.25" r="2864" customHeight="1" ht="17.25">
      <c r="A2864" s="7">
        <v>2862</v>
      </c>
      <c r="B2864" s="7">
        <v>128000</v>
      </c>
      <c r="C2864" s="7">
        <v>16384</v>
      </c>
      <c r="D2864" s="8">
        <v>256</v>
      </c>
      <c r="E2864" s="9"/>
      <c r="F2864" s="2"/>
      <c r="G2864" s="2"/>
      <c r="H2864" s="2"/>
      <c r="I2864" s="3"/>
      <c r="J2864" s="3"/>
      <c r="K2864" s="3"/>
    </row>
    <row x14ac:dyDescent="0.25" r="2865" customHeight="1" ht="17.25">
      <c r="A2865" s="7">
        <v>2863</v>
      </c>
      <c r="B2865" s="7">
        <v>1</v>
      </c>
      <c r="C2865" s="7">
        <v>32768</v>
      </c>
      <c r="D2865" s="8">
        <v>256</v>
      </c>
      <c r="E2865" s="9"/>
      <c r="F2865" s="2"/>
      <c r="G2865" s="2"/>
      <c r="H2865" s="2"/>
      <c r="I2865" s="3"/>
      <c r="J2865" s="3"/>
      <c r="K2865" s="3"/>
    </row>
    <row x14ac:dyDescent="0.25" r="2866" customHeight="1" ht="17.25">
      <c r="A2866" s="7">
        <v>2864</v>
      </c>
      <c r="B2866" s="7">
        <v>2</v>
      </c>
      <c r="C2866" s="7">
        <v>32768</v>
      </c>
      <c r="D2866" s="8">
        <v>256</v>
      </c>
      <c r="E2866" s="9"/>
      <c r="F2866" s="2"/>
      <c r="G2866" s="2"/>
      <c r="H2866" s="2"/>
      <c r="I2866" s="3"/>
      <c r="J2866" s="3"/>
      <c r="K2866" s="3"/>
    </row>
    <row x14ac:dyDescent="0.25" r="2867" customHeight="1" ht="17.25">
      <c r="A2867" s="7">
        <v>2865</v>
      </c>
      <c r="B2867" s="7">
        <v>4</v>
      </c>
      <c r="C2867" s="7">
        <v>32768</v>
      </c>
      <c r="D2867" s="8">
        <v>256</v>
      </c>
      <c r="E2867" s="9"/>
      <c r="F2867" s="2"/>
      <c r="G2867" s="2"/>
      <c r="H2867" s="2"/>
      <c r="I2867" s="3"/>
      <c r="J2867" s="3"/>
      <c r="K2867" s="3"/>
    </row>
    <row x14ac:dyDescent="0.25" r="2868" customHeight="1" ht="17.25">
      <c r="A2868" s="7">
        <v>2866</v>
      </c>
      <c r="B2868" s="7">
        <v>8</v>
      </c>
      <c r="C2868" s="7">
        <v>32768</v>
      </c>
      <c r="D2868" s="8">
        <v>256</v>
      </c>
      <c r="E2868" s="9"/>
      <c r="F2868" s="2"/>
      <c r="G2868" s="2"/>
      <c r="H2868" s="2"/>
      <c r="I2868" s="3"/>
      <c r="J2868" s="3"/>
      <c r="K2868" s="3"/>
    </row>
    <row x14ac:dyDescent="0.25" r="2869" customHeight="1" ht="17.25">
      <c r="A2869" s="7">
        <v>2867</v>
      </c>
      <c r="B2869" s="7">
        <v>16</v>
      </c>
      <c r="C2869" s="7">
        <v>32768</v>
      </c>
      <c r="D2869" s="8">
        <v>256</v>
      </c>
      <c r="E2869" s="9"/>
      <c r="F2869" s="2"/>
      <c r="G2869" s="2"/>
      <c r="H2869" s="2"/>
      <c r="I2869" s="3"/>
      <c r="J2869" s="3"/>
      <c r="K2869" s="3"/>
    </row>
    <row x14ac:dyDescent="0.25" r="2870" customHeight="1" ht="17.25">
      <c r="A2870" s="7">
        <v>2868</v>
      </c>
      <c r="B2870" s="7">
        <v>32</v>
      </c>
      <c r="C2870" s="7">
        <v>32768</v>
      </c>
      <c r="D2870" s="8">
        <v>256</v>
      </c>
      <c r="E2870" s="9"/>
      <c r="F2870" s="2"/>
      <c r="G2870" s="2"/>
      <c r="H2870" s="2"/>
      <c r="I2870" s="3"/>
      <c r="J2870" s="3"/>
      <c r="K2870" s="3"/>
    </row>
    <row x14ac:dyDescent="0.25" r="2871" customHeight="1" ht="17.25">
      <c r="A2871" s="7">
        <v>2869</v>
      </c>
      <c r="B2871" s="7">
        <v>64</v>
      </c>
      <c r="C2871" s="7">
        <v>32768</v>
      </c>
      <c r="D2871" s="8">
        <v>256</v>
      </c>
      <c r="E2871" s="9"/>
      <c r="F2871" s="2"/>
      <c r="G2871" s="2"/>
      <c r="H2871" s="2"/>
      <c r="I2871" s="3"/>
      <c r="J2871" s="3"/>
      <c r="K2871" s="3"/>
    </row>
    <row x14ac:dyDescent="0.25" r="2872" customHeight="1" ht="17.25">
      <c r="A2872" s="7">
        <v>2870</v>
      </c>
      <c r="B2872" s="7">
        <v>128</v>
      </c>
      <c r="C2872" s="7">
        <v>32768</v>
      </c>
      <c r="D2872" s="8">
        <v>256</v>
      </c>
      <c r="E2872" s="9"/>
      <c r="F2872" s="2"/>
      <c r="G2872" s="2"/>
      <c r="H2872" s="2"/>
      <c r="I2872" s="3"/>
      <c r="J2872" s="3"/>
      <c r="K2872" s="3"/>
    </row>
    <row x14ac:dyDescent="0.25" r="2873" customHeight="1" ht="17.25">
      <c r="A2873" s="7">
        <v>2871</v>
      </c>
      <c r="B2873" s="7">
        <v>256</v>
      </c>
      <c r="C2873" s="7">
        <v>32768</v>
      </c>
      <c r="D2873" s="8">
        <v>256</v>
      </c>
      <c r="E2873" s="9"/>
      <c r="F2873" s="2"/>
      <c r="G2873" s="2"/>
      <c r="H2873" s="2"/>
      <c r="I2873" s="3"/>
      <c r="J2873" s="3"/>
      <c r="K2873" s="3"/>
    </row>
    <row x14ac:dyDescent="0.25" r="2874" customHeight="1" ht="17.25">
      <c r="A2874" s="7">
        <v>2872</v>
      </c>
      <c r="B2874" s="7">
        <v>512</v>
      </c>
      <c r="C2874" s="7">
        <v>32768</v>
      </c>
      <c r="D2874" s="8">
        <v>256</v>
      </c>
      <c r="E2874" s="9"/>
      <c r="F2874" s="2"/>
      <c r="G2874" s="2"/>
      <c r="H2874" s="2"/>
      <c r="I2874" s="3"/>
      <c r="J2874" s="3"/>
      <c r="K2874" s="3"/>
    </row>
    <row x14ac:dyDescent="0.25" r="2875" customHeight="1" ht="17.25">
      <c r="A2875" s="7">
        <v>2873</v>
      </c>
      <c r="B2875" s="7">
        <v>1024</v>
      </c>
      <c r="C2875" s="7">
        <v>32768</v>
      </c>
      <c r="D2875" s="8">
        <v>256</v>
      </c>
      <c r="E2875" s="9"/>
      <c r="F2875" s="2"/>
      <c r="G2875" s="2"/>
      <c r="H2875" s="2"/>
      <c r="I2875" s="3"/>
      <c r="J2875" s="3"/>
      <c r="K2875" s="3"/>
    </row>
    <row x14ac:dyDescent="0.25" r="2876" customHeight="1" ht="17.25">
      <c r="A2876" s="7">
        <v>2874</v>
      </c>
      <c r="B2876" s="7">
        <v>2048</v>
      </c>
      <c r="C2876" s="7">
        <v>32768</v>
      </c>
      <c r="D2876" s="8">
        <v>256</v>
      </c>
      <c r="E2876" s="9"/>
      <c r="F2876" s="2"/>
      <c r="G2876" s="2"/>
      <c r="H2876" s="2"/>
      <c r="I2876" s="3"/>
      <c r="J2876" s="3"/>
      <c r="K2876" s="3"/>
    </row>
    <row x14ac:dyDescent="0.25" r="2877" customHeight="1" ht="17.25">
      <c r="A2877" s="7">
        <v>2875</v>
      </c>
      <c r="B2877" s="7">
        <v>4096</v>
      </c>
      <c r="C2877" s="7">
        <v>32768</v>
      </c>
      <c r="D2877" s="8">
        <v>256</v>
      </c>
      <c r="E2877" s="9"/>
      <c r="F2877" s="2"/>
      <c r="G2877" s="2"/>
      <c r="H2877" s="2"/>
      <c r="I2877" s="3"/>
      <c r="J2877" s="3"/>
      <c r="K2877" s="3"/>
    </row>
    <row x14ac:dyDescent="0.25" r="2878" customHeight="1" ht="17.25">
      <c r="A2878" s="7">
        <v>2876</v>
      </c>
      <c r="B2878" s="7">
        <v>8192</v>
      </c>
      <c r="C2878" s="7">
        <v>32768</v>
      </c>
      <c r="D2878" s="8">
        <v>256</v>
      </c>
      <c r="E2878" s="9"/>
      <c r="F2878" s="2"/>
      <c r="G2878" s="2"/>
      <c r="H2878" s="2"/>
      <c r="I2878" s="3"/>
      <c r="J2878" s="3"/>
      <c r="K2878" s="3"/>
    </row>
    <row x14ac:dyDescent="0.25" r="2879" customHeight="1" ht="17.25">
      <c r="A2879" s="7">
        <v>2877</v>
      </c>
      <c r="B2879" s="7">
        <v>16384</v>
      </c>
      <c r="C2879" s="7">
        <v>32768</v>
      </c>
      <c r="D2879" s="8">
        <v>256</v>
      </c>
      <c r="E2879" s="9"/>
      <c r="F2879" s="2"/>
      <c r="G2879" s="2"/>
      <c r="H2879" s="2"/>
      <c r="I2879" s="3"/>
      <c r="J2879" s="3"/>
      <c r="K2879" s="3"/>
    </row>
    <row x14ac:dyDescent="0.25" r="2880" customHeight="1" ht="17.25">
      <c r="A2880" s="7">
        <v>2878</v>
      </c>
      <c r="B2880" s="7">
        <v>32768</v>
      </c>
      <c r="C2880" s="7">
        <v>32768</v>
      </c>
      <c r="D2880" s="8">
        <v>256</v>
      </c>
      <c r="E2880" s="9"/>
      <c r="F2880" s="2"/>
      <c r="G2880" s="2"/>
      <c r="H2880" s="2"/>
      <c r="I2880" s="3"/>
      <c r="J2880" s="3"/>
      <c r="K2880" s="3"/>
    </row>
    <row x14ac:dyDescent="0.25" r="2881" customHeight="1" ht="17.25">
      <c r="A2881" s="7">
        <v>2879</v>
      </c>
      <c r="B2881" s="7">
        <v>65536</v>
      </c>
      <c r="C2881" s="7">
        <v>32768</v>
      </c>
      <c r="D2881" s="8">
        <v>256</v>
      </c>
      <c r="E2881" s="9"/>
      <c r="F2881" s="2"/>
      <c r="G2881" s="2"/>
      <c r="H2881" s="2"/>
      <c r="I2881" s="3"/>
      <c r="J2881" s="3"/>
      <c r="K2881" s="3"/>
    </row>
    <row x14ac:dyDescent="0.25" r="2882" customHeight="1" ht="17.25">
      <c r="A2882" s="7">
        <v>2880</v>
      </c>
      <c r="B2882" s="7">
        <v>128000</v>
      </c>
      <c r="C2882" s="7">
        <v>32768</v>
      </c>
      <c r="D2882" s="8">
        <v>256</v>
      </c>
      <c r="E2882" s="9"/>
      <c r="F2882" s="2"/>
      <c r="G2882" s="2"/>
      <c r="H2882" s="2"/>
      <c r="I2882" s="3"/>
      <c r="J2882" s="3"/>
      <c r="K2882" s="3"/>
    </row>
    <row x14ac:dyDescent="0.25" r="2883" customHeight="1" ht="17.25">
      <c r="A2883" s="7">
        <v>2881</v>
      </c>
      <c r="B2883" s="7">
        <v>1</v>
      </c>
      <c r="C2883" s="7">
        <v>65536</v>
      </c>
      <c r="D2883" s="8">
        <v>256</v>
      </c>
      <c r="E2883" s="9"/>
      <c r="F2883" s="2"/>
      <c r="G2883" s="2"/>
      <c r="H2883" s="2"/>
      <c r="I2883" s="3"/>
      <c r="J2883" s="3"/>
      <c r="K2883" s="3"/>
    </row>
    <row x14ac:dyDescent="0.25" r="2884" customHeight="1" ht="17.25">
      <c r="A2884" s="7">
        <v>2882</v>
      </c>
      <c r="B2884" s="7">
        <v>2</v>
      </c>
      <c r="C2884" s="7">
        <v>65536</v>
      </c>
      <c r="D2884" s="8">
        <v>256</v>
      </c>
      <c r="E2884" s="9"/>
      <c r="F2884" s="2"/>
      <c r="G2884" s="2"/>
      <c r="H2884" s="2"/>
      <c r="I2884" s="3"/>
      <c r="J2884" s="3"/>
      <c r="K2884" s="3"/>
    </row>
    <row x14ac:dyDescent="0.25" r="2885" customHeight="1" ht="17.25">
      <c r="A2885" s="7">
        <v>2883</v>
      </c>
      <c r="B2885" s="7">
        <v>4</v>
      </c>
      <c r="C2885" s="7">
        <v>65536</v>
      </c>
      <c r="D2885" s="8">
        <v>256</v>
      </c>
      <c r="E2885" s="9"/>
      <c r="F2885" s="2"/>
      <c r="G2885" s="2"/>
      <c r="H2885" s="2"/>
      <c r="I2885" s="3"/>
      <c r="J2885" s="3"/>
      <c r="K2885" s="3"/>
    </row>
    <row x14ac:dyDescent="0.25" r="2886" customHeight="1" ht="17.25">
      <c r="A2886" s="7">
        <v>2884</v>
      </c>
      <c r="B2886" s="7">
        <v>8</v>
      </c>
      <c r="C2886" s="7">
        <v>65536</v>
      </c>
      <c r="D2886" s="8">
        <v>256</v>
      </c>
      <c r="E2886" s="9"/>
      <c r="F2886" s="2"/>
      <c r="G2886" s="2"/>
      <c r="H2886" s="2"/>
      <c r="I2886" s="3"/>
      <c r="J2886" s="3"/>
      <c r="K2886" s="3"/>
    </row>
    <row x14ac:dyDescent="0.25" r="2887" customHeight="1" ht="17.25">
      <c r="A2887" s="7">
        <v>2885</v>
      </c>
      <c r="B2887" s="7">
        <v>16</v>
      </c>
      <c r="C2887" s="7">
        <v>65536</v>
      </c>
      <c r="D2887" s="8">
        <v>256</v>
      </c>
      <c r="E2887" s="9"/>
      <c r="F2887" s="2"/>
      <c r="G2887" s="2"/>
      <c r="H2887" s="2"/>
      <c r="I2887" s="3"/>
      <c r="J2887" s="3"/>
      <c r="K2887" s="3"/>
    </row>
    <row x14ac:dyDescent="0.25" r="2888" customHeight="1" ht="17.25">
      <c r="A2888" s="7">
        <v>2886</v>
      </c>
      <c r="B2888" s="7">
        <v>32</v>
      </c>
      <c r="C2888" s="7">
        <v>65536</v>
      </c>
      <c r="D2888" s="8">
        <v>256</v>
      </c>
      <c r="E2888" s="9"/>
      <c r="F2888" s="2"/>
      <c r="G2888" s="2"/>
      <c r="H2888" s="2"/>
      <c r="I2888" s="3"/>
      <c r="J2888" s="3"/>
      <c r="K2888" s="3"/>
    </row>
    <row x14ac:dyDescent="0.25" r="2889" customHeight="1" ht="17.25">
      <c r="A2889" s="7">
        <v>2887</v>
      </c>
      <c r="B2889" s="7">
        <v>64</v>
      </c>
      <c r="C2889" s="7">
        <v>65536</v>
      </c>
      <c r="D2889" s="8">
        <v>256</v>
      </c>
      <c r="E2889" s="9"/>
      <c r="F2889" s="2"/>
      <c r="G2889" s="2"/>
      <c r="H2889" s="2"/>
      <c r="I2889" s="3"/>
      <c r="J2889" s="3"/>
      <c r="K2889" s="3"/>
    </row>
    <row x14ac:dyDescent="0.25" r="2890" customHeight="1" ht="17.25">
      <c r="A2890" s="7">
        <v>2888</v>
      </c>
      <c r="B2890" s="7">
        <v>128</v>
      </c>
      <c r="C2890" s="7">
        <v>65536</v>
      </c>
      <c r="D2890" s="8">
        <v>256</v>
      </c>
      <c r="E2890" s="9"/>
      <c r="F2890" s="2"/>
      <c r="G2890" s="2"/>
      <c r="H2890" s="2"/>
      <c r="I2890" s="3"/>
      <c r="J2890" s="3"/>
      <c r="K2890" s="3"/>
    </row>
    <row x14ac:dyDescent="0.25" r="2891" customHeight="1" ht="17.25">
      <c r="A2891" s="7">
        <v>2889</v>
      </c>
      <c r="B2891" s="7">
        <v>256</v>
      </c>
      <c r="C2891" s="7">
        <v>65536</v>
      </c>
      <c r="D2891" s="8">
        <v>256</v>
      </c>
      <c r="E2891" s="9"/>
      <c r="F2891" s="2"/>
      <c r="G2891" s="2"/>
      <c r="H2891" s="2"/>
      <c r="I2891" s="3"/>
      <c r="J2891" s="3"/>
      <c r="K2891" s="3"/>
    </row>
    <row x14ac:dyDescent="0.25" r="2892" customHeight="1" ht="17.25">
      <c r="A2892" s="7">
        <v>2890</v>
      </c>
      <c r="B2892" s="7">
        <v>512</v>
      </c>
      <c r="C2892" s="7">
        <v>65536</v>
      </c>
      <c r="D2892" s="8">
        <v>256</v>
      </c>
      <c r="E2892" s="9"/>
      <c r="F2892" s="2"/>
      <c r="G2892" s="2"/>
      <c r="H2892" s="2"/>
      <c r="I2892" s="3"/>
      <c r="J2892" s="3"/>
      <c r="K2892" s="3"/>
    </row>
    <row x14ac:dyDescent="0.25" r="2893" customHeight="1" ht="17.25">
      <c r="A2893" s="7">
        <v>2891</v>
      </c>
      <c r="B2893" s="7">
        <v>1024</v>
      </c>
      <c r="C2893" s="7">
        <v>65536</v>
      </c>
      <c r="D2893" s="8">
        <v>256</v>
      </c>
      <c r="E2893" s="9"/>
      <c r="F2893" s="2"/>
      <c r="G2893" s="2"/>
      <c r="H2893" s="2"/>
      <c r="I2893" s="3"/>
      <c r="J2893" s="3"/>
      <c r="K2893" s="3"/>
    </row>
    <row x14ac:dyDescent="0.25" r="2894" customHeight="1" ht="17.25">
      <c r="A2894" s="7">
        <v>2892</v>
      </c>
      <c r="B2894" s="7">
        <v>2048</v>
      </c>
      <c r="C2894" s="7">
        <v>65536</v>
      </c>
      <c r="D2894" s="8">
        <v>256</v>
      </c>
      <c r="E2894" s="9"/>
      <c r="F2894" s="2"/>
      <c r="G2894" s="2"/>
      <c r="H2894" s="2"/>
      <c r="I2894" s="3"/>
      <c r="J2894" s="3"/>
      <c r="K2894" s="3"/>
    </row>
    <row x14ac:dyDescent="0.25" r="2895" customHeight="1" ht="17.25">
      <c r="A2895" s="7">
        <v>2893</v>
      </c>
      <c r="B2895" s="7">
        <v>4096</v>
      </c>
      <c r="C2895" s="7">
        <v>65536</v>
      </c>
      <c r="D2895" s="8">
        <v>256</v>
      </c>
      <c r="E2895" s="9"/>
      <c r="F2895" s="2"/>
      <c r="G2895" s="2"/>
      <c r="H2895" s="2"/>
      <c r="I2895" s="3"/>
      <c r="J2895" s="3"/>
      <c r="K2895" s="3"/>
    </row>
    <row x14ac:dyDescent="0.25" r="2896" customHeight="1" ht="17.25">
      <c r="A2896" s="7">
        <v>2894</v>
      </c>
      <c r="B2896" s="7">
        <v>8192</v>
      </c>
      <c r="C2896" s="7">
        <v>65536</v>
      </c>
      <c r="D2896" s="8">
        <v>256</v>
      </c>
      <c r="E2896" s="9"/>
      <c r="F2896" s="2"/>
      <c r="G2896" s="2"/>
      <c r="H2896" s="2"/>
      <c r="I2896" s="3"/>
      <c r="J2896" s="3"/>
      <c r="K2896" s="3"/>
    </row>
    <row x14ac:dyDescent="0.25" r="2897" customHeight="1" ht="17.25">
      <c r="A2897" s="7">
        <v>2895</v>
      </c>
      <c r="B2897" s="7">
        <v>16384</v>
      </c>
      <c r="C2897" s="7">
        <v>65536</v>
      </c>
      <c r="D2897" s="8">
        <v>256</v>
      </c>
      <c r="E2897" s="9"/>
      <c r="F2897" s="2"/>
      <c r="G2897" s="2"/>
      <c r="H2897" s="2"/>
      <c r="I2897" s="3"/>
      <c r="J2897" s="3"/>
      <c r="K2897" s="3"/>
    </row>
    <row x14ac:dyDescent="0.25" r="2898" customHeight="1" ht="17.25">
      <c r="A2898" s="7">
        <v>2896</v>
      </c>
      <c r="B2898" s="7">
        <v>32768</v>
      </c>
      <c r="C2898" s="7">
        <v>65536</v>
      </c>
      <c r="D2898" s="8">
        <v>256</v>
      </c>
      <c r="E2898" s="9"/>
      <c r="F2898" s="2"/>
      <c r="G2898" s="2"/>
      <c r="H2898" s="2"/>
      <c r="I2898" s="3"/>
      <c r="J2898" s="3"/>
      <c r="K2898" s="3"/>
    </row>
    <row x14ac:dyDescent="0.25" r="2899" customHeight="1" ht="17.25">
      <c r="A2899" s="7">
        <v>2897</v>
      </c>
      <c r="B2899" s="7">
        <v>65536</v>
      </c>
      <c r="C2899" s="7">
        <v>65536</v>
      </c>
      <c r="D2899" s="8">
        <v>256</v>
      </c>
      <c r="E2899" s="9"/>
      <c r="F2899" s="2"/>
      <c r="G2899" s="2"/>
      <c r="H2899" s="2"/>
      <c r="I2899" s="3"/>
      <c r="J2899" s="3"/>
      <c r="K2899" s="3"/>
    </row>
    <row x14ac:dyDescent="0.25" r="2900" customHeight="1" ht="17.25">
      <c r="A2900" s="7">
        <v>2898</v>
      </c>
      <c r="B2900" s="7">
        <v>128000</v>
      </c>
      <c r="C2900" s="7">
        <v>65536</v>
      </c>
      <c r="D2900" s="8">
        <v>256</v>
      </c>
      <c r="E2900" s="9"/>
      <c r="F2900" s="2"/>
      <c r="G2900" s="2"/>
      <c r="H2900" s="2"/>
      <c r="I2900" s="3"/>
      <c r="J2900" s="3"/>
      <c r="K2900" s="3"/>
    </row>
    <row x14ac:dyDescent="0.25" r="2901" customHeight="1" ht="17.25">
      <c r="A2901" s="7">
        <v>2899</v>
      </c>
      <c r="B2901" s="7">
        <v>1</v>
      </c>
      <c r="C2901" s="7">
        <v>128000</v>
      </c>
      <c r="D2901" s="8">
        <v>256</v>
      </c>
      <c r="E2901" s="9"/>
      <c r="F2901" s="2"/>
      <c r="G2901" s="2"/>
      <c r="H2901" s="2"/>
      <c r="I2901" s="3"/>
      <c r="J2901" s="3"/>
      <c r="K2901" s="3"/>
    </row>
    <row x14ac:dyDescent="0.25" r="2902" customHeight="1" ht="17.25">
      <c r="A2902" s="7">
        <v>2900</v>
      </c>
      <c r="B2902" s="7">
        <v>2</v>
      </c>
      <c r="C2902" s="7">
        <v>128000</v>
      </c>
      <c r="D2902" s="8">
        <v>256</v>
      </c>
      <c r="E2902" s="9"/>
      <c r="F2902" s="2"/>
      <c r="G2902" s="2"/>
      <c r="H2902" s="2"/>
      <c r="I2902" s="3"/>
      <c r="J2902" s="3"/>
      <c r="K2902" s="3"/>
    </row>
    <row x14ac:dyDescent="0.25" r="2903" customHeight="1" ht="17.25">
      <c r="A2903" s="7">
        <v>2901</v>
      </c>
      <c r="B2903" s="7">
        <v>4</v>
      </c>
      <c r="C2903" s="7">
        <v>128000</v>
      </c>
      <c r="D2903" s="8">
        <v>256</v>
      </c>
      <c r="E2903" s="9"/>
      <c r="F2903" s="2"/>
      <c r="G2903" s="2"/>
      <c r="H2903" s="2"/>
      <c r="I2903" s="3"/>
      <c r="J2903" s="3"/>
      <c r="K2903" s="3"/>
    </row>
    <row x14ac:dyDescent="0.25" r="2904" customHeight="1" ht="17.25">
      <c r="A2904" s="7">
        <v>2902</v>
      </c>
      <c r="B2904" s="7">
        <v>8</v>
      </c>
      <c r="C2904" s="7">
        <v>128000</v>
      </c>
      <c r="D2904" s="8">
        <v>256</v>
      </c>
      <c r="E2904" s="9"/>
      <c r="F2904" s="2"/>
      <c r="G2904" s="2"/>
      <c r="H2904" s="2"/>
      <c r="I2904" s="3"/>
      <c r="J2904" s="3"/>
      <c r="K2904" s="3"/>
    </row>
    <row x14ac:dyDescent="0.25" r="2905" customHeight="1" ht="17.25">
      <c r="A2905" s="7">
        <v>2903</v>
      </c>
      <c r="B2905" s="7">
        <v>16</v>
      </c>
      <c r="C2905" s="7">
        <v>128000</v>
      </c>
      <c r="D2905" s="8">
        <v>256</v>
      </c>
      <c r="E2905" s="9"/>
      <c r="F2905" s="2"/>
      <c r="G2905" s="2"/>
      <c r="H2905" s="2"/>
      <c r="I2905" s="3"/>
      <c r="J2905" s="3"/>
      <c r="K2905" s="3"/>
    </row>
    <row x14ac:dyDescent="0.25" r="2906" customHeight="1" ht="17.25">
      <c r="A2906" s="7">
        <v>2904</v>
      </c>
      <c r="B2906" s="7">
        <v>32</v>
      </c>
      <c r="C2906" s="7">
        <v>128000</v>
      </c>
      <c r="D2906" s="8">
        <v>256</v>
      </c>
      <c r="E2906" s="9"/>
      <c r="F2906" s="2"/>
      <c r="G2906" s="2"/>
      <c r="H2906" s="2"/>
      <c r="I2906" s="3"/>
      <c r="J2906" s="3"/>
      <c r="K2906" s="3"/>
    </row>
    <row x14ac:dyDescent="0.25" r="2907" customHeight="1" ht="17.25">
      <c r="A2907" s="7">
        <v>2905</v>
      </c>
      <c r="B2907" s="7">
        <v>64</v>
      </c>
      <c r="C2907" s="7">
        <v>128000</v>
      </c>
      <c r="D2907" s="8">
        <v>256</v>
      </c>
      <c r="E2907" s="9"/>
      <c r="F2907" s="2"/>
      <c r="G2907" s="2"/>
      <c r="H2907" s="2"/>
      <c r="I2907" s="3"/>
      <c r="J2907" s="3"/>
      <c r="K2907" s="3"/>
    </row>
    <row x14ac:dyDescent="0.25" r="2908" customHeight="1" ht="17.25">
      <c r="A2908" s="7">
        <v>2906</v>
      </c>
      <c r="B2908" s="7">
        <v>128</v>
      </c>
      <c r="C2908" s="7">
        <v>128000</v>
      </c>
      <c r="D2908" s="8">
        <v>256</v>
      </c>
      <c r="E2908" s="9"/>
      <c r="F2908" s="2"/>
      <c r="G2908" s="2"/>
      <c r="H2908" s="2"/>
      <c r="I2908" s="3"/>
      <c r="J2908" s="3"/>
      <c r="K2908" s="3"/>
    </row>
    <row x14ac:dyDescent="0.25" r="2909" customHeight="1" ht="17.25">
      <c r="A2909" s="7">
        <v>2907</v>
      </c>
      <c r="B2909" s="7">
        <v>256</v>
      </c>
      <c r="C2909" s="7">
        <v>128000</v>
      </c>
      <c r="D2909" s="8">
        <v>256</v>
      </c>
      <c r="E2909" s="9"/>
      <c r="F2909" s="2"/>
      <c r="G2909" s="2"/>
      <c r="H2909" s="2"/>
      <c r="I2909" s="3"/>
      <c r="J2909" s="3"/>
      <c r="K2909" s="3"/>
    </row>
    <row x14ac:dyDescent="0.25" r="2910" customHeight="1" ht="17.25">
      <c r="A2910" s="7">
        <v>2908</v>
      </c>
      <c r="B2910" s="7">
        <v>512</v>
      </c>
      <c r="C2910" s="7">
        <v>128000</v>
      </c>
      <c r="D2910" s="8">
        <v>256</v>
      </c>
      <c r="E2910" s="9"/>
      <c r="F2910" s="2"/>
      <c r="G2910" s="2"/>
      <c r="H2910" s="2"/>
      <c r="I2910" s="3"/>
      <c r="J2910" s="3"/>
      <c r="K2910" s="3"/>
    </row>
    <row x14ac:dyDescent="0.25" r="2911" customHeight="1" ht="17.25">
      <c r="A2911" s="7">
        <v>2909</v>
      </c>
      <c r="B2911" s="7">
        <v>1024</v>
      </c>
      <c r="C2911" s="7">
        <v>128000</v>
      </c>
      <c r="D2911" s="8">
        <v>256</v>
      </c>
      <c r="E2911" s="9"/>
      <c r="F2911" s="2"/>
      <c r="G2911" s="2"/>
      <c r="H2911" s="2"/>
      <c r="I2911" s="3"/>
      <c r="J2911" s="3"/>
      <c r="K2911" s="3"/>
    </row>
    <row x14ac:dyDescent="0.25" r="2912" customHeight="1" ht="17.25">
      <c r="A2912" s="7">
        <v>2910</v>
      </c>
      <c r="B2912" s="7">
        <v>2048</v>
      </c>
      <c r="C2912" s="7">
        <v>128000</v>
      </c>
      <c r="D2912" s="8">
        <v>256</v>
      </c>
      <c r="E2912" s="9"/>
      <c r="F2912" s="2"/>
      <c r="G2912" s="2"/>
      <c r="H2912" s="2"/>
      <c r="I2912" s="3"/>
      <c r="J2912" s="3"/>
      <c r="K2912" s="3"/>
    </row>
    <row x14ac:dyDescent="0.25" r="2913" customHeight="1" ht="17.25">
      <c r="A2913" s="7">
        <v>2911</v>
      </c>
      <c r="B2913" s="7">
        <v>4096</v>
      </c>
      <c r="C2913" s="7">
        <v>128000</v>
      </c>
      <c r="D2913" s="8">
        <v>256</v>
      </c>
      <c r="E2913" s="9"/>
      <c r="F2913" s="2"/>
      <c r="G2913" s="2"/>
      <c r="H2913" s="2"/>
      <c r="I2913" s="3"/>
      <c r="J2913" s="3"/>
      <c r="K2913" s="3"/>
    </row>
    <row x14ac:dyDescent="0.25" r="2914" customHeight="1" ht="17.25">
      <c r="A2914" s="7">
        <v>2912</v>
      </c>
      <c r="B2914" s="7">
        <v>8192</v>
      </c>
      <c r="C2914" s="7">
        <v>128000</v>
      </c>
      <c r="D2914" s="8">
        <v>256</v>
      </c>
      <c r="E2914" s="9"/>
      <c r="F2914" s="2"/>
      <c r="G2914" s="2"/>
      <c r="H2914" s="2"/>
      <c r="I2914" s="3"/>
      <c r="J2914" s="3"/>
      <c r="K2914" s="3"/>
    </row>
    <row x14ac:dyDescent="0.25" r="2915" customHeight="1" ht="17.25">
      <c r="A2915" s="7">
        <v>2913</v>
      </c>
      <c r="B2915" s="7">
        <v>16384</v>
      </c>
      <c r="C2915" s="7">
        <v>128000</v>
      </c>
      <c r="D2915" s="8">
        <v>256</v>
      </c>
      <c r="E2915" s="9"/>
      <c r="F2915" s="2"/>
      <c r="G2915" s="2"/>
      <c r="H2915" s="2"/>
      <c r="I2915" s="3"/>
      <c r="J2915" s="3"/>
      <c r="K2915" s="3"/>
    </row>
    <row x14ac:dyDescent="0.25" r="2916" customHeight="1" ht="17.25">
      <c r="A2916" s="7">
        <v>2914</v>
      </c>
      <c r="B2916" s="7">
        <v>32768</v>
      </c>
      <c r="C2916" s="7">
        <v>128000</v>
      </c>
      <c r="D2916" s="8">
        <v>256</v>
      </c>
      <c r="E2916" s="9"/>
      <c r="F2916" s="2"/>
      <c r="G2916" s="2"/>
      <c r="H2916" s="2"/>
      <c r="I2916" s="3"/>
      <c r="J2916" s="3"/>
      <c r="K2916" s="3"/>
    </row>
    <row x14ac:dyDescent="0.25" r="2917" customHeight="1" ht="17.25">
      <c r="A2917" s="7">
        <v>2915</v>
      </c>
      <c r="B2917" s="7">
        <v>65536</v>
      </c>
      <c r="C2917" s="7">
        <v>128000</v>
      </c>
      <c r="D2917" s="8">
        <v>256</v>
      </c>
      <c r="E2917" s="9"/>
      <c r="F2917" s="2"/>
      <c r="G2917" s="2"/>
      <c r="H2917" s="2"/>
      <c r="I2917" s="3"/>
      <c r="J2917" s="3"/>
      <c r="K2917" s="3"/>
    </row>
    <row x14ac:dyDescent="0.25" r="2918" customHeight="1" ht="17.25">
      <c r="A2918" s="7">
        <v>2916</v>
      </c>
      <c r="B2918" s="7">
        <v>128000</v>
      </c>
      <c r="C2918" s="7">
        <v>128000</v>
      </c>
      <c r="D2918" s="8">
        <v>256</v>
      </c>
      <c r="E2918" s="9"/>
      <c r="F2918" s="2"/>
      <c r="G2918" s="2"/>
      <c r="H2918" s="2"/>
      <c r="I2918" s="3"/>
      <c r="J2918" s="3"/>
      <c r="K2918" s="3"/>
    </row>
    <row x14ac:dyDescent="0.25" r="2919" customHeight="1" ht="17.25">
      <c r="A2919" s="7">
        <v>2917</v>
      </c>
      <c r="B2919" s="7">
        <v>1</v>
      </c>
      <c r="C2919" s="7">
        <v>1</v>
      </c>
      <c r="D2919" s="8">
        <v>512</v>
      </c>
      <c r="E2919" s="9"/>
      <c r="F2919" s="2"/>
      <c r="G2919" s="2"/>
      <c r="H2919" s="2"/>
      <c r="I2919" s="3"/>
      <c r="J2919" s="3"/>
      <c r="K2919" s="3"/>
    </row>
    <row x14ac:dyDescent="0.25" r="2920" customHeight="1" ht="17.25">
      <c r="A2920" s="7">
        <v>2918</v>
      </c>
      <c r="B2920" s="7">
        <v>2</v>
      </c>
      <c r="C2920" s="7">
        <v>1</v>
      </c>
      <c r="D2920" s="8">
        <v>512</v>
      </c>
      <c r="E2920" s="9"/>
      <c r="F2920" s="2"/>
      <c r="G2920" s="2"/>
      <c r="H2920" s="2"/>
      <c r="I2920" s="3"/>
      <c r="J2920" s="3"/>
      <c r="K2920" s="3"/>
    </row>
    <row x14ac:dyDescent="0.25" r="2921" customHeight="1" ht="17.25">
      <c r="A2921" s="7">
        <v>2919</v>
      </c>
      <c r="B2921" s="7">
        <v>4</v>
      </c>
      <c r="C2921" s="7">
        <v>1</v>
      </c>
      <c r="D2921" s="8">
        <v>512</v>
      </c>
      <c r="E2921" s="9"/>
      <c r="F2921" s="2"/>
      <c r="G2921" s="2"/>
      <c r="H2921" s="2"/>
      <c r="I2921" s="3"/>
      <c r="J2921" s="3"/>
      <c r="K2921" s="3"/>
    </row>
    <row x14ac:dyDescent="0.25" r="2922" customHeight="1" ht="17.25">
      <c r="A2922" s="7">
        <v>2920</v>
      </c>
      <c r="B2922" s="7">
        <v>8</v>
      </c>
      <c r="C2922" s="7">
        <v>1</v>
      </c>
      <c r="D2922" s="8">
        <v>512</v>
      </c>
      <c r="E2922" s="9"/>
      <c r="F2922" s="2"/>
      <c r="G2922" s="2"/>
      <c r="H2922" s="2"/>
      <c r="I2922" s="3"/>
      <c r="J2922" s="3"/>
      <c r="K2922" s="3"/>
    </row>
    <row x14ac:dyDescent="0.25" r="2923" customHeight="1" ht="17.25">
      <c r="A2923" s="7">
        <v>2921</v>
      </c>
      <c r="B2923" s="7">
        <v>16</v>
      </c>
      <c r="C2923" s="7">
        <v>1</v>
      </c>
      <c r="D2923" s="8">
        <v>512</v>
      </c>
      <c r="E2923" s="9"/>
      <c r="F2923" s="2"/>
      <c r="G2923" s="2"/>
      <c r="H2923" s="2"/>
      <c r="I2923" s="3"/>
      <c r="J2923" s="3"/>
      <c r="K2923" s="3"/>
    </row>
    <row x14ac:dyDescent="0.25" r="2924" customHeight="1" ht="17.25">
      <c r="A2924" s="7">
        <v>2922</v>
      </c>
      <c r="B2924" s="7">
        <v>32</v>
      </c>
      <c r="C2924" s="7">
        <v>1</v>
      </c>
      <c r="D2924" s="8">
        <v>512</v>
      </c>
      <c r="E2924" s="9"/>
      <c r="F2924" s="2"/>
      <c r="G2924" s="2"/>
      <c r="H2924" s="2"/>
      <c r="I2924" s="3"/>
      <c r="J2924" s="3"/>
      <c r="K2924" s="3"/>
    </row>
    <row x14ac:dyDescent="0.25" r="2925" customHeight="1" ht="17.25">
      <c r="A2925" s="7">
        <v>2923</v>
      </c>
      <c r="B2925" s="7">
        <v>64</v>
      </c>
      <c r="C2925" s="7">
        <v>1</v>
      </c>
      <c r="D2925" s="8">
        <v>512</v>
      </c>
      <c r="E2925" s="9"/>
      <c r="F2925" s="2"/>
      <c r="G2925" s="2"/>
      <c r="H2925" s="2"/>
      <c r="I2925" s="3"/>
      <c r="J2925" s="3"/>
      <c r="K2925" s="3"/>
    </row>
    <row x14ac:dyDescent="0.25" r="2926" customHeight="1" ht="17.25">
      <c r="A2926" s="7">
        <v>2924</v>
      </c>
      <c r="B2926" s="7">
        <v>128</v>
      </c>
      <c r="C2926" s="7">
        <v>1</v>
      </c>
      <c r="D2926" s="8">
        <v>512</v>
      </c>
      <c r="E2926" s="9"/>
      <c r="F2926" s="2"/>
      <c r="G2926" s="2"/>
      <c r="H2926" s="2"/>
      <c r="I2926" s="3"/>
      <c r="J2926" s="3"/>
      <c r="K2926" s="3"/>
    </row>
    <row x14ac:dyDescent="0.25" r="2927" customHeight="1" ht="17.25">
      <c r="A2927" s="7">
        <v>2925</v>
      </c>
      <c r="B2927" s="7">
        <v>256</v>
      </c>
      <c r="C2927" s="7">
        <v>1</v>
      </c>
      <c r="D2927" s="8">
        <v>512</v>
      </c>
      <c r="E2927" s="9"/>
      <c r="F2927" s="2"/>
      <c r="G2927" s="2"/>
      <c r="H2927" s="2"/>
      <c r="I2927" s="3"/>
      <c r="J2927" s="3"/>
      <c r="K2927" s="3"/>
    </row>
    <row x14ac:dyDescent="0.25" r="2928" customHeight="1" ht="17.25">
      <c r="A2928" s="7">
        <v>2926</v>
      </c>
      <c r="B2928" s="7">
        <v>512</v>
      </c>
      <c r="C2928" s="7">
        <v>1</v>
      </c>
      <c r="D2928" s="8">
        <v>512</v>
      </c>
      <c r="E2928" s="9"/>
      <c r="F2928" s="2"/>
      <c r="G2928" s="2"/>
      <c r="H2928" s="2"/>
      <c r="I2928" s="3"/>
      <c r="J2928" s="3"/>
      <c r="K2928" s="3"/>
    </row>
    <row x14ac:dyDescent="0.25" r="2929" customHeight="1" ht="17.25">
      <c r="A2929" s="7">
        <v>2927</v>
      </c>
      <c r="B2929" s="7">
        <v>1024</v>
      </c>
      <c r="C2929" s="7">
        <v>1</v>
      </c>
      <c r="D2929" s="8">
        <v>512</v>
      </c>
      <c r="E2929" s="9"/>
      <c r="F2929" s="2"/>
      <c r="G2929" s="2"/>
      <c r="H2929" s="2"/>
      <c r="I2929" s="3"/>
      <c r="J2929" s="3"/>
      <c r="K2929" s="3"/>
    </row>
    <row x14ac:dyDescent="0.25" r="2930" customHeight="1" ht="17.25">
      <c r="A2930" s="7">
        <v>2928</v>
      </c>
      <c r="B2930" s="7">
        <v>2048</v>
      </c>
      <c r="C2930" s="7">
        <v>1</v>
      </c>
      <c r="D2930" s="8">
        <v>512</v>
      </c>
      <c r="E2930" s="9"/>
      <c r="F2930" s="2"/>
      <c r="G2930" s="2"/>
      <c r="H2930" s="2"/>
      <c r="I2930" s="3"/>
      <c r="J2930" s="3"/>
      <c r="K2930" s="3"/>
    </row>
    <row x14ac:dyDescent="0.25" r="2931" customHeight="1" ht="17.25">
      <c r="A2931" s="7">
        <v>2929</v>
      </c>
      <c r="B2931" s="7">
        <v>4096</v>
      </c>
      <c r="C2931" s="7">
        <v>1</v>
      </c>
      <c r="D2931" s="8">
        <v>512</v>
      </c>
      <c r="E2931" s="9"/>
      <c r="F2931" s="2"/>
      <c r="G2931" s="2"/>
      <c r="H2931" s="2"/>
      <c r="I2931" s="3"/>
      <c r="J2931" s="3"/>
      <c r="K2931" s="3"/>
    </row>
    <row x14ac:dyDescent="0.25" r="2932" customHeight="1" ht="17.25">
      <c r="A2932" s="7">
        <v>2930</v>
      </c>
      <c r="B2932" s="7">
        <v>8192</v>
      </c>
      <c r="C2932" s="7">
        <v>1</v>
      </c>
      <c r="D2932" s="8">
        <v>512</v>
      </c>
      <c r="E2932" s="9"/>
      <c r="F2932" s="2"/>
      <c r="G2932" s="2"/>
      <c r="H2932" s="2"/>
      <c r="I2932" s="3"/>
      <c r="J2932" s="3"/>
      <c r="K2932" s="3"/>
    </row>
    <row x14ac:dyDescent="0.25" r="2933" customHeight="1" ht="17.25">
      <c r="A2933" s="7">
        <v>2931</v>
      </c>
      <c r="B2933" s="7">
        <v>16384</v>
      </c>
      <c r="C2933" s="7">
        <v>1</v>
      </c>
      <c r="D2933" s="8">
        <v>512</v>
      </c>
      <c r="E2933" s="9"/>
      <c r="F2933" s="2"/>
      <c r="G2933" s="2"/>
      <c r="H2933" s="2"/>
      <c r="I2933" s="3"/>
      <c r="J2933" s="3"/>
      <c r="K2933" s="3"/>
    </row>
    <row x14ac:dyDescent="0.25" r="2934" customHeight="1" ht="17.25">
      <c r="A2934" s="7">
        <v>2932</v>
      </c>
      <c r="B2934" s="7">
        <v>32768</v>
      </c>
      <c r="C2934" s="7">
        <v>1</v>
      </c>
      <c r="D2934" s="8">
        <v>512</v>
      </c>
      <c r="E2934" s="9"/>
      <c r="F2934" s="2"/>
      <c r="G2934" s="2"/>
      <c r="H2934" s="2"/>
      <c r="I2934" s="3"/>
      <c r="J2934" s="3"/>
      <c r="K2934" s="3"/>
    </row>
    <row x14ac:dyDescent="0.25" r="2935" customHeight="1" ht="17.25">
      <c r="A2935" s="7">
        <v>2933</v>
      </c>
      <c r="B2935" s="7">
        <v>65536</v>
      </c>
      <c r="C2935" s="7">
        <v>1</v>
      </c>
      <c r="D2935" s="8">
        <v>512</v>
      </c>
      <c r="E2935" s="9"/>
      <c r="F2935" s="2"/>
      <c r="G2935" s="2"/>
      <c r="H2935" s="2"/>
      <c r="I2935" s="3"/>
      <c r="J2935" s="3"/>
      <c r="K2935" s="3"/>
    </row>
    <row x14ac:dyDescent="0.25" r="2936" customHeight="1" ht="17.25">
      <c r="A2936" s="7">
        <v>2934</v>
      </c>
      <c r="B2936" s="7">
        <v>128000</v>
      </c>
      <c r="C2936" s="7">
        <v>1</v>
      </c>
      <c r="D2936" s="8">
        <v>512</v>
      </c>
      <c r="E2936" s="9"/>
      <c r="F2936" s="2"/>
      <c r="G2936" s="2"/>
      <c r="H2936" s="2"/>
      <c r="I2936" s="3"/>
      <c r="J2936" s="3"/>
      <c r="K2936" s="3"/>
    </row>
    <row x14ac:dyDescent="0.25" r="2937" customHeight="1" ht="17.25">
      <c r="A2937" s="7">
        <v>2935</v>
      </c>
      <c r="B2937" s="7">
        <v>1</v>
      </c>
      <c r="C2937" s="7">
        <v>2</v>
      </c>
      <c r="D2937" s="8">
        <v>512</v>
      </c>
      <c r="E2937" s="9"/>
      <c r="F2937" s="2"/>
      <c r="G2937" s="2"/>
      <c r="H2937" s="2"/>
      <c r="I2937" s="3"/>
      <c r="J2937" s="3"/>
      <c r="K2937" s="3"/>
    </row>
    <row x14ac:dyDescent="0.25" r="2938" customHeight="1" ht="17.25">
      <c r="A2938" s="7">
        <v>2936</v>
      </c>
      <c r="B2938" s="7">
        <v>2</v>
      </c>
      <c r="C2938" s="7">
        <v>2</v>
      </c>
      <c r="D2938" s="8">
        <v>512</v>
      </c>
      <c r="E2938" s="9"/>
      <c r="F2938" s="2"/>
      <c r="G2938" s="2"/>
      <c r="H2938" s="2"/>
      <c r="I2938" s="3"/>
      <c r="J2938" s="3"/>
      <c r="K2938" s="3"/>
    </row>
    <row x14ac:dyDescent="0.25" r="2939" customHeight="1" ht="17.25">
      <c r="A2939" s="7">
        <v>2937</v>
      </c>
      <c r="B2939" s="7">
        <v>4</v>
      </c>
      <c r="C2939" s="7">
        <v>2</v>
      </c>
      <c r="D2939" s="8">
        <v>512</v>
      </c>
      <c r="E2939" s="9"/>
      <c r="F2939" s="2"/>
      <c r="G2939" s="2"/>
      <c r="H2939" s="2"/>
      <c r="I2939" s="3"/>
      <c r="J2939" s="3"/>
      <c r="K2939" s="3"/>
    </row>
    <row x14ac:dyDescent="0.25" r="2940" customHeight="1" ht="17.25">
      <c r="A2940" s="7">
        <v>2938</v>
      </c>
      <c r="B2940" s="7">
        <v>8</v>
      </c>
      <c r="C2940" s="7">
        <v>2</v>
      </c>
      <c r="D2940" s="8">
        <v>512</v>
      </c>
      <c r="E2940" s="9"/>
      <c r="F2940" s="2"/>
      <c r="G2940" s="2"/>
      <c r="H2940" s="2"/>
      <c r="I2940" s="3"/>
      <c r="J2940" s="3"/>
      <c r="K2940" s="3"/>
    </row>
    <row x14ac:dyDescent="0.25" r="2941" customHeight="1" ht="17.25">
      <c r="A2941" s="7">
        <v>2939</v>
      </c>
      <c r="B2941" s="7">
        <v>16</v>
      </c>
      <c r="C2941" s="7">
        <v>2</v>
      </c>
      <c r="D2941" s="8">
        <v>512</v>
      </c>
      <c r="E2941" s="9"/>
      <c r="F2941" s="2"/>
      <c r="G2941" s="2"/>
      <c r="H2941" s="2"/>
      <c r="I2941" s="3"/>
      <c r="J2941" s="3"/>
      <c r="K2941" s="3"/>
    </row>
    <row x14ac:dyDescent="0.25" r="2942" customHeight="1" ht="17.25">
      <c r="A2942" s="7">
        <v>2940</v>
      </c>
      <c r="B2942" s="7">
        <v>32</v>
      </c>
      <c r="C2942" s="7">
        <v>2</v>
      </c>
      <c r="D2942" s="8">
        <v>512</v>
      </c>
      <c r="E2942" s="9"/>
      <c r="F2942" s="2"/>
      <c r="G2942" s="2"/>
      <c r="H2942" s="2"/>
      <c r="I2942" s="3"/>
      <c r="J2942" s="3"/>
      <c r="K2942" s="3"/>
    </row>
    <row x14ac:dyDescent="0.25" r="2943" customHeight="1" ht="17.25">
      <c r="A2943" s="7">
        <v>2941</v>
      </c>
      <c r="B2943" s="7">
        <v>64</v>
      </c>
      <c r="C2943" s="7">
        <v>2</v>
      </c>
      <c r="D2943" s="8">
        <v>512</v>
      </c>
      <c r="E2943" s="9"/>
      <c r="F2943" s="2"/>
      <c r="G2943" s="2"/>
      <c r="H2943" s="2"/>
      <c r="I2943" s="3"/>
      <c r="J2943" s="3"/>
      <c r="K2943" s="3"/>
    </row>
    <row x14ac:dyDescent="0.25" r="2944" customHeight="1" ht="17.25">
      <c r="A2944" s="7">
        <v>2942</v>
      </c>
      <c r="B2944" s="7">
        <v>128</v>
      </c>
      <c r="C2944" s="7">
        <v>2</v>
      </c>
      <c r="D2944" s="8">
        <v>512</v>
      </c>
      <c r="E2944" s="9"/>
      <c r="F2944" s="2"/>
      <c r="G2944" s="2"/>
      <c r="H2944" s="2"/>
      <c r="I2944" s="3"/>
      <c r="J2944" s="3"/>
      <c r="K2944" s="3"/>
    </row>
    <row x14ac:dyDescent="0.25" r="2945" customHeight="1" ht="17.25">
      <c r="A2945" s="7">
        <v>2943</v>
      </c>
      <c r="B2945" s="7">
        <v>256</v>
      </c>
      <c r="C2945" s="7">
        <v>2</v>
      </c>
      <c r="D2945" s="8">
        <v>512</v>
      </c>
      <c r="E2945" s="9"/>
      <c r="F2945" s="2"/>
      <c r="G2945" s="2"/>
      <c r="H2945" s="2"/>
      <c r="I2945" s="3"/>
      <c r="J2945" s="3"/>
      <c r="K2945" s="3"/>
    </row>
    <row x14ac:dyDescent="0.25" r="2946" customHeight="1" ht="17.25">
      <c r="A2946" s="7">
        <v>2944</v>
      </c>
      <c r="B2946" s="7">
        <v>512</v>
      </c>
      <c r="C2946" s="7">
        <v>2</v>
      </c>
      <c r="D2946" s="8">
        <v>512</v>
      </c>
      <c r="E2946" s="9"/>
      <c r="F2946" s="2"/>
      <c r="G2946" s="2"/>
      <c r="H2946" s="2"/>
      <c r="I2946" s="3"/>
      <c r="J2946" s="3"/>
      <c r="K2946" s="3"/>
    </row>
    <row x14ac:dyDescent="0.25" r="2947" customHeight="1" ht="17.25">
      <c r="A2947" s="7">
        <v>2945</v>
      </c>
      <c r="B2947" s="7">
        <v>1024</v>
      </c>
      <c r="C2947" s="7">
        <v>2</v>
      </c>
      <c r="D2947" s="8">
        <v>512</v>
      </c>
      <c r="E2947" s="9"/>
      <c r="F2947" s="2"/>
      <c r="G2947" s="2"/>
      <c r="H2947" s="2"/>
      <c r="I2947" s="3"/>
      <c r="J2947" s="3"/>
      <c r="K2947" s="3"/>
    </row>
    <row x14ac:dyDescent="0.25" r="2948" customHeight="1" ht="17.25">
      <c r="A2948" s="7">
        <v>2946</v>
      </c>
      <c r="B2948" s="7">
        <v>2048</v>
      </c>
      <c r="C2948" s="7">
        <v>2</v>
      </c>
      <c r="D2948" s="8">
        <v>512</v>
      </c>
      <c r="E2948" s="9"/>
      <c r="F2948" s="2"/>
      <c r="G2948" s="2"/>
      <c r="H2948" s="2"/>
      <c r="I2948" s="3"/>
      <c r="J2948" s="3"/>
      <c r="K2948" s="3"/>
    </row>
    <row x14ac:dyDescent="0.25" r="2949" customHeight="1" ht="17.25">
      <c r="A2949" s="7">
        <v>2947</v>
      </c>
      <c r="B2949" s="7">
        <v>4096</v>
      </c>
      <c r="C2949" s="7">
        <v>2</v>
      </c>
      <c r="D2949" s="8">
        <v>512</v>
      </c>
      <c r="E2949" s="9"/>
      <c r="F2949" s="2"/>
      <c r="G2949" s="2"/>
      <c r="H2949" s="2"/>
      <c r="I2949" s="3"/>
      <c r="J2949" s="3"/>
      <c r="K2949" s="3"/>
    </row>
    <row x14ac:dyDescent="0.25" r="2950" customHeight="1" ht="17.25">
      <c r="A2950" s="7">
        <v>2948</v>
      </c>
      <c r="B2950" s="7">
        <v>8192</v>
      </c>
      <c r="C2950" s="7">
        <v>2</v>
      </c>
      <c r="D2950" s="8">
        <v>512</v>
      </c>
      <c r="E2950" s="9"/>
      <c r="F2950" s="2"/>
      <c r="G2950" s="2"/>
      <c r="H2950" s="2"/>
      <c r="I2950" s="3"/>
      <c r="J2950" s="3"/>
      <c r="K2950" s="3"/>
    </row>
    <row x14ac:dyDescent="0.25" r="2951" customHeight="1" ht="17.25">
      <c r="A2951" s="7">
        <v>2949</v>
      </c>
      <c r="B2951" s="7">
        <v>16384</v>
      </c>
      <c r="C2951" s="7">
        <v>2</v>
      </c>
      <c r="D2951" s="8">
        <v>512</v>
      </c>
      <c r="E2951" s="9"/>
      <c r="F2951" s="2"/>
      <c r="G2951" s="2"/>
      <c r="H2951" s="2"/>
      <c r="I2951" s="3"/>
      <c r="J2951" s="3"/>
      <c r="K2951" s="3"/>
    </row>
    <row x14ac:dyDescent="0.25" r="2952" customHeight="1" ht="17.25">
      <c r="A2952" s="7">
        <v>2950</v>
      </c>
      <c r="B2952" s="7">
        <v>32768</v>
      </c>
      <c r="C2952" s="7">
        <v>2</v>
      </c>
      <c r="D2952" s="8">
        <v>512</v>
      </c>
      <c r="E2952" s="9"/>
      <c r="F2952" s="2"/>
      <c r="G2952" s="2"/>
      <c r="H2952" s="2"/>
      <c r="I2952" s="3"/>
      <c r="J2952" s="3"/>
      <c r="K2952" s="3"/>
    </row>
    <row x14ac:dyDescent="0.25" r="2953" customHeight="1" ht="17.25">
      <c r="A2953" s="7">
        <v>2951</v>
      </c>
      <c r="B2953" s="7">
        <v>65536</v>
      </c>
      <c r="C2953" s="7">
        <v>2</v>
      </c>
      <c r="D2953" s="8">
        <v>512</v>
      </c>
      <c r="E2953" s="9"/>
      <c r="F2953" s="2"/>
      <c r="G2953" s="2"/>
      <c r="H2953" s="2"/>
      <c r="I2953" s="3"/>
      <c r="J2953" s="3"/>
      <c r="K2953" s="3"/>
    </row>
    <row x14ac:dyDescent="0.25" r="2954" customHeight="1" ht="17.25">
      <c r="A2954" s="7">
        <v>2952</v>
      </c>
      <c r="B2954" s="7">
        <v>128000</v>
      </c>
      <c r="C2954" s="7">
        <v>2</v>
      </c>
      <c r="D2954" s="8">
        <v>512</v>
      </c>
      <c r="E2954" s="9"/>
      <c r="F2954" s="2"/>
      <c r="G2954" s="2"/>
      <c r="H2954" s="2"/>
      <c r="I2954" s="3"/>
      <c r="J2954" s="3"/>
      <c r="K2954" s="3"/>
    </row>
    <row x14ac:dyDescent="0.25" r="2955" customHeight="1" ht="17.25">
      <c r="A2955" s="7">
        <v>2953</v>
      </c>
      <c r="B2955" s="7">
        <v>1</v>
      </c>
      <c r="C2955" s="7">
        <v>4</v>
      </c>
      <c r="D2955" s="8">
        <v>512</v>
      </c>
      <c r="E2955" s="9"/>
      <c r="F2955" s="2"/>
      <c r="G2955" s="2"/>
      <c r="H2955" s="2"/>
      <c r="I2955" s="3"/>
      <c r="J2955" s="3"/>
      <c r="K2955" s="3"/>
    </row>
    <row x14ac:dyDescent="0.25" r="2956" customHeight="1" ht="17.25">
      <c r="A2956" s="7">
        <v>2954</v>
      </c>
      <c r="B2956" s="7">
        <v>2</v>
      </c>
      <c r="C2956" s="7">
        <v>4</v>
      </c>
      <c r="D2956" s="8">
        <v>512</v>
      </c>
      <c r="E2956" s="9"/>
      <c r="F2956" s="2"/>
      <c r="G2956" s="2"/>
      <c r="H2956" s="2"/>
      <c r="I2956" s="3"/>
      <c r="J2956" s="3"/>
      <c r="K2956" s="3"/>
    </row>
    <row x14ac:dyDescent="0.25" r="2957" customHeight="1" ht="17.25">
      <c r="A2957" s="7">
        <v>2955</v>
      </c>
      <c r="B2957" s="7">
        <v>4</v>
      </c>
      <c r="C2957" s="7">
        <v>4</v>
      </c>
      <c r="D2957" s="8">
        <v>512</v>
      </c>
      <c r="E2957" s="9"/>
      <c r="F2957" s="2"/>
      <c r="G2957" s="2"/>
      <c r="H2957" s="2"/>
      <c r="I2957" s="3"/>
      <c r="J2957" s="3"/>
      <c r="K2957" s="3"/>
    </row>
    <row x14ac:dyDescent="0.25" r="2958" customHeight="1" ht="17.25">
      <c r="A2958" s="7">
        <v>2956</v>
      </c>
      <c r="B2958" s="7">
        <v>8</v>
      </c>
      <c r="C2958" s="7">
        <v>4</v>
      </c>
      <c r="D2958" s="8">
        <v>512</v>
      </c>
      <c r="E2958" s="9"/>
      <c r="F2958" s="2"/>
      <c r="G2958" s="2"/>
      <c r="H2958" s="2"/>
      <c r="I2958" s="3"/>
      <c r="J2958" s="3"/>
      <c r="K2958" s="3"/>
    </row>
    <row x14ac:dyDescent="0.25" r="2959" customHeight="1" ht="17.25">
      <c r="A2959" s="7">
        <v>2957</v>
      </c>
      <c r="B2959" s="7">
        <v>16</v>
      </c>
      <c r="C2959" s="7">
        <v>4</v>
      </c>
      <c r="D2959" s="8">
        <v>512</v>
      </c>
      <c r="E2959" s="9"/>
      <c r="F2959" s="2"/>
      <c r="G2959" s="2"/>
      <c r="H2959" s="2"/>
      <c r="I2959" s="3"/>
      <c r="J2959" s="3"/>
      <c r="K2959" s="3"/>
    </row>
    <row x14ac:dyDescent="0.25" r="2960" customHeight="1" ht="17.25">
      <c r="A2960" s="7">
        <v>2958</v>
      </c>
      <c r="B2960" s="7">
        <v>32</v>
      </c>
      <c r="C2960" s="7">
        <v>4</v>
      </c>
      <c r="D2960" s="8">
        <v>512</v>
      </c>
      <c r="E2960" s="9"/>
      <c r="F2960" s="2"/>
      <c r="G2960" s="2"/>
      <c r="H2960" s="2"/>
      <c r="I2960" s="3"/>
      <c r="J2960" s="3"/>
      <c r="K2960" s="3"/>
    </row>
    <row x14ac:dyDescent="0.25" r="2961" customHeight="1" ht="17.25">
      <c r="A2961" s="7">
        <v>2959</v>
      </c>
      <c r="B2961" s="7">
        <v>64</v>
      </c>
      <c r="C2961" s="7">
        <v>4</v>
      </c>
      <c r="D2961" s="8">
        <v>512</v>
      </c>
      <c r="E2961" s="9"/>
      <c r="F2961" s="2"/>
      <c r="G2961" s="2"/>
      <c r="H2961" s="2"/>
      <c r="I2961" s="3"/>
      <c r="J2961" s="3"/>
      <c r="K2961" s="3"/>
    </row>
    <row x14ac:dyDescent="0.25" r="2962" customHeight="1" ht="17.25">
      <c r="A2962" s="7">
        <v>2960</v>
      </c>
      <c r="B2962" s="7">
        <v>128</v>
      </c>
      <c r="C2962" s="7">
        <v>4</v>
      </c>
      <c r="D2962" s="8">
        <v>512</v>
      </c>
      <c r="E2962" s="9"/>
      <c r="F2962" s="2"/>
      <c r="G2962" s="2"/>
      <c r="H2962" s="2"/>
      <c r="I2962" s="3"/>
      <c r="J2962" s="3"/>
      <c r="K2962" s="3"/>
    </row>
    <row x14ac:dyDescent="0.25" r="2963" customHeight="1" ht="17.25">
      <c r="A2963" s="7">
        <v>2961</v>
      </c>
      <c r="B2963" s="7">
        <v>256</v>
      </c>
      <c r="C2963" s="7">
        <v>4</v>
      </c>
      <c r="D2963" s="8">
        <v>512</v>
      </c>
      <c r="E2963" s="9"/>
      <c r="F2963" s="2"/>
      <c r="G2963" s="2"/>
      <c r="H2963" s="2"/>
      <c r="I2963" s="3"/>
      <c r="J2963" s="3"/>
      <c r="K2963" s="3"/>
    </row>
    <row x14ac:dyDescent="0.25" r="2964" customHeight="1" ht="17.25">
      <c r="A2964" s="7">
        <v>2962</v>
      </c>
      <c r="B2964" s="7">
        <v>512</v>
      </c>
      <c r="C2964" s="7">
        <v>4</v>
      </c>
      <c r="D2964" s="8">
        <v>512</v>
      </c>
      <c r="E2964" s="9"/>
      <c r="F2964" s="2"/>
      <c r="G2964" s="2"/>
      <c r="H2964" s="2"/>
      <c r="I2964" s="3"/>
      <c r="J2964" s="3"/>
      <c r="K2964" s="3"/>
    </row>
    <row x14ac:dyDescent="0.25" r="2965" customHeight="1" ht="17.25">
      <c r="A2965" s="7">
        <v>2963</v>
      </c>
      <c r="B2965" s="7">
        <v>1024</v>
      </c>
      <c r="C2965" s="7">
        <v>4</v>
      </c>
      <c r="D2965" s="8">
        <v>512</v>
      </c>
      <c r="E2965" s="9"/>
      <c r="F2965" s="2"/>
      <c r="G2965" s="2"/>
      <c r="H2965" s="2"/>
      <c r="I2965" s="3"/>
      <c r="J2965" s="3"/>
      <c r="K2965" s="3"/>
    </row>
    <row x14ac:dyDescent="0.25" r="2966" customHeight="1" ht="17.25">
      <c r="A2966" s="7">
        <v>2964</v>
      </c>
      <c r="B2966" s="7">
        <v>2048</v>
      </c>
      <c r="C2966" s="7">
        <v>4</v>
      </c>
      <c r="D2966" s="8">
        <v>512</v>
      </c>
      <c r="E2966" s="9"/>
      <c r="F2966" s="2"/>
      <c r="G2966" s="2"/>
      <c r="H2966" s="2"/>
      <c r="I2966" s="3"/>
      <c r="J2966" s="3"/>
      <c r="K2966" s="3"/>
    </row>
    <row x14ac:dyDescent="0.25" r="2967" customHeight="1" ht="17.25">
      <c r="A2967" s="7">
        <v>2965</v>
      </c>
      <c r="B2967" s="7">
        <v>4096</v>
      </c>
      <c r="C2967" s="7">
        <v>4</v>
      </c>
      <c r="D2967" s="8">
        <v>512</v>
      </c>
      <c r="E2967" s="9"/>
      <c r="F2967" s="2"/>
      <c r="G2967" s="2"/>
      <c r="H2967" s="2"/>
      <c r="I2967" s="3"/>
      <c r="J2967" s="3"/>
      <c r="K2967" s="3"/>
    </row>
    <row x14ac:dyDescent="0.25" r="2968" customHeight="1" ht="17.25">
      <c r="A2968" s="7">
        <v>2966</v>
      </c>
      <c r="B2968" s="7">
        <v>8192</v>
      </c>
      <c r="C2968" s="7">
        <v>4</v>
      </c>
      <c r="D2968" s="8">
        <v>512</v>
      </c>
      <c r="E2968" s="9"/>
      <c r="F2968" s="2"/>
      <c r="G2968" s="2"/>
      <c r="H2968" s="2"/>
      <c r="I2968" s="3"/>
      <c r="J2968" s="3"/>
      <c r="K2968" s="3"/>
    </row>
    <row x14ac:dyDescent="0.25" r="2969" customHeight="1" ht="17.25">
      <c r="A2969" s="7">
        <v>2967</v>
      </c>
      <c r="B2969" s="7">
        <v>16384</v>
      </c>
      <c r="C2969" s="7">
        <v>4</v>
      </c>
      <c r="D2969" s="8">
        <v>512</v>
      </c>
      <c r="E2969" s="9"/>
      <c r="F2969" s="2"/>
      <c r="G2969" s="2"/>
      <c r="H2969" s="2"/>
      <c r="I2969" s="3"/>
      <c r="J2969" s="3"/>
      <c r="K2969" s="3"/>
    </row>
    <row x14ac:dyDescent="0.25" r="2970" customHeight="1" ht="17.25">
      <c r="A2970" s="7">
        <v>2968</v>
      </c>
      <c r="B2970" s="7">
        <v>32768</v>
      </c>
      <c r="C2970" s="7">
        <v>4</v>
      </c>
      <c r="D2970" s="8">
        <v>512</v>
      </c>
      <c r="E2970" s="9"/>
      <c r="F2970" s="2"/>
      <c r="G2970" s="2"/>
      <c r="H2970" s="2"/>
      <c r="I2970" s="3"/>
      <c r="J2970" s="3"/>
      <c r="K2970" s="3"/>
    </row>
    <row x14ac:dyDescent="0.25" r="2971" customHeight="1" ht="17.25">
      <c r="A2971" s="7">
        <v>2969</v>
      </c>
      <c r="B2971" s="7">
        <v>65536</v>
      </c>
      <c r="C2971" s="7">
        <v>4</v>
      </c>
      <c r="D2971" s="8">
        <v>512</v>
      </c>
      <c r="E2971" s="9"/>
      <c r="F2971" s="2"/>
      <c r="G2971" s="2"/>
      <c r="H2971" s="2"/>
      <c r="I2971" s="3"/>
      <c r="J2971" s="3"/>
      <c r="K2971" s="3"/>
    </row>
    <row x14ac:dyDescent="0.25" r="2972" customHeight="1" ht="17.25">
      <c r="A2972" s="7">
        <v>2970</v>
      </c>
      <c r="B2972" s="7">
        <v>128000</v>
      </c>
      <c r="C2972" s="7">
        <v>4</v>
      </c>
      <c r="D2972" s="8">
        <v>512</v>
      </c>
      <c r="E2972" s="9"/>
      <c r="F2972" s="2"/>
      <c r="G2972" s="2"/>
      <c r="H2972" s="2"/>
      <c r="I2972" s="3"/>
      <c r="J2972" s="3"/>
      <c r="K2972" s="3"/>
    </row>
    <row x14ac:dyDescent="0.25" r="2973" customHeight="1" ht="17.25">
      <c r="A2973" s="7">
        <v>2971</v>
      </c>
      <c r="B2973" s="7">
        <v>1</v>
      </c>
      <c r="C2973" s="7">
        <v>8</v>
      </c>
      <c r="D2973" s="8">
        <v>512</v>
      </c>
      <c r="E2973" s="9"/>
      <c r="F2973" s="2"/>
      <c r="G2973" s="2"/>
      <c r="H2973" s="2"/>
      <c r="I2973" s="3"/>
      <c r="J2973" s="3"/>
      <c r="K2973" s="3"/>
    </row>
    <row x14ac:dyDescent="0.25" r="2974" customHeight="1" ht="17.25">
      <c r="A2974" s="7">
        <v>2972</v>
      </c>
      <c r="B2974" s="7">
        <v>2</v>
      </c>
      <c r="C2974" s="7">
        <v>8</v>
      </c>
      <c r="D2974" s="8">
        <v>512</v>
      </c>
      <c r="E2974" s="9"/>
      <c r="F2974" s="2"/>
      <c r="G2974" s="2"/>
      <c r="H2974" s="2"/>
      <c r="I2974" s="3"/>
      <c r="J2974" s="3"/>
      <c r="K2974" s="3"/>
    </row>
    <row x14ac:dyDescent="0.25" r="2975" customHeight="1" ht="17.25">
      <c r="A2975" s="7">
        <v>2973</v>
      </c>
      <c r="B2975" s="7">
        <v>4</v>
      </c>
      <c r="C2975" s="7">
        <v>8</v>
      </c>
      <c r="D2975" s="8">
        <v>512</v>
      </c>
      <c r="E2975" s="9"/>
      <c r="F2975" s="2"/>
      <c r="G2975" s="2"/>
      <c r="H2975" s="2"/>
      <c r="I2975" s="3"/>
      <c r="J2975" s="3"/>
      <c r="K2975" s="3"/>
    </row>
    <row x14ac:dyDescent="0.25" r="2976" customHeight="1" ht="17.25">
      <c r="A2976" s="7">
        <v>2974</v>
      </c>
      <c r="B2976" s="7">
        <v>8</v>
      </c>
      <c r="C2976" s="7">
        <v>8</v>
      </c>
      <c r="D2976" s="8">
        <v>512</v>
      </c>
      <c r="E2976" s="9"/>
      <c r="F2976" s="2"/>
      <c r="G2976" s="2"/>
      <c r="H2976" s="2"/>
      <c r="I2976" s="3"/>
      <c r="J2976" s="3"/>
      <c r="K2976" s="3"/>
    </row>
    <row x14ac:dyDescent="0.25" r="2977" customHeight="1" ht="17.25">
      <c r="A2977" s="7">
        <v>2975</v>
      </c>
      <c r="B2977" s="7">
        <v>16</v>
      </c>
      <c r="C2977" s="7">
        <v>8</v>
      </c>
      <c r="D2977" s="8">
        <v>512</v>
      </c>
      <c r="E2977" s="9"/>
      <c r="F2977" s="2"/>
      <c r="G2977" s="2"/>
      <c r="H2977" s="2"/>
      <c r="I2977" s="3"/>
      <c r="J2977" s="3"/>
      <c r="K2977" s="3"/>
    </row>
    <row x14ac:dyDescent="0.25" r="2978" customHeight="1" ht="17.25">
      <c r="A2978" s="7">
        <v>2976</v>
      </c>
      <c r="B2978" s="7">
        <v>32</v>
      </c>
      <c r="C2978" s="7">
        <v>8</v>
      </c>
      <c r="D2978" s="8">
        <v>512</v>
      </c>
      <c r="E2978" s="9"/>
      <c r="F2978" s="2"/>
      <c r="G2978" s="2"/>
      <c r="H2978" s="2"/>
      <c r="I2978" s="3"/>
      <c r="J2978" s="3"/>
      <c r="K2978" s="3"/>
    </row>
    <row x14ac:dyDescent="0.25" r="2979" customHeight="1" ht="17.25">
      <c r="A2979" s="7">
        <v>2977</v>
      </c>
      <c r="B2979" s="7">
        <v>64</v>
      </c>
      <c r="C2979" s="7">
        <v>8</v>
      </c>
      <c r="D2979" s="8">
        <v>512</v>
      </c>
      <c r="E2979" s="9"/>
      <c r="F2979" s="2"/>
      <c r="G2979" s="2"/>
      <c r="H2979" s="2"/>
      <c r="I2979" s="3"/>
      <c r="J2979" s="3"/>
      <c r="K2979" s="3"/>
    </row>
    <row x14ac:dyDescent="0.25" r="2980" customHeight="1" ht="17.25">
      <c r="A2980" s="7">
        <v>2978</v>
      </c>
      <c r="B2980" s="7">
        <v>128</v>
      </c>
      <c r="C2980" s="7">
        <v>8</v>
      </c>
      <c r="D2980" s="8">
        <v>512</v>
      </c>
      <c r="E2980" s="9"/>
      <c r="F2980" s="2"/>
      <c r="G2980" s="2"/>
      <c r="H2980" s="2"/>
      <c r="I2980" s="3"/>
      <c r="J2980" s="3"/>
      <c r="K2980" s="3"/>
    </row>
    <row x14ac:dyDescent="0.25" r="2981" customHeight="1" ht="17.25">
      <c r="A2981" s="7">
        <v>2979</v>
      </c>
      <c r="B2981" s="7">
        <v>256</v>
      </c>
      <c r="C2981" s="7">
        <v>8</v>
      </c>
      <c r="D2981" s="8">
        <v>512</v>
      </c>
      <c r="E2981" s="9"/>
      <c r="F2981" s="2"/>
      <c r="G2981" s="2"/>
      <c r="H2981" s="2"/>
      <c r="I2981" s="3"/>
      <c r="J2981" s="3"/>
      <c r="K2981" s="3"/>
    </row>
    <row x14ac:dyDescent="0.25" r="2982" customHeight="1" ht="17.25">
      <c r="A2982" s="7">
        <v>2980</v>
      </c>
      <c r="B2982" s="7">
        <v>512</v>
      </c>
      <c r="C2982" s="7">
        <v>8</v>
      </c>
      <c r="D2982" s="8">
        <v>512</v>
      </c>
      <c r="E2982" s="9"/>
      <c r="F2982" s="2"/>
      <c r="G2982" s="2"/>
      <c r="H2982" s="2"/>
      <c r="I2982" s="3"/>
      <c r="J2982" s="3"/>
      <c r="K2982" s="3"/>
    </row>
    <row x14ac:dyDescent="0.25" r="2983" customHeight="1" ht="17.25">
      <c r="A2983" s="7">
        <v>2981</v>
      </c>
      <c r="B2983" s="7">
        <v>1024</v>
      </c>
      <c r="C2983" s="7">
        <v>8</v>
      </c>
      <c r="D2983" s="8">
        <v>512</v>
      </c>
      <c r="E2983" s="9"/>
      <c r="F2983" s="2"/>
      <c r="G2983" s="2"/>
      <c r="H2983" s="2"/>
      <c r="I2983" s="3"/>
      <c r="J2983" s="3"/>
      <c r="K2983" s="3"/>
    </row>
    <row x14ac:dyDescent="0.25" r="2984" customHeight="1" ht="17.25">
      <c r="A2984" s="7">
        <v>2982</v>
      </c>
      <c r="B2984" s="7">
        <v>2048</v>
      </c>
      <c r="C2984" s="7">
        <v>8</v>
      </c>
      <c r="D2984" s="8">
        <v>512</v>
      </c>
      <c r="E2984" s="9"/>
      <c r="F2984" s="2"/>
      <c r="G2984" s="2"/>
      <c r="H2984" s="2"/>
      <c r="I2984" s="3"/>
      <c r="J2984" s="3"/>
      <c r="K2984" s="3"/>
    </row>
    <row x14ac:dyDescent="0.25" r="2985" customHeight="1" ht="17.25">
      <c r="A2985" s="7">
        <v>2983</v>
      </c>
      <c r="B2985" s="7">
        <v>4096</v>
      </c>
      <c r="C2985" s="7">
        <v>8</v>
      </c>
      <c r="D2985" s="8">
        <v>512</v>
      </c>
      <c r="E2985" s="9"/>
      <c r="F2985" s="2"/>
      <c r="G2985" s="2"/>
      <c r="H2985" s="2"/>
      <c r="I2985" s="3"/>
      <c r="J2985" s="3"/>
      <c r="K2985" s="3"/>
    </row>
    <row x14ac:dyDescent="0.25" r="2986" customHeight="1" ht="17.25">
      <c r="A2986" s="7">
        <v>2984</v>
      </c>
      <c r="B2986" s="7">
        <v>8192</v>
      </c>
      <c r="C2986" s="7">
        <v>8</v>
      </c>
      <c r="D2986" s="8">
        <v>512</v>
      </c>
      <c r="E2986" s="9"/>
      <c r="F2986" s="2"/>
      <c r="G2986" s="2"/>
      <c r="H2986" s="2"/>
      <c r="I2986" s="3"/>
      <c r="J2986" s="3"/>
      <c r="K2986" s="3"/>
    </row>
    <row x14ac:dyDescent="0.25" r="2987" customHeight="1" ht="17.25">
      <c r="A2987" s="7">
        <v>2985</v>
      </c>
      <c r="B2987" s="7">
        <v>16384</v>
      </c>
      <c r="C2987" s="7">
        <v>8</v>
      </c>
      <c r="D2987" s="8">
        <v>512</v>
      </c>
      <c r="E2987" s="9"/>
      <c r="F2987" s="2"/>
      <c r="G2987" s="2"/>
      <c r="H2987" s="2"/>
      <c r="I2987" s="3"/>
      <c r="J2987" s="3"/>
      <c r="K2987" s="3"/>
    </row>
    <row x14ac:dyDescent="0.25" r="2988" customHeight="1" ht="17.25">
      <c r="A2988" s="7">
        <v>2986</v>
      </c>
      <c r="B2988" s="7">
        <v>32768</v>
      </c>
      <c r="C2988" s="7">
        <v>8</v>
      </c>
      <c r="D2988" s="8">
        <v>512</v>
      </c>
      <c r="E2988" s="9"/>
      <c r="F2988" s="2"/>
      <c r="G2988" s="2"/>
      <c r="H2988" s="2"/>
      <c r="I2988" s="3"/>
      <c r="J2988" s="3"/>
      <c r="K2988" s="3"/>
    </row>
    <row x14ac:dyDescent="0.25" r="2989" customHeight="1" ht="17.25">
      <c r="A2989" s="7">
        <v>2987</v>
      </c>
      <c r="B2989" s="7">
        <v>65536</v>
      </c>
      <c r="C2989" s="7">
        <v>8</v>
      </c>
      <c r="D2989" s="8">
        <v>512</v>
      </c>
      <c r="E2989" s="9"/>
      <c r="F2989" s="2"/>
      <c r="G2989" s="2"/>
      <c r="H2989" s="2"/>
      <c r="I2989" s="3"/>
      <c r="J2989" s="3"/>
      <c r="K2989" s="3"/>
    </row>
    <row x14ac:dyDescent="0.25" r="2990" customHeight="1" ht="17.25">
      <c r="A2990" s="7">
        <v>2988</v>
      </c>
      <c r="B2990" s="7">
        <v>128000</v>
      </c>
      <c r="C2990" s="7">
        <v>8</v>
      </c>
      <c r="D2990" s="8">
        <v>512</v>
      </c>
      <c r="E2990" s="9"/>
      <c r="F2990" s="2"/>
      <c r="G2990" s="2"/>
      <c r="H2990" s="2"/>
      <c r="I2990" s="3"/>
      <c r="J2990" s="3"/>
      <c r="K2990" s="3"/>
    </row>
    <row x14ac:dyDescent="0.25" r="2991" customHeight="1" ht="17.25">
      <c r="A2991" s="7">
        <v>2989</v>
      </c>
      <c r="B2991" s="7">
        <v>1</v>
      </c>
      <c r="C2991" s="7">
        <v>16</v>
      </c>
      <c r="D2991" s="8">
        <v>512</v>
      </c>
      <c r="E2991" s="9"/>
      <c r="F2991" s="2"/>
      <c r="G2991" s="2"/>
      <c r="H2991" s="2"/>
      <c r="I2991" s="3"/>
      <c r="J2991" s="3"/>
      <c r="K2991" s="3"/>
    </row>
    <row x14ac:dyDescent="0.25" r="2992" customHeight="1" ht="17.25">
      <c r="A2992" s="7">
        <v>2990</v>
      </c>
      <c r="B2992" s="7">
        <v>2</v>
      </c>
      <c r="C2992" s="7">
        <v>16</v>
      </c>
      <c r="D2992" s="8">
        <v>512</v>
      </c>
      <c r="E2992" s="9"/>
      <c r="F2992" s="2"/>
      <c r="G2992" s="2"/>
      <c r="H2992" s="2"/>
      <c r="I2992" s="3"/>
      <c r="J2992" s="3"/>
      <c r="K2992" s="3"/>
    </row>
    <row x14ac:dyDescent="0.25" r="2993" customHeight="1" ht="17.25">
      <c r="A2993" s="7">
        <v>2991</v>
      </c>
      <c r="B2993" s="7">
        <v>4</v>
      </c>
      <c r="C2993" s="7">
        <v>16</v>
      </c>
      <c r="D2993" s="8">
        <v>512</v>
      </c>
      <c r="E2993" s="9"/>
      <c r="F2993" s="2"/>
      <c r="G2993" s="2"/>
      <c r="H2993" s="2"/>
      <c r="I2993" s="3"/>
      <c r="J2993" s="3"/>
      <c r="K2993" s="3"/>
    </row>
    <row x14ac:dyDescent="0.25" r="2994" customHeight="1" ht="17.25">
      <c r="A2994" s="7">
        <v>2992</v>
      </c>
      <c r="B2994" s="7">
        <v>8</v>
      </c>
      <c r="C2994" s="7">
        <v>16</v>
      </c>
      <c r="D2994" s="8">
        <v>512</v>
      </c>
      <c r="E2994" s="9"/>
      <c r="F2994" s="2"/>
      <c r="G2994" s="2"/>
      <c r="H2994" s="2"/>
      <c r="I2994" s="3"/>
      <c r="J2994" s="3"/>
      <c r="K2994" s="3"/>
    </row>
    <row x14ac:dyDescent="0.25" r="2995" customHeight="1" ht="17.25">
      <c r="A2995" s="7">
        <v>2993</v>
      </c>
      <c r="B2995" s="7">
        <v>16</v>
      </c>
      <c r="C2995" s="7">
        <v>16</v>
      </c>
      <c r="D2995" s="8">
        <v>512</v>
      </c>
      <c r="E2995" s="9"/>
      <c r="F2995" s="2"/>
      <c r="G2995" s="2"/>
      <c r="H2995" s="2"/>
      <c r="I2995" s="3"/>
      <c r="J2995" s="3"/>
      <c r="K2995" s="3"/>
    </row>
    <row x14ac:dyDescent="0.25" r="2996" customHeight="1" ht="17.25">
      <c r="A2996" s="7">
        <v>2994</v>
      </c>
      <c r="B2996" s="7">
        <v>32</v>
      </c>
      <c r="C2996" s="7">
        <v>16</v>
      </c>
      <c r="D2996" s="8">
        <v>512</v>
      </c>
      <c r="E2996" s="9"/>
      <c r="F2996" s="2"/>
      <c r="G2996" s="2"/>
      <c r="H2996" s="2"/>
      <c r="I2996" s="3"/>
      <c r="J2996" s="3"/>
      <c r="K2996" s="3"/>
    </row>
    <row x14ac:dyDescent="0.25" r="2997" customHeight="1" ht="17.25">
      <c r="A2997" s="7">
        <v>2995</v>
      </c>
      <c r="B2997" s="7">
        <v>64</v>
      </c>
      <c r="C2997" s="7">
        <v>16</v>
      </c>
      <c r="D2997" s="8">
        <v>512</v>
      </c>
      <c r="E2997" s="9"/>
      <c r="F2997" s="2"/>
      <c r="G2997" s="2"/>
      <c r="H2997" s="2"/>
      <c r="I2997" s="3"/>
      <c r="J2997" s="3"/>
      <c r="K2997" s="3"/>
    </row>
    <row x14ac:dyDescent="0.25" r="2998" customHeight="1" ht="17.25">
      <c r="A2998" s="7">
        <v>2996</v>
      </c>
      <c r="B2998" s="7">
        <v>128</v>
      </c>
      <c r="C2998" s="7">
        <v>16</v>
      </c>
      <c r="D2998" s="8">
        <v>512</v>
      </c>
      <c r="E2998" s="9"/>
      <c r="F2998" s="2"/>
      <c r="G2998" s="2"/>
      <c r="H2998" s="2"/>
      <c r="I2998" s="3"/>
      <c r="J2998" s="3"/>
      <c r="K2998" s="3"/>
    </row>
    <row x14ac:dyDescent="0.25" r="2999" customHeight="1" ht="17.25">
      <c r="A2999" s="7">
        <v>2997</v>
      </c>
      <c r="B2999" s="7">
        <v>256</v>
      </c>
      <c r="C2999" s="7">
        <v>16</v>
      </c>
      <c r="D2999" s="8">
        <v>512</v>
      </c>
      <c r="E2999" s="9"/>
      <c r="F2999" s="2"/>
      <c r="G2999" s="2"/>
      <c r="H2999" s="2"/>
      <c r="I2999" s="3"/>
      <c r="J2999" s="3"/>
      <c r="K2999" s="3"/>
    </row>
    <row x14ac:dyDescent="0.25" r="3000" customHeight="1" ht="17.25">
      <c r="A3000" s="7">
        <v>2998</v>
      </c>
      <c r="B3000" s="7">
        <v>512</v>
      </c>
      <c r="C3000" s="7">
        <v>16</v>
      </c>
      <c r="D3000" s="8">
        <v>512</v>
      </c>
      <c r="E3000" s="9"/>
      <c r="F3000" s="2"/>
      <c r="G3000" s="2"/>
      <c r="H3000" s="2"/>
      <c r="I3000" s="3"/>
      <c r="J3000" s="3"/>
      <c r="K3000" s="3"/>
    </row>
    <row x14ac:dyDescent="0.25" r="3001" customHeight="1" ht="17.25">
      <c r="A3001" s="7">
        <v>2999</v>
      </c>
      <c r="B3001" s="7">
        <v>1024</v>
      </c>
      <c r="C3001" s="7">
        <v>16</v>
      </c>
      <c r="D3001" s="8">
        <v>512</v>
      </c>
      <c r="E3001" s="9"/>
      <c r="F3001" s="2"/>
      <c r="G3001" s="2"/>
      <c r="H3001" s="2"/>
      <c r="I3001" s="3"/>
      <c r="J3001" s="3"/>
      <c r="K3001" s="3"/>
    </row>
    <row x14ac:dyDescent="0.25" r="3002" customHeight="1" ht="17.25">
      <c r="A3002" s="7">
        <v>3000</v>
      </c>
      <c r="B3002" s="7">
        <v>2048</v>
      </c>
      <c r="C3002" s="7">
        <v>16</v>
      </c>
      <c r="D3002" s="8">
        <v>512</v>
      </c>
      <c r="E3002" s="9"/>
      <c r="F3002" s="2"/>
      <c r="G3002" s="2"/>
      <c r="H3002" s="2"/>
      <c r="I3002" s="3"/>
      <c r="J3002" s="3"/>
      <c r="K3002" s="3"/>
    </row>
    <row x14ac:dyDescent="0.25" r="3003" customHeight="1" ht="17.25">
      <c r="A3003" s="7">
        <v>3001</v>
      </c>
      <c r="B3003" s="7">
        <v>4096</v>
      </c>
      <c r="C3003" s="7">
        <v>16</v>
      </c>
      <c r="D3003" s="8">
        <v>512</v>
      </c>
      <c r="E3003" s="9"/>
      <c r="F3003" s="2"/>
      <c r="G3003" s="2"/>
      <c r="H3003" s="2"/>
      <c r="I3003" s="3"/>
      <c r="J3003" s="3"/>
      <c r="K3003" s="3"/>
    </row>
    <row x14ac:dyDescent="0.25" r="3004" customHeight="1" ht="17.25">
      <c r="A3004" s="7">
        <v>3002</v>
      </c>
      <c r="B3004" s="7">
        <v>8192</v>
      </c>
      <c r="C3004" s="7">
        <v>16</v>
      </c>
      <c r="D3004" s="8">
        <v>512</v>
      </c>
      <c r="E3004" s="9"/>
      <c r="F3004" s="2"/>
      <c r="G3004" s="2"/>
      <c r="H3004" s="2"/>
      <c r="I3004" s="3"/>
      <c r="J3004" s="3"/>
      <c r="K3004" s="3"/>
    </row>
    <row x14ac:dyDescent="0.25" r="3005" customHeight="1" ht="17.25">
      <c r="A3005" s="7">
        <v>3003</v>
      </c>
      <c r="B3005" s="7">
        <v>16384</v>
      </c>
      <c r="C3005" s="7">
        <v>16</v>
      </c>
      <c r="D3005" s="8">
        <v>512</v>
      </c>
      <c r="E3005" s="9"/>
      <c r="F3005" s="2"/>
      <c r="G3005" s="2"/>
      <c r="H3005" s="2"/>
      <c r="I3005" s="3"/>
      <c r="J3005" s="3"/>
      <c r="K3005" s="3"/>
    </row>
    <row x14ac:dyDescent="0.25" r="3006" customHeight="1" ht="17.25">
      <c r="A3006" s="7">
        <v>3004</v>
      </c>
      <c r="B3006" s="7">
        <v>32768</v>
      </c>
      <c r="C3006" s="7">
        <v>16</v>
      </c>
      <c r="D3006" s="8">
        <v>512</v>
      </c>
      <c r="E3006" s="9"/>
      <c r="F3006" s="2"/>
      <c r="G3006" s="2"/>
      <c r="H3006" s="2"/>
      <c r="I3006" s="3"/>
      <c r="J3006" s="3"/>
      <c r="K3006" s="3"/>
    </row>
    <row x14ac:dyDescent="0.25" r="3007" customHeight="1" ht="17.25">
      <c r="A3007" s="7">
        <v>3005</v>
      </c>
      <c r="B3007" s="7">
        <v>65536</v>
      </c>
      <c r="C3007" s="7">
        <v>16</v>
      </c>
      <c r="D3007" s="8">
        <v>512</v>
      </c>
      <c r="E3007" s="9"/>
      <c r="F3007" s="2"/>
      <c r="G3007" s="2"/>
      <c r="H3007" s="2"/>
      <c r="I3007" s="3"/>
      <c r="J3007" s="3"/>
      <c r="K3007" s="3"/>
    </row>
    <row x14ac:dyDescent="0.25" r="3008" customHeight="1" ht="17.25">
      <c r="A3008" s="7">
        <v>3006</v>
      </c>
      <c r="B3008" s="7">
        <v>128000</v>
      </c>
      <c r="C3008" s="7">
        <v>16</v>
      </c>
      <c r="D3008" s="8">
        <v>512</v>
      </c>
      <c r="E3008" s="9"/>
      <c r="F3008" s="2"/>
      <c r="G3008" s="2"/>
      <c r="H3008" s="2"/>
      <c r="I3008" s="3"/>
      <c r="J3008" s="3"/>
      <c r="K3008" s="3"/>
    </row>
    <row x14ac:dyDescent="0.25" r="3009" customHeight="1" ht="17.25">
      <c r="A3009" s="7">
        <v>3007</v>
      </c>
      <c r="B3009" s="7">
        <v>1</v>
      </c>
      <c r="C3009" s="7">
        <v>32</v>
      </c>
      <c r="D3009" s="8">
        <v>512</v>
      </c>
      <c r="E3009" s="9"/>
      <c r="F3009" s="2"/>
      <c r="G3009" s="2"/>
      <c r="H3009" s="2"/>
      <c r="I3009" s="3"/>
      <c r="J3009" s="3"/>
      <c r="K3009" s="3"/>
    </row>
    <row x14ac:dyDescent="0.25" r="3010" customHeight="1" ht="17.25">
      <c r="A3010" s="7">
        <v>3008</v>
      </c>
      <c r="B3010" s="7">
        <v>2</v>
      </c>
      <c r="C3010" s="7">
        <v>32</v>
      </c>
      <c r="D3010" s="8">
        <v>512</v>
      </c>
      <c r="E3010" s="9"/>
      <c r="F3010" s="2"/>
      <c r="G3010" s="2"/>
      <c r="H3010" s="2"/>
      <c r="I3010" s="3"/>
      <c r="J3010" s="3"/>
      <c r="K3010" s="3"/>
    </row>
    <row x14ac:dyDescent="0.25" r="3011" customHeight="1" ht="17.25">
      <c r="A3011" s="7">
        <v>3009</v>
      </c>
      <c r="B3011" s="7">
        <v>4</v>
      </c>
      <c r="C3011" s="7">
        <v>32</v>
      </c>
      <c r="D3011" s="8">
        <v>512</v>
      </c>
      <c r="E3011" s="9"/>
      <c r="F3011" s="2"/>
      <c r="G3011" s="2"/>
      <c r="H3011" s="2"/>
      <c r="I3011" s="3"/>
      <c r="J3011" s="3"/>
      <c r="K3011" s="3"/>
    </row>
    <row x14ac:dyDescent="0.25" r="3012" customHeight="1" ht="17.25">
      <c r="A3012" s="7">
        <v>3010</v>
      </c>
      <c r="B3012" s="7">
        <v>8</v>
      </c>
      <c r="C3012" s="7">
        <v>32</v>
      </c>
      <c r="D3012" s="8">
        <v>512</v>
      </c>
      <c r="E3012" s="9"/>
      <c r="F3012" s="2"/>
      <c r="G3012" s="2"/>
      <c r="H3012" s="2"/>
      <c r="I3012" s="3"/>
      <c r="J3012" s="3"/>
      <c r="K3012" s="3"/>
    </row>
    <row x14ac:dyDescent="0.25" r="3013" customHeight="1" ht="17.25">
      <c r="A3013" s="7">
        <v>3011</v>
      </c>
      <c r="B3013" s="7">
        <v>16</v>
      </c>
      <c r="C3013" s="7">
        <v>32</v>
      </c>
      <c r="D3013" s="8">
        <v>512</v>
      </c>
      <c r="E3013" s="9"/>
      <c r="F3013" s="2"/>
      <c r="G3013" s="2"/>
      <c r="H3013" s="2"/>
      <c r="I3013" s="3"/>
      <c r="J3013" s="3"/>
      <c r="K3013" s="3"/>
    </row>
    <row x14ac:dyDescent="0.25" r="3014" customHeight="1" ht="17.25">
      <c r="A3014" s="7">
        <v>3012</v>
      </c>
      <c r="B3014" s="7">
        <v>32</v>
      </c>
      <c r="C3014" s="7">
        <v>32</v>
      </c>
      <c r="D3014" s="8">
        <v>512</v>
      </c>
      <c r="E3014" s="9"/>
      <c r="F3014" s="2"/>
      <c r="G3014" s="2"/>
      <c r="H3014" s="2"/>
      <c r="I3014" s="3"/>
      <c r="J3014" s="3"/>
      <c r="K3014" s="3"/>
    </row>
    <row x14ac:dyDescent="0.25" r="3015" customHeight="1" ht="17.25">
      <c r="A3015" s="7">
        <v>3013</v>
      </c>
      <c r="B3015" s="7">
        <v>64</v>
      </c>
      <c r="C3015" s="7">
        <v>32</v>
      </c>
      <c r="D3015" s="8">
        <v>512</v>
      </c>
      <c r="E3015" s="9"/>
      <c r="F3015" s="2"/>
      <c r="G3015" s="2"/>
      <c r="H3015" s="2"/>
      <c r="I3015" s="3"/>
      <c r="J3015" s="3"/>
      <c r="K3015" s="3"/>
    </row>
    <row x14ac:dyDescent="0.25" r="3016" customHeight="1" ht="17.25">
      <c r="A3016" s="7">
        <v>3014</v>
      </c>
      <c r="B3016" s="7">
        <v>128</v>
      </c>
      <c r="C3016" s="7">
        <v>32</v>
      </c>
      <c r="D3016" s="8">
        <v>512</v>
      </c>
      <c r="E3016" s="9"/>
      <c r="F3016" s="2"/>
      <c r="G3016" s="2"/>
      <c r="H3016" s="2"/>
      <c r="I3016" s="3"/>
      <c r="J3016" s="3"/>
      <c r="K3016" s="3"/>
    </row>
    <row x14ac:dyDescent="0.25" r="3017" customHeight="1" ht="17.25">
      <c r="A3017" s="7">
        <v>3015</v>
      </c>
      <c r="B3017" s="7">
        <v>256</v>
      </c>
      <c r="C3017" s="7">
        <v>32</v>
      </c>
      <c r="D3017" s="8">
        <v>512</v>
      </c>
      <c r="E3017" s="9"/>
      <c r="F3017" s="2"/>
      <c r="G3017" s="2"/>
      <c r="H3017" s="2"/>
      <c r="I3017" s="3"/>
      <c r="J3017" s="3"/>
      <c r="K3017" s="3"/>
    </row>
    <row x14ac:dyDescent="0.25" r="3018" customHeight="1" ht="17.25">
      <c r="A3018" s="7">
        <v>3016</v>
      </c>
      <c r="B3018" s="7">
        <v>512</v>
      </c>
      <c r="C3018" s="7">
        <v>32</v>
      </c>
      <c r="D3018" s="8">
        <v>512</v>
      </c>
      <c r="E3018" s="9"/>
      <c r="F3018" s="2"/>
      <c r="G3018" s="2"/>
      <c r="H3018" s="2"/>
      <c r="I3018" s="3"/>
      <c r="J3018" s="3"/>
      <c r="K3018" s="3"/>
    </row>
    <row x14ac:dyDescent="0.25" r="3019" customHeight="1" ht="17.25">
      <c r="A3019" s="7">
        <v>3017</v>
      </c>
      <c r="B3019" s="7">
        <v>1024</v>
      </c>
      <c r="C3019" s="7">
        <v>32</v>
      </c>
      <c r="D3019" s="8">
        <v>512</v>
      </c>
      <c r="E3019" s="9"/>
      <c r="F3019" s="2"/>
      <c r="G3019" s="2"/>
      <c r="H3019" s="2"/>
      <c r="I3019" s="3"/>
      <c r="J3019" s="3"/>
      <c r="K3019" s="3"/>
    </row>
    <row x14ac:dyDescent="0.25" r="3020" customHeight="1" ht="17.25">
      <c r="A3020" s="7">
        <v>3018</v>
      </c>
      <c r="B3020" s="7">
        <v>2048</v>
      </c>
      <c r="C3020" s="7">
        <v>32</v>
      </c>
      <c r="D3020" s="8">
        <v>512</v>
      </c>
      <c r="E3020" s="9"/>
      <c r="F3020" s="2"/>
      <c r="G3020" s="2"/>
      <c r="H3020" s="2"/>
      <c r="I3020" s="3"/>
      <c r="J3020" s="3"/>
      <c r="K3020" s="3"/>
    </row>
    <row x14ac:dyDescent="0.25" r="3021" customHeight="1" ht="17.25">
      <c r="A3021" s="7">
        <v>3019</v>
      </c>
      <c r="B3021" s="7">
        <v>4096</v>
      </c>
      <c r="C3021" s="7">
        <v>32</v>
      </c>
      <c r="D3021" s="8">
        <v>512</v>
      </c>
      <c r="E3021" s="9"/>
      <c r="F3021" s="2"/>
      <c r="G3021" s="2"/>
      <c r="H3021" s="2"/>
      <c r="I3021" s="3"/>
      <c r="J3021" s="3"/>
      <c r="K3021" s="3"/>
    </row>
    <row x14ac:dyDescent="0.25" r="3022" customHeight="1" ht="17.25">
      <c r="A3022" s="7">
        <v>3020</v>
      </c>
      <c r="B3022" s="7">
        <v>8192</v>
      </c>
      <c r="C3022" s="7">
        <v>32</v>
      </c>
      <c r="D3022" s="8">
        <v>512</v>
      </c>
      <c r="E3022" s="9"/>
      <c r="F3022" s="2"/>
      <c r="G3022" s="2"/>
      <c r="H3022" s="2"/>
      <c r="I3022" s="3"/>
      <c r="J3022" s="3"/>
      <c r="K3022" s="3"/>
    </row>
    <row x14ac:dyDescent="0.25" r="3023" customHeight="1" ht="17.25">
      <c r="A3023" s="7">
        <v>3021</v>
      </c>
      <c r="B3023" s="7">
        <v>16384</v>
      </c>
      <c r="C3023" s="7">
        <v>32</v>
      </c>
      <c r="D3023" s="8">
        <v>512</v>
      </c>
      <c r="E3023" s="9"/>
      <c r="F3023" s="2"/>
      <c r="G3023" s="2"/>
      <c r="H3023" s="2"/>
      <c r="I3023" s="3"/>
      <c r="J3023" s="3"/>
      <c r="K3023" s="3"/>
    </row>
    <row x14ac:dyDescent="0.25" r="3024" customHeight="1" ht="17.25">
      <c r="A3024" s="7">
        <v>3022</v>
      </c>
      <c r="B3024" s="7">
        <v>32768</v>
      </c>
      <c r="C3024" s="7">
        <v>32</v>
      </c>
      <c r="D3024" s="8">
        <v>512</v>
      </c>
      <c r="E3024" s="9"/>
      <c r="F3024" s="2"/>
      <c r="G3024" s="2"/>
      <c r="H3024" s="2"/>
      <c r="I3024" s="3"/>
      <c r="J3024" s="3"/>
      <c r="K3024" s="3"/>
    </row>
    <row x14ac:dyDescent="0.25" r="3025" customHeight="1" ht="17.25">
      <c r="A3025" s="7">
        <v>3023</v>
      </c>
      <c r="B3025" s="7">
        <v>65536</v>
      </c>
      <c r="C3025" s="7">
        <v>32</v>
      </c>
      <c r="D3025" s="8">
        <v>512</v>
      </c>
      <c r="E3025" s="9"/>
      <c r="F3025" s="2"/>
      <c r="G3025" s="2"/>
      <c r="H3025" s="2"/>
      <c r="I3025" s="3"/>
      <c r="J3025" s="3"/>
      <c r="K3025" s="3"/>
    </row>
    <row x14ac:dyDescent="0.25" r="3026" customHeight="1" ht="17.25">
      <c r="A3026" s="7">
        <v>3024</v>
      </c>
      <c r="B3026" s="7">
        <v>128000</v>
      </c>
      <c r="C3026" s="7">
        <v>32</v>
      </c>
      <c r="D3026" s="8">
        <v>512</v>
      </c>
      <c r="E3026" s="9"/>
      <c r="F3026" s="2"/>
      <c r="G3026" s="2"/>
      <c r="H3026" s="2"/>
      <c r="I3026" s="3"/>
      <c r="J3026" s="3"/>
      <c r="K3026" s="3"/>
    </row>
    <row x14ac:dyDescent="0.25" r="3027" customHeight="1" ht="17.25">
      <c r="A3027" s="7">
        <v>3025</v>
      </c>
      <c r="B3027" s="7">
        <v>1</v>
      </c>
      <c r="C3027" s="7">
        <v>64</v>
      </c>
      <c r="D3027" s="8">
        <v>512</v>
      </c>
      <c r="E3027" s="9"/>
      <c r="F3027" s="2"/>
      <c r="G3027" s="2"/>
      <c r="H3027" s="2"/>
      <c r="I3027" s="3"/>
      <c r="J3027" s="3"/>
      <c r="K3027" s="3"/>
    </row>
    <row x14ac:dyDescent="0.25" r="3028" customHeight="1" ht="17.25">
      <c r="A3028" s="7">
        <v>3026</v>
      </c>
      <c r="B3028" s="7">
        <v>2</v>
      </c>
      <c r="C3028" s="7">
        <v>64</v>
      </c>
      <c r="D3028" s="8">
        <v>512</v>
      </c>
      <c r="E3028" s="9"/>
      <c r="F3028" s="2"/>
      <c r="G3028" s="2"/>
      <c r="H3028" s="2"/>
      <c r="I3028" s="3"/>
      <c r="J3028" s="3"/>
      <c r="K3028" s="3"/>
    </row>
    <row x14ac:dyDescent="0.25" r="3029" customHeight="1" ht="17.25">
      <c r="A3029" s="7">
        <v>3027</v>
      </c>
      <c r="B3029" s="7">
        <v>4</v>
      </c>
      <c r="C3029" s="7">
        <v>64</v>
      </c>
      <c r="D3029" s="8">
        <v>512</v>
      </c>
      <c r="E3029" s="9"/>
      <c r="F3029" s="2"/>
      <c r="G3029" s="2"/>
      <c r="H3029" s="2"/>
      <c r="I3029" s="3"/>
      <c r="J3029" s="3"/>
      <c r="K3029" s="3"/>
    </row>
    <row x14ac:dyDescent="0.25" r="3030" customHeight="1" ht="17.25">
      <c r="A3030" s="7">
        <v>3028</v>
      </c>
      <c r="B3030" s="7">
        <v>8</v>
      </c>
      <c r="C3030" s="7">
        <v>64</v>
      </c>
      <c r="D3030" s="8">
        <v>512</v>
      </c>
      <c r="E3030" s="9"/>
      <c r="F3030" s="2"/>
      <c r="G3030" s="2"/>
      <c r="H3030" s="2"/>
      <c r="I3030" s="3"/>
      <c r="J3030" s="3"/>
      <c r="K3030" s="3"/>
    </row>
    <row x14ac:dyDescent="0.25" r="3031" customHeight="1" ht="17.25">
      <c r="A3031" s="7">
        <v>3029</v>
      </c>
      <c r="B3031" s="7">
        <v>16</v>
      </c>
      <c r="C3031" s="7">
        <v>64</v>
      </c>
      <c r="D3031" s="8">
        <v>512</v>
      </c>
      <c r="E3031" s="9"/>
      <c r="F3031" s="2"/>
      <c r="G3031" s="2"/>
      <c r="H3031" s="2"/>
      <c r="I3031" s="3"/>
      <c r="J3031" s="3"/>
      <c r="K3031" s="3"/>
    </row>
    <row x14ac:dyDescent="0.25" r="3032" customHeight="1" ht="17.25">
      <c r="A3032" s="7">
        <v>3030</v>
      </c>
      <c r="B3032" s="7">
        <v>32</v>
      </c>
      <c r="C3032" s="7">
        <v>64</v>
      </c>
      <c r="D3032" s="8">
        <v>512</v>
      </c>
      <c r="E3032" s="9"/>
      <c r="F3032" s="2"/>
      <c r="G3032" s="2"/>
      <c r="H3032" s="2"/>
      <c r="I3032" s="3"/>
      <c r="J3032" s="3"/>
      <c r="K3032" s="3"/>
    </row>
    <row x14ac:dyDescent="0.25" r="3033" customHeight="1" ht="17.25">
      <c r="A3033" s="7">
        <v>3031</v>
      </c>
      <c r="B3033" s="7">
        <v>64</v>
      </c>
      <c r="C3033" s="7">
        <v>64</v>
      </c>
      <c r="D3033" s="8">
        <v>512</v>
      </c>
      <c r="E3033" s="9"/>
      <c r="F3033" s="2"/>
      <c r="G3033" s="2"/>
      <c r="H3033" s="2"/>
      <c r="I3033" s="3"/>
      <c r="J3033" s="3"/>
      <c r="K3033" s="3"/>
    </row>
    <row x14ac:dyDescent="0.25" r="3034" customHeight="1" ht="17.25">
      <c r="A3034" s="7">
        <v>3032</v>
      </c>
      <c r="B3034" s="7">
        <v>128</v>
      </c>
      <c r="C3034" s="7">
        <v>64</v>
      </c>
      <c r="D3034" s="8">
        <v>512</v>
      </c>
      <c r="E3034" s="9"/>
      <c r="F3034" s="2"/>
      <c r="G3034" s="2"/>
      <c r="H3034" s="2"/>
      <c r="I3034" s="3"/>
      <c r="J3034" s="3"/>
      <c r="K3034" s="3"/>
    </row>
    <row x14ac:dyDescent="0.25" r="3035" customHeight="1" ht="17.25">
      <c r="A3035" s="7">
        <v>3033</v>
      </c>
      <c r="B3035" s="7">
        <v>256</v>
      </c>
      <c r="C3035" s="7">
        <v>64</v>
      </c>
      <c r="D3035" s="8">
        <v>512</v>
      </c>
      <c r="E3035" s="9"/>
      <c r="F3035" s="2"/>
      <c r="G3035" s="2"/>
      <c r="H3035" s="2"/>
      <c r="I3035" s="3"/>
      <c r="J3035" s="3"/>
      <c r="K3035" s="3"/>
    </row>
    <row x14ac:dyDescent="0.25" r="3036" customHeight="1" ht="17.25">
      <c r="A3036" s="7">
        <v>3034</v>
      </c>
      <c r="B3036" s="7">
        <v>512</v>
      </c>
      <c r="C3036" s="7">
        <v>64</v>
      </c>
      <c r="D3036" s="8">
        <v>512</v>
      </c>
      <c r="E3036" s="9"/>
      <c r="F3036" s="2"/>
      <c r="G3036" s="2"/>
      <c r="H3036" s="2"/>
      <c r="I3036" s="3"/>
      <c r="J3036" s="3"/>
      <c r="K3036" s="3"/>
    </row>
    <row x14ac:dyDescent="0.25" r="3037" customHeight="1" ht="17.25">
      <c r="A3037" s="7">
        <v>3035</v>
      </c>
      <c r="B3037" s="7">
        <v>1024</v>
      </c>
      <c r="C3037" s="7">
        <v>64</v>
      </c>
      <c r="D3037" s="8">
        <v>512</v>
      </c>
      <c r="E3037" s="9"/>
      <c r="F3037" s="2"/>
      <c r="G3037" s="2"/>
      <c r="H3037" s="2"/>
      <c r="I3037" s="3"/>
      <c r="J3037" s="3"/>
      <c r="K3037" s="3"/>
    </row>
    <row x14ac:dyDescent="0.25" r="3038" customHeight="1" ht="17.25">
      <c r="A3038" s="7">
        <v>3036</v>
      </c>
      <c r="B3038" s="7">
        <v>2048</v>
      </c>
      <c r="C3038" s="7">
        <v>64</v>
      </c>
      <c r="D3038" s="8">
        <v>512</v>
      </c>
      <c r="E3038" s="9"/>
      <c r="F3038" s="2"/>
      <c r="G3038" s="2"/>
      <c r="H3038" s="2"/>
      <c r="I3038" s="3"/>
      <c r="J3038" s="3"/>
      <c r="K3038" s="3"/>
    </row>
    <row x14ac:dyDescent="0.25" r="3039" customHeight="1" ht="17.25">
      <c r="A3039" s="7">
        <v>3037</v>
      </c>
      <c r="B3039" s="7">
        <v>4096</v>
      </c>
      <c r="C3039" s="7">
        <v>64</v>
      </c>
      <c r="D3039" s="8">
        <v>512</v>
      </c>
      <c r="E3039" s="9"/>
      <c r="F3039" s="2"/>
      <c r="G3039" s="2"/>
      <c r="H3039" s="2"/>
      <c r="I3039" s="3"/>
      <c r="J3039" s="3"/>
      <c r="K3039" s="3"/>
    </row>
    <row x14ac:dyDescent="0.25" r="3040" customHeight="1" ht="17.25">
      <c r="A3040" s="7">
        <v>3038</v>
      </c>
      <c r="B3040" s="7">
        <v>8192</v>
      </c>
      <c r="C3040" s="7">
        <v>64</v>
      </c>
      <c r="D3040" s="8">
        <v>512</v>
      </c>
      <c r="E3040" s="9"/>
      <c r="F3040" s="2"/>
      <c r="G3040" s="2"/>
      <c r="H3040" s="2"/>
      <c r="I3040" s="3"/>
      <c r="J3040" s="3"/>
      <c r="K3040" s="3"/>
    </row>
    <row x14ac:dyDescent="0.25" r="3041" customHeight="1" ht="17.25">
      <c r="A3041" s="7">
        <v>3039</v>
      </c>
      <c r="B3041" s="7">
        <v>16384</v>
      </c>
      <c r="C3041" s="7">
        <v>64</v>
      </c>
      <c r="D3041" s="8">
        <v>512</v>
      </c>
      <c r="E3041" s="9"/>
      <c r="F3041" s="2"/>
      <c r="G3041" s="2"/>
      <c r="H3041" s="2"/>
      <c r="I3041" s="3"/>
      <c r="J3041" s="3"/>
      <c r="K3041" s="3"/>
    </row>
    <row x14ac:dyDescent="0.25" r="3042" customHeight="1" ht="17.25">
      <c r="A3042" s="7">
        <v>3040</v>
      </c>
      <c r="B3042" s="7">
        <v>32768</v>
      </c>
      <c r="C3042" s="7">
        <v>64</v>
      </c>
      <c r="D3042" s="8">
        <v>512</v>
      </c>
      <c r="E3042" s="9"/>
      <c r="F3042" s="2"/>
      <c r="G3042" s="2"/>
      <c r="H3042" s="2"/>
      <c r="I3042" s="3"/>
      <c r="J3042" s="3"/>
      <c r="K3042" s="3"/>
    </row>
    <row x14ac:dyDescent="0.25" r="3043" customHeight="1" ht="17.25">
      <c r="A3043" s="7">
        <v>3041</v>
      </c>
      <c r="B3043" s="7">
        <v>65536</v>
      </c>
      <c r="C3043" s="7">
        <v>64</v>
      </c>
      <c r="D3043" s="8">
        <v>512</v>
      </c>
      <c r="E3043" s="9"/>
      <c r="F3043" s="2"/>
      <c r="G3043" s="2"/>
      <c r="H3043" s="2"/>
      <c r="I3043" s="3"/>
      <c r="J3043" s="3"/>
      <c r="K3043" s="3"/>
    </row>
    <row x14ac:dyDescent="0.25" r="3044" customHeight="1" ht="17.25">
      <c r="A3044" s="7">
        <v>3042</v>
      </c>
      <c r="B3044" s="7">
        <v>128000</v>
      </c>
      <c r="C3044" s="7">
        <v>64</v>
      </c>
      <c r="D3044" s="8">
        <v>512</v>
      </c>
      <c r="E3044" s="9"/>
      <c r="F3044" s="2"/>
      <c r="G3044" s="2"/>
      <c r="H3044" s="2"/>
      <c r="I3044" s="3"/>
      <c r="J3044" s="3"/>
      <c r="K3044" s="3"/>
    </row>
    <row x14ac:dyDescent="0.25" r="3045" customHeight="1" ht="17.25">
      <c r="A3045" s="7">
        <v>3043</v>
      </c>
      <c r="B3045" s="7">
        <v>1</v>
      </c>
      <c r="C3045" s="7">
        <v>128</v>
      </c>
      <c r="D3045" s="8">
        <v>512</v>
      </c>
      <c r="E3045" s="9"/>
      <c r="F3045" s="2"/>
      <c r="G3045" s="2"/>
      <c r="H3045" s="2"/>
      <c r="I3045" s="3"/>
      <c r="J3045" s="3"/>
      <c r="K3045" s="3"/>
    </row>
    <row x14ac:dyDescent="0.25" r="3046" customHeight="1" ht="17.25">
      <c r="A3046" s="7">
        <v>3044</v>
      </c>
      <c r="B3046" s="7">
        <v>2</v>
      </c>
      <c r="C3046" s="7">
        <v>128</v>
      </c>
      <c r="D3046" s="8">
        <v>512</v>
      </c>
      <c r="E3046" s="9"/>
      <c r="F3046" s="2"/>
      <c r="G3046" s="2"/>
      <c r="H3046" s="2"/>
      <c r="I3046" s="3"/>
      <c r="J3046" s="3"/>
      <c r="K3046" s="3"/>
    </row>
    <row x14ac:dyDescent="0.25" r="3047" customHeight="1" ht="17.25">
      <c r="A3047" s="7">
        <v>3045</v>
      </c>
      <c r="B3047" s="7">
        <v>4</v>
      </c>
      <c r="C3047" s="7">
        <v>128</v>
      </c>
      <c r="D3047" s="8">
        <v>512</v>
      </c>
      <c r="E3047" s="9"/>
      <c r="F3047" s="2"/>
      <c r="G3047" s="2"/>
      <c r="H3047" s="2"/>
      <c r="I3047" s="3"/>
      <c r="J3047" s="3"/>
      <c r="K3047" s="3"/>
    </row>
    <row x14ac:dyDescent="0.25" r="3048" customHeight="1" ht="17.25">
      <c r="A3048" s="7">
        <v>3046</v>
      </c>
      <c r="B3048" s="7">
        <v>8</v>
      </c>
      <c r="C3048" s="7">
        <v>128</v>
      </c>
      <c r="D3048" s="8">
        <v>512</v>
      </c>
      <c r="E3048" s="9"/>
      <c r="F3048" s="2"/>
      <c r="G3048" s="2"/>
      <c r="H3048" s="2"/>
      <c r="I3048" s="3"/>
      <c r="J3048" s="3"/>
      <c r="K3048" s="3"/>
    </row>
    <row x14ac:dyDescent="0.25" r="3049" customHeight="1" ht="17.25">
      <c r="A3049" s="7">
        <v>3047</v>
      </c>
      <c r="B3049" s="7">
        <v>16</v>
      </c>
      <c r="C3049" s="7">
        <v>128</v>
      </c>
      <c r="D3049" s="8">
        <v>512</v>
      </c>
      <c r="E3049" s="9"/>
      <c r="F3049" s="2"/>
      <c r="G3049" s="2"/>
      <c r="H3049" s="2"/>
      <c r="I3049" s="3"/>
      <c r="J3049" s="3"/>
      <c r="K3049" s="3"/>
    </row>
    <row x14ac:dyDescent="0.25" r="3050" customHeight="1" ht="17.25">
      <c r="A3050" s="7">
        <v>3048</v>
      </c>
      <c r="B3050" s="7">
        <v>32</v>
      </c>
      <c r="C3050" s="7">
        <v>128</v>
      </c>
      <c r="D3050" s="8">
        <v>512</v>
      </c>
      <c r="E3050" s="9"/>
      <c r="F3050" s="2"/>
      <c r="G3050" s="2"/>
      <c r="H3050" s="2"/>
      <c r="I3050" s="3"/>
      <c r="J3050" s="3"/>
      <c r="K3050" s="3"/>
    </row>
    <row x14ac:dyDescent="0.25" r="3051" customHeight="1" ht="17.25">
      <c r="A3051" s="7">
        <v>3049</v>
      </c>
      <c r="B3051" s="7">
        <v>64</v>
      </c>
      <c r="C3051" s="7">
        <v>128</v>
      </c>
      <c r="D3051" s="8">
        <v>512</v>
      </c>
      <c r="E3051" s="9"/>
      <c r="F3051" s="2"/>
      <c r="G3051" s="2"/>
      <c r="H3051" s="2"/>
      <c r="I3051" s="3"/>
      <c r="J3051" s="3"/>
      <c r="K3051" s="3"/>
    </row>
    <row x14ac:dyDescent="0.25" r="3052" customHeight="1" ht="17.25">
      <c r="A3052" s="7">
        <v>3050</v>
      </c>
      <c r="B3052" s="7">
        <v>128</v>
      </c>
      <c r="C3052" s="7">
        <v>128</v>
      </c>
      <c r="D3052" s="8">
        <v>512</v>
      </c>
      <c r="E3052" s="9"/>
      <c r="F3052" s="2"/>
      <c r="G3052" s="2"/>
      <c r="H3052" s="2"/>
      <c r="I3052" s="3"/>
      <c r="J3052" s="3"/>
      <c r="K3052" s="3"/>
    </row>
    <row x14ac:dyDescent="0.25" r="3053" customHeight="1" ht="17.25">
      <c r="A3053" s="7">
        <v>3051</v>
      </c>
      <c r="B3053" s="7">
        <v>256</v>
      </c>
      <c r="C3053" s="7">
        <v>128</v>
      </c>
      <c r="D3053" s="8">
        <v>512</v>
      </c>
      <c r="E3053" s="9"/>
      <c r="F3053" s="2"/>
      <c r="G3053" s="2"/>
      <c r="H3053" s="2"/>
      <c r="I3053" s="3"/>
      <c r="J3053" s="3"/>
      <c r="K3053" s="3"/>
    </row>
    <row x14ac:dyDescent="0.25" r="3054" customHeight="1" ht="17.25">
      <c r="A3054" s="7">
        <v>3052</v>
      </c>
      <c r="B3054" s="7">
        <v>512</v>
      </c>
      <c r="C3054" s="7">
        <v>128</v>
      </c>
      <c r="D3054" s="8">
        <v>512</v>
      </c>
      <c r="E3054" s="9"/>
      <c r="F3054" s="2"/>
      <c r="G3054" s="2"/>
      <c r="H3054" s="2"/>
      <c r="I3054" s="3"/>
      <c r="J3054" s="3"/>
      <c r="K3054" s="3"/>
    </row>
    <row x14ac:dyDescent="0.25" r="3055" customHeight="1" ht="17.25">
      <c r="A3055" s="7">
        <v>3053</v>
      </c>
      <c r="B3055" s="7">
        <v>1024</v>
      </c>
      <c r="C3055" s="7">
        <v>128</v>
      </c>
      <c r="D3055" s="8">
        <v>512</v>
      </c>
      <c r="E3055" s="9"/>
      <c r="F3055" s="2"/>
      <c r="G3055" s="2"/>
      <c r="H3055" s="2"/>
      <c r="I3055" s="3"/>
      <c r="J3055" s="3"/>
      <c r="K3055" s="3"/>
    </row>
    <row x14ac:dyDescent="0.25" r="3056" customHeight="1" ht="17.25">
      <c r="A3056" s="7">
        <v>3054</v>
      </c>
      <c r="B3056" s="7">
        <v>2048</v>
      </c>
      <c r="C3056" s="7">
        <v>128</v>
      </c>
      <c r="D3056" s="8">
        <v>512</v>
      </c>
      <c r="E3056" s="9"/>
      <c r="F3056" s="2"/>
      <c r="G3056" s="2"/>
      <c r="H3056" s="2"/>
      <c r="I3056" s="3"/>
      <c r="J3056" s="3"/>
      <c r="K3056" s="3"/>
    </row>
    <row x14ac:dyDescent="0.25" r="3057" customHeight="1" ht="17.25">
      <c r="A3057" s="7">
        <v>3055</v>
      </c>
      <c r="B3057" s="7">
        <v>4096</v>
      </c>
      <c r="C3057" s="7">
        <v>128</v>
      </c>
      <c r="D3057" s="8">
        <v>512</v>
      </c>
      <c r="E3057" s="9"/>
      <c r="F3057" s="2"/>
      <c r="G3057" s="2"/>
      <c r="H3057" s="2"/>
      <c r="I3057" s="3"/>
      <c r="J3057" s="3"/>
      <c r="K3057" s="3"/>
    </row>
    <row x14ac:dyDescent="0.25" r="3058" customHeight="1" ht="17.25">
      <c r="A3058" s="7">
        <v>3056</v>
      </c>
      <c r="B3058" s="7">
        <v>8192</v>
      </c>
      <c r="C3058" s="7">
        <v>128</v>
      </c>
      <c r="D3058" s="8">
        <v>512</v>
      </c>
      <c r="E3058" s="9"/>
      <c r="F3058" s="2"/>
      <c r="G3058" s="2"/>
      <c r="H3058" s="2"/>
      <c r="I3058" s="3"/>
      <c r="J3058" s="3"/>
      <c r="K3058" s="3"/>
    </row>
    <row x14ac:dyDescent="0.25" r="3059" customHeight="1" ht="17.25">
      <c r="A3059" s="7">
        <v>3057</v>
      </c>
      <c r="B3059" s="7">
        <v>16384</v>
      </c>
      <c r="C3059" s="7">
        <v>128</v>
      </c>
      <c r="D3059" s="8">
        <v>512</v>
      </c>
      <c r="E3059" s="9"/>
      <c r="F3059" s="2"/>
      <c r="G3059" s="2"/>
      <c r="H3059" s="2"/>
      <c r="I3059" s="3"/>
      <c r="J3059" s="3"/>
      <c r="K3059" s="3"/>
    </row>
    <row x14ac:dyDescent="0.25" r="3060" customHeight="1" ht="17.25">
      <c r="A3060" s="7">
        <v>3058</v>
      </c>
      <c r="B3060" s="7">
        <v>32768</v>
      </c>
      <c r="C3060" s="7">
        <v>128</v>
      </c>
      <c r="D3060" s="8">
        <v>512</v>
      </c>
      <c r="E3060" s="9"/>
      <c r="F3060" s="2"/>
      <c r="G3060" s="2"/>
      <c r="H3060" s="2"/>
      <c r="I3060" s="3"/>
      <c r="J3060" s="3"/>
      <c r="K3060" s="3"/>
    </row>
    <row x14ac:dyDescent="0.25" r="3061" customHeight="1" ht="17.25">
      <c r="A3061" s="7">
        <v>3059</v>
      </c>
      <c r="B3061" s="7">
        <v>65536</v>
      </c>
      <c r="C3061" s="7">
        <v>128</v>
      </c>
      <c r="D3061" s="8">
        <v>512</v>
      </c>
      <c r="E3061" s="9"/>
      <c r="F3061" s="2"/>
      <c r="G3061" s="2"/>
      <c r="H3061" s="2"/>
      <c r="I3061" s="3"/>
      <c r="J3061" s="3"/>
      <c r="K3061" s="3"/>
    </row>
    <row x14ac:dyDescent="0.25" r="3062" customHeight="1" ht="17.25">
      <c r="A3062" s="7">
        <v>3060</v>
      </c>
      <c r="B3062" s="7">
        <v>128000</v>
      </c>
      <c r="C3062" s="7">
        <v>128</v>
      </c>
      <c r="D3062" s="8">
        <v>512</v>
      </c>
      <c r="E3062" s="9"/>
      <c r="F3062" s="2"/>
      <c r="G3062" s="2"/>
      <c r="H3062" s="2"/>
      <c r="I3062" s="3"/>
      <c r="J3062" s="3"/>
      <c r="K3062" s="3"/>
    </row>
    <row x14ac:dyDescent="0.25" r="3063" customHeight="1" ht="17.25">
      <c r="A3063" s="7">
        <v>3061</v>
      </c>
      <c r="B3063" s="7">
        <v>1</v>
      </c>
      <c r="C3063" s="7">
        <v>256</v>
      </c>
      <c r="D3063" s="8">
        <v>512</v>
      </c>
      <c r="E3063" s="9"/>
      <c r="F3063" s="2"/>
      <c r="G3063" s="2"/>
      <c r="H3063" s="2"/>
      <c r="I3063" s="3"/>
      <c r="J3063" s="3"/>
      <c r="K3063" s="3"/>
    </row>
    <row x14ac:dyDescent="0.25" r="3064" customHeight="1" ht="17.25">
      <c r="A3064" s="7">
        <v>3062</v>
      </c>
      <c r="B3064" s="7">
        <v>2</v>
      </c>
      <c r="C3064" s="7">
        <v>256</v>
      </c>
      <c r="D3064" s="8">
        <v>512</v>
      </c>
      <c r="E3064" s="9"/>
      <c r="F3064" s="2"/>
      <c r="G3064" s="2"/>
      <c r="H3064" s="2"/>
      <c r="I3064" s="3"/>
      <c r="J3064" s="3"/>
      <c r="K3064" s="3"/>
    </row>
    <row x14ac:dyDescent="0.25" r="3065" customHeight="1" ht="17.25">
      <c r="A3065" s="7">
        <v>3063</v>
      </c>
      <c r="B3065" s="7">
        <v>4</v>
      </c>
      <c r="C3065" s="7">
        <v>256</v>
      </c>
      <c r="D3065" s="8">
        <v>512</v>
      </c>
      <c r="E3065" s="9"/>
      <c r="F3065" s="2"/>
      <c r="G3065" s="2"/>
      <c r="H3065" s="2"/>
      <c r="I3065" s="3"/>
      <c r="J3065" s="3"/>
      <c r="K3065" s="3"/>
    </row>
    <row x14ac:dyDescent="0.25" r="3066" customHeight="1" ht="17.25">
      <c r="A3066" s="7">
        <v>3064</v>
      </c>
      <c r="B3066" s="7">
        <v>8</v>
      </c>
      <c r="C3066" s="7">
        <v>256</v>
      </c>
      <c r="D3066" s="8">
        <v>512</v>
      </c>
      <c r="E3066" s="9"/>
      <c r="F3066" s="2"/>
      <c r="G3066" s="2"/>
      <c r="H3066" s="2"/>
      <c r="I3066" s="3"/>
      <c r="J3066" s="3"/>
      <c r="K3066" s="3"/>
    </row>
    <row x14ac:dyDescent="0.25" r="3067" customHeight="1" ht="17.25">
      <c r="A3067" s="7">
        <v>3065</v>
      </c>
      <c r="B3067" s="7">
        <v>16</v>
      </c>
      <c r="C3067" s="7">
        <v>256</v>
      </c>
      <c r="D3067" s="8">
        <v>512</v>
      </c>
      <c r="E3067" s="9"/>
      <c r="F3067" s="2"/>
      <c r="G3067" s="2"/>
      <c r="H3067" s="2"/>
      <c r="I3067" s="3"/>
      <c r="J3067" s="3"/>
      <c r="K3067" s="3"/>
    </row>
    <row x14ac:dyDescent="0.25" r="3068" customHeight="1" ht="17.25">
      <c r="A3068" s="7">
        <v>3066</v>
      </c>
      <c r="B3068" s="7">
        <v>32</v>
      </c>
      <c r="C3068" s="7">
        <v>256</v>
      </c>
      <c r="D3068" s="8">
        <v>512</v>
      </c>
      <c r="E3068" s="9"/>
      <c r="F3068" s="2"/>
      <c r="G3068" s="2"/>
      <c r="H3068" s="2"/>
      <c r="I3068" s="3"/>
      <c r="J3068" s="3"/>
      <c r="K3068" s="3"/>
    </row>
    <row x14ac:dyDescent="0.25" r="3069" customHeight="1" ht="17.25">
      <c r="A3069" s="7">
        <v>3067</v>
      </c>
      <c r="B3069" s="7">
        <v>64</v>
      </c>
      <c r="C3069" s="7">
        <v>256</v>
      </c>
      <c r="D3069" s="8">
        <v>512</v>
      </c>
      <c r="E3069" s="9"/>
      <c r="F3069" s="2"/>
      <c r="G3069" s="2"/>
      <c r="H3069" s="2"/>
      <c r="I3069" s="3"/>
      <c r="J3069" s="3"/>
      <c r="K3069" s="3"/>
    </row>
    <row x14ac:dyDescent="0.25" r="3070" customHeight="1" ht="17.25">
      <c r="A3070" s="7">
        <v>3068</v>
      </c>
      <c r="B3070" s="7">
        <v>128</v>
      </c>
      <c r="C3070" s="7">
        <v>256</v>
      </c>
      <c r="D3070" s="8">
        <v>512</v>
      </c>
      <c r="E3070" s="9"/>
      <c r="F3070" s="2"/>
      <c r="G3070" s="2"/>
      <c r="H3070" s="2"/>
      <c r="I3070" s="3"/>
      <c r="J3070" s="3"/>
      <c r="K3070" s="3"/>
    </row>
    <row x14ac:dyDescent="0.25" r="3071" customHeight="1" ht="17.25">
      <c r="A3071" s="7">
        <v>3069</v>
      </c>
      <c r="B3071" s="7">
        <v>256</v>
      </c>
      <c r="C3071" s="7">
        <v>256</v>
      </c>
      <c r="D3071" s="8">
        <v>512</v>
      </c>
      <c r="E3071" s="9"/>
      <c r="F3071" s="2"/>
      <c r="G3071" s="2"/>
      <c r="H3071" s="2"/>
      <c r="I3071" s="3"/>
      <c r="J3071" s="3"/>
      <c r="K3071" s="3"/>
    </row>
    <row x14ac:dyDescent="0.25" r="3072" customHeight="1" ht="17.25">
      <c r="A3072" s="7">
        <v>3070</v>
      </c>
      <c r="B3072" s="7">
        <v>512</v>
      </c>
      <c r="C3072" s="7">
        <v>256</v>
      </c>
      <c r="D3072" s="8">
        <v>512</v>
      </c>
      <c r="E3072" s="9"/>
      <c r="F3072" s="2"/>
      <c r="G3072" s="2"/>
      <c r="H3072" s="2"/>
      <c r="I3072" s="3"/>
      <c r="J3072" s="3"/>
      <c r="K3072" s="3"/>
    </row>
    <row x14ac:dyDescent="0.25" r="3073" customHeight="1" ht="17.25">
      <c r="A3073" s="7">
        <v>3071</v>
      </c>
      <c r="B3073" s="7">
        <v>1024</v>
      </c>
      <c r="C3073" s="7">
        <v>256</v>
      </c>
      <c r="D3073" s="8">
        <v>512</v>
      </c>
      <c r="E3073" s="9"/>
      <c r="F3073" s="2"/>
      <c r="G3073" s="2"/>
      <c r="H3073" s="2"/>
      <c r="I3073" s="3"/>
      <c r="J3073" s="3"/>
      <c r="K3073" s="3"/>
    </row>
    <row x14ac:dyDescent="0.25" r="3074" customHeight="1" ht="17.25">
      <c r="A3074" s="7">
        <v>3072</v>
      </c>
      <c r="B3074" s="7">
        <v>2048</v>
      </c>
      <c r="C3074" s="7">
        <v>256</v>
      </c>
      <c r="D3074" s="8">
        <v>512</v>
      </c>
      <c r="E3074" s="9"/>
      <c r="F3074" s="2"/>
      <c r="G3074" s="2"/>
      <c r="H3074" s="2"/>
      <c r="I3074" s="3"/>
      <c r="J3074" s="3"/>
      <c r="K3074" s="3"/>
    </row>
    <row x14ac:dyDescent="0.25" r="3075" customHeight="1" ht="17.25">
      <c r="A3075" s="7">
        <v>3073</v>
      </c>
      <c r="B3075" s="7">
        <v>4096</v>
      </c>
      <c r="C3075" s="7">
        <v>256</v>
      </c>
      <c r="D3075" s="8">
        <v>512</v>
      </c>
      <c r="E3075" s="9"/>
      <c r="F3075" s="2"/>
      <c r="G3075" s="2"/>
      <c r="H3075" s="2"/>
      <c r="I3075" s="3"/>
      <c r="J3075" s="3"/>
      <c r="K3075" s="3"/>
    </row>
    <row x14ac:dyDescent="0.25" r="3076" customHeight="1" ht="17.25">
      <c r="A3076" s="7">
        <v>3074</v>
      </c>
      <c r="B3076" s="7">
        <v>8192</v>
      </c>
      <c r="C3076" s="7">
        <v>256</v>
      </c>
      <c r="D3076" s="8">
        <v>512</v>
      </c>
      <c r="E3076" s="9"/>
      <c r="F3076" s="2"/>
      <c r="G3076" s="2"/>
      <c r="H3076" s="2"/>
      <c r="I3076" s="3"/>
      <c r="J3076" s="3"/>
      <c r="K3076" s="3"/>
    </row>
    <row x14ac:dyDescent="0.25" r="3077" customHeight="1" ht="17.25">
      <c r="A3077" s="7">
        <v>3075</v>
      </c>
      <c r="B3077" s="7">
        <v>16384</v>
      </c>
      <c r="C3077" s="7">
        <v>256</v>
      </c>
      <c r="D3077" s="8">
        <v>512</v>
      </c>
      <c r="E3077" s="9"/>
      <c r="F3077" s="2"/>
      <c r="G3077" s="2"/>
      <c r="H3077" s="2"/>
      <c r="I3077" s="3"/>
      <c r="J3077" s="3"/>
      <c r="K3077" s="3"/>
    </row>
    <row x14ac:dyDescent="0.25" r="3078" customHeight="1" ht="17.25">
      <c r="A3078" s="7">
        <v>3076</v>
      </c>
      <c r="B3078" s="7">
        <v>32768</v>
      </c>
      <c r="C3078" s="7">
        <v>256</v>
      </c>
      <c r="D3078" s="8">
        <v>512</v>
      </c>
      <c r="E3078" s="9"/>
      <c r="F3078" s="2"/>
      <c r="G3078" s="2"/>
      <c r="H3078" s="2"/>
      <c r="I3078" s="3"/>
      <c r="J3078" s="3"/>
      <c r="K3078" s="3"/>
    </row>
    <row x14ac:dyDescent="0.25" r="3079" customHeight="1" ht="17.25">
      <c r="A3079" s="7">
        <v>3077</v>
      </c>
      <c r="B3079" s="7">
        <v>65536</v>
      </c>
      <c r="C3079" s="7">
        <v>256</v>
      </c>
      <c r="D3079" s="8">
        <v>512</v>
      </c>
      <c r="E3079" s="9"/>
      <c r="F3079" s="2"/>
      <c r="G3079" s="2"/>
      <c r="H3079" s="2"/>
      <c r="I3079" s="3"/>
      <c r="J3079" s="3"/>
      <c r="K3079" s="3"/>
    </row>
    <row x14ac:dyDescent="0.25" r="3080" customHeight="1" ht="17.25">
      <c r="A3080" s="7">
        <v>3078</v>
      </c>
      <c r="B3080" s="7">
        <v>128000</v>
      </c>
      <c r="C3080" s="7">
        <v>256</v>
      </c>
      <c r="D3080" s="8">
        <v>512</v>
      </c>
      <c r="E3080" s="9"/>
      <c r="F3080" s="2"/>
      <c r="G3080" s="2"/>
      <c r="H3080" s="2"/>
      <c r="I3080" s="3"/>
      <c r="J3080" s="3"/>
      <c r="K3080" s="3"/>
    </row>
    <row x14ac:dyDescent="0.25" r="3081" customHeight="1" ht="17.25">
      <c r="A3081" s="7">
        <v>3079</v>
      </c>
      <c r="B3081" s="7">
        <v>1</v>
      </c>
      <c r="C3081" s="7">
        <v>512</v>
      </c>
      <c r="D3081" s="8">
        <v>512</v>
      </c>
      <c r="E3081" s="9"/>
      <c r="F3081" s="2"/>
      <c r="G3081" s="2"/>
      <c r="H3081" s="2"/>
      <c r="I3081" s="3"/>
      <c r="J3081" s="3"/>
      <c r="K3081" s="3"/>
    </row>
    <row x14ac:dyDescent="0.25" r="3082" customHeight="1" ht="17.25">
      <c r="A3082" s="7">
        <v>3080</v>
      </c>
      <c r="B3082" s="7">
        <v>2</v>
      </c>
      <c r="C3082" s="7">
        <v>512</v>
      </c>
      <c r="D3082" s="8">
        <v>512</v>
      </c>
      <c r="E3082" s="9"/>
      <c r="F3082" s="2"/>
      <c r="G3082" s="2"/>
      <c r="H3082" s="2"/>
      <c r="I3082" s="3"/>
      <c r="J3082" s="3"/>
      <c r="K3082" s="3"/>
    </row>
    <row x14ac:dyDescent="0.25" r="3083" customHeight="1" ht="17.25">
      <c r="A3083" s="7">
        <v>3081</v>
      </c>
      <c r="B3083" s="7">
        <v>4</v>
      </c>
      <c r="C3083" s="7">
        <v>512</v>
      </c>
      <c r="D3083" s="8">
        <v>512</v>
      </c>
      <c r="E3083" s="9"/>
      <c r="F3083" s="2"/>
      <c r="G3083" s="2"/>
      <c r="H3083" s="2"/>
      <c r="I3083" s="3"/>
      <c r="J3083" s="3"/>
      <c r="K3083" s="3"/>
    </row>
    <row x14ac:dyDescent="0.25" r="3084" customHeight="1" ht="17.25">
      <c r="A3084" s="7">
        <v>3082</v>
      </c>
      <c r="B3084" s="7">
        <v>8</v>
      </c>
      <c r="C3084" s="7">
        <v>512</v>
      </c>
      <c r="D3084" s="8">
        <v>512</v>
      </c>
      <c r="E3084" s="9"/>
      <c r="F3084" s="2"/>
      <c r="G3084" s="2"/>
      <c r="H3084" s="2"/>
      <c r="I3084" s="3"/>
      <c r="J3084" s="3"/>
      <c r="K3084" s="3"/>
    </row>
    <row x14ac:dyDescent="0.25" r="3085" customHeight="1" ht="17.25">
      <c r="A3085" s="7">
        <v>3083</v>
      </c>
      <c r="B3085" s="7">
        <v>16</v>
      </c>
      <c r="C3085" s="7">
        <v>512</v>
      </c>
      <c r="D3085" s="8">
        <v>512</v>
      </c>
      <c r="E3085" s="9"/>
      <c r="F3085" s="2"/>
      <c r="G3085" s="2"/>
      <c r="H3085" s="2"/>
      <c r="I3085" s="3"/>
      <c r="J3085" s="3"/>
      <c r="K3085" s="3"/>
    </row>
    <row x14ac:dyDescent="0.25" r="3086" customHeight="1" ht="17.25">
      <c r="A3086" s="7">
        <v>3084</v>
      </c>
      <c r="B3086" s="7">
        <v>32</v>
      </c>
      <c r="C3086" s="7">
        <v>512</v>
      </c>
      <c r="D3086" s="8">
        <v>512</v>
      </c>
      <c r="E3086" s="9"/>
      <c r="F3086" s="2"/>
      <c r="G3086" s="2"/>
      <c r="H3086" s="2"/>
      <c r="I3086" s="3"/>
      <c r="J3086" s="3"/>
      <c r="K3086" s="3"/>
    </row>
    <row x14ac:dyDescent="0.25" r="3087" customHeight="1" ht="17.25">
      <c r="A3087" s="7">
        <v>3085</v>
      </c>
      <c r="B3087" s="7">
        <v>64</v>
      </c>
      <c r="C3087" s="7">
        <v>512</v>
      </c>
      <c r="D3087" s="8">
        <v>512</v>
      </c>
      <c r="E3087" s="9"/>
      <c r="F3087" s="2"/>
      <c r="G3087" s="2"/>
      <c r="H3087" s="2"/>
      <c r="I3087" s="3"/>
      <c r="J3087" s="3"/>
      <c r="K3087" s="3"/>
    </row>
    <row x14ac:dyDescent="0.25" r="3088" customHeight="1" ht="17.25">
      <c r="A3088" s="7">
        <v>3086</v>
      </c>
      <c r="B3088" s="7">
        <v>128</v>
      </c>
      <c r="C3088" s="7">
        <v>512</v>
      </c>
      <c r="D3088" s="8">
        <v>512</v>
      </c>
      <c r="E3088" s="9"/>
      <c r="F3088" s="2"/>
      <c r="G3088" s="2"/>
      <c r="H3088" s="2"/>
      <c r="I3088" s="3"/>
      <c r="J3088" s="3"/>
      <c r="K3088" s="3"/>
    </row>
    <row x14ac:dyDescent="0.25" r="3089" customHeight="1" ht="17.25">
      <c r="A3089" s="7">
        <v>3087</v>
      </c>
      <c r="B3089" s="7">
        <v>256</v>
      </c>
      <c r="C3089" s="7">
        <v>512</v>
      </c>
      <c r="D3089" s="8">
        <v>512</v>
      </c>
      <c r="E3089" s="9"/>
      <c r="F3089" s="2"/>
      <c r="G3089" s="2"/>
      <c r="H3089" s="2"/>
      <c r="I3089" s="3"/>
      <c r="J3089" s="3"/>
      <c r="K3089" s="3"/>
    </row>
    <row x14ac:dyDescent="0.25" r="3090" customHeight="1" ht="17.25">
      <c r="A3090" s="7">
        <v>3088</v>
      </c>
      <c r="B3090" s="7">
        <v>512</v>
      </c>
      <c r="C3090" s="7">
        <v>512</v>
      </c>
      <c r="D3090" s="8">
        <v>512</v>
      </c>
      <c r="E3090" s="9"/>
      <c r="F3090" s="2"/>
      <c r="G3090" s="2"/>
      <c r="H3090" s="2"/>
      <c r="I3090" s="3"/>
      <c r="J3090" s="3"/>
      <c r="K3090" s="3"/>
    </row>
    <row x14ac:dyDescent="0.25" r="3091" customHeight="1" ht="17.25">
      <c r="A3091" s="7">
        <v>3089</v>
      </c>
      <c r="B3091" s="7">
        <v>1024</v>
      </c>
      <c r="C3091" s="7">
        <v>512</v>
      </c>
      <c r="D3091" s="8">
        <v>512</v>
      </c>
      <c r="E3091" s="9"/>
      <c r="F3091" s="2"/>
      <c r="G3091" s="2"/>
      <c r="H3091" s="2"/>
      <c r="I3091" s="3"/>
      <c r="J3091" s="3"/>
      <c r="K3091" s="3"/>
    </row>
    <row x14ac:dyDescent="0.25" r="3092" customHeight="1" ht="17.25">
      <c r="A3092" s="7">
        <v>3090</v>
      </c>
      <c r="B3092" s="7">
        <v>2048</v>
      </c>
      <c r="C3092" s="7">
        <v>512</v>
      </c>
      <c r="D3092" s="8">
        <v>512</v>
      </c>
      <c r="E3092" s="9"/>
      <c r="F3092" s="2"/>
      <c r="G3092" s="2"/>
      <c r="H3092" s="2"/>
      <c r="I3092" s="3"/>
      <c r="J3092" s="3"/>
      <c r="K3092" s="3"/>
    </row>
    <row x14ac:dyDescent="0.25" r="3093" customHeight="1" ht="17.25">
      <c r="A3093" s="7">
        <v>3091</v>
      </c>
      <c r="B3093" s="7">
        <v>4096</v>
      </c>
      <c r="C3093" s="7">
        <v>512</v>
      </c>
      <c r="D3093" s="8">
        <v>512</v>
      </c>
      <c r="E3093" s="9"/>
      <c r="F3093" s="2"/>
      <c r="G3093" s="2"/>
      <c r="H3093" s="2"/>
      <c r="I3093" s="3"/>
      <c r="J3093" s="3"/>
      <c r="K3093" s="3"/>
    </row>
    <row x14ac:dyDescent="0.25" r="3094" customHeight="1" ht="17.25">
      <c r="A3094" s="7">
        <v>3092</v>
      </c>
      <c r="B3094" s="7">
        <v>8192</v>
      </c>
      <c r="C3094" s="7">
        <v>512</v>
      </c>
      <c r="D3094" s="8">
        <v>512</v>
      </c>
      <c r="E3094" s="9"/>
      <c r="F3094" s="2"/>
      <c r="G3094" s="2"/>
      <c r="H3094" s="2"/>
      <c r="I3094" s="3"/>
      <c r="J3094" s="3"/>
      <c r="K3094" s="3"/>
    </row>
    <row x14ac:dyDescent="0.25" r="3095" customHeight="1" ht="17.25">
      <c r="A3095" s="7">
        <v>3093</v>
      </c>
      <c r="B3095" s="7">
        <v>16384</v>
      </c>
      <c r="C3095" s="7">
        <v>512</v>
      </c>
      <c r="D3095" s="8">
        <v>512</v>
      </c>
      <c r="E3095" s="9"/>
      <c r="F3095" s="2"/>
      <c r="G3095" s="2"/>
      <c r="H3095" s="2"/>
      <c r="I3095" s="3"/>
      <c r="J3095" s="3"/>
      <c r="K3095" s="3"/>
    </row>
    <row x14ac:dyDescent="0.25" r="3096" customHeight="1" ht="17.25">
      <c r="A3096" s="7">
        <v>3094</v>
      </c>
      <c r="B3096" s="7">
        <v>32768</v>
      </c>
      <c r="C3096" s="7">
        <v>512</v>
      </c>
      <c r="D3096" s="8">
        <v>512</v>
      </c>
      <c r="E3096" s="9"/>
      <c r="F3096" s="2"/>
      <c r="G3096" s="2"/>
      <c r="H3096" s="2"/>
      <c r="I3096" s="3"/>
      <c r="J3096" s="3"/>
      <c r="K3096" s="3"/>
    </row>
    <row x14ac:dyDescent="0.25" r="3097" customHeight="1" ht="17.25">
      <c r="A3097" s="7">
        <v>3095</v>
      </c>
      <c r="B3097" s="7">
        <v>65536</v>
      </c>
      <c r="C3097" s="7">
        <v>512</v>
      </c>
      <c r="D3097" s="8">
        <v>512</v>
      </c>
      <c r="E3097" s="9"/>
      <c r="F3097" s="2"/>
      <c r="G3097" s="2"/>
      <c r="H3097" s="2"/>
      <c r="I3097" s="3"/>
      <c r="J3097" s="3"/>
      <c r="K3097" s="3"/>
    </row>
    <row x14ac:dyDescent="0.25" r="3098" customHeight="1" ht="17.25">
      <c r="A3098" s="7">
        <v>3096</v>
      </c>
      <c r="B3098" s="7">
        <v>128000</v>
      </c>
      <c r="C3098" s="7">
        <v>512</v>
      </c>
      <c r="D3098" s="8">
        <v>512</v>
      </c>
      <c r="E3098" s="9"/>
      <c r="F3098" s="2"/>
      <c r="G3098" s="2"/>
      <c r="H3098" s="2"/>
      <c r="I3098" s="3"/>
      <c r="J3098" s="3"/>
      <c r="K3098" s="3"/>
    </row>
    <row x14ac:dyDescent="0.25" r="3099" customHeight="1" ht="17.25">
      <c r="A3099" s="7">
        <v>3097</v>
      </c>
      <c r="B3099" s="7">
        <v>1</v>
      </c>
      <c r="C3099" s="7">
        <v>1024</v>
      </c>
      <c r="D3099" s="8">
        <v>512</v>
      </c>
      <c r="E3099" s="9"/>
      <c r="F3099" s="2"/>
      <c r="G3099" s="2"/>
      <c r="H3099" s="2"/>
      <c r="I3099" s="3"/>
      <c r="J3099" s="3"/>
      <c r="K3099" s="3"/>
    </row>
    <row x14ac:dyDescent="0.25" r="3100" customHeight="1" ht="17.25">
      <c r="A3100" s="7">
        <v>3098</v>
      </c>
      <c r="B3100" s="7">
        <v>2</v>
      </c>
      <c r="C3100" s="7">
        <v>1024</v>
      </c>
      <c r="D3100" s="8">
        <v>512</v>
      </c>
      <c r="E3100" s="9"/>
      <c r="F3100" s="2"/>
      <c r="G3100" s="2"/>
      <c r="H3100" s="2"/>
      <c r="I3100" s="3"/>
      <c r="J3100" s="3"/>
      <c r="K3100" s="3"/>
    </row>
    <row x14ac:dyDescent="0.25" r="3101" customHeight="1" ht="17.25">
      <c r="A3101" s="7">
        <v>3099</v>
      </c>
      <c r="B3101" s="7">
        <v>4</v>
      </c>
      <c r="C3101" s="7">
        <v>1024</v>
      </c>
      <c r="D3101" s="8">
        <v>512</v>
      </c>
      <c r="E3101" s="9"/>
      <c r="F3101" s="2"/>
      <c r="G3101" s="2"/>
      <c r="H3101" s="2"/>
      <c r="I3101" s="3"/>
      <c r="J3101" s="3"/>
      <c r="K3101" s="3"/>
    </row>
    <row x14ac:dyDescent="0.25" r="3102" customHeight="1" ht="17.25">
      <c r="A3102" s="7">
        <v>3100</v>
      </c>
      <c r="B3102" s="7">
        <v>8</v>
      </c>
      <c r="C3102" s="7">
        <v>1024</v>
      </c>
      <c r="D3102" s="8">
        <v>512</v>
      </c>
      <c r="E3102" s="9"/>
      <c r="F3102" s="2"/>
      <c r="G3102" s="2"/>
      <c r="H3102" s="2"/>
      <c r="I3102" s="3"/>
      <c r="J3102" s="3"/>
      <c r="K3102" s="3"/>
    </row>
    <row x14ac:dyDescent="0.25" r="3103" customHeight="1" ht="17.25">
      <c r="A3103" s="7">
        <v>3101</v>
      </c>
      <c r="B3103" s="7">
        <v>16</v>
      </c>
      <c r="C3103" s="7">
        <v>1024</v>
      </c>
      <c r="D3103" s="8">
        <v>512</v>
      </c>
      <c r="E3103" s="9"/>
      <c r="F3103" s="2"/>
      <c r="G3103" s="2"/>
      <c r="H3103" s="2"/>
      <c r="I3103" s="3"/>
      <c r="J3103" s="3"/>
      <c r="K3103" s="3"/>
    </row>
    <row x14ac:dyDescent="0.25" r="3104" customHeight="1" ht="17.25">
      <c r="A3104" s="7">
        <v>3102</v>
      </c>
      <c r="B3104" s="7">
        <v>32</v>
      </c>
      <c r="C3104" s="7">
        <v>1024</v>
      </c>
      <c r="D3104" s="8">
        <v>512</v>
      </c>
      <c r="E3104" s="9"/>
      <c r="F3104" s="2"/>
      <c r="G3104" s="2"/>
      <c r="H3104" s="2"/>
      <c r="I3104" s="3"/>
      <c r="J3104" s="3"/>
      <c r="K3104" s="3"/>
    </row>
    <row x14ac:dyDescent="0.25" r="3105" customHeight="1" ht="17.25">
      <c r="A3105" s="7">
        <v>3103</v>
      </c>
      <c r="B3105" s="7">
        <v>64</v>
      </c>
      <c r="C3105" s="7">
        <v>1024</v>
      </c>
      <c r="D3105" s="8">
        <v>512</v>
      </c>
      <c r="E3105" s="9"/>
      <c r="F3105" s="2"/>
      <c r="G3105" s="2"/>
      <c r="H3105" s="2"/>
      <c r="I3105" s="3"/>
      <c r="J3105" s="3"/>
      <c r="K3105" s="3"/>
    </row>
    <row x14ac:dyDescent="0.25" r="3106" customHeight="1" ht="17.25">
      <c r="A3106" s="7">
        <v>3104</v>
      </c>
      <c r="B3106" s="7">
        <v>128</v>
      </c>
      <c r="C3106" s="7">
        <v>1024</v>
      </c>
      <c r="D3106" s="8">
        <v>512</v>
      </c>
      <c r="E3106" s="9"/>
      <c r="F3106" s="2"/>
      <c r="G3106" s="2"/>
      <c r="H3106" s="2"/>
      <c r="I3106" s="3"/>
      <c r="J3106" s="3"/>
      <c r="K3106" s="3"/>
    </row>
    <row x14ac:dyDescent="0.25" r="3107" customHeight="1" ht="17.25">
      <c r="A3107" s="7">
        <v>3105</v>
      </c>
      <c r="B3107" s="7">
        <v>256</v>
      </c>
      <c r="C3107" s="7">
        <v>1024</v>
      </c>
      <c r="D3107" s="8">
        <v>512</v>
      </c>
      <c r="E3107" s="9"/>
      <c r="F3107" s="2"/>
      <c r="G3107" s="2"/>
      <c r="H3107" s="2"/>
      <c r="I3107" s="3"/>
      <c r="J3107" s="3"/>
      <c r="K3107" s="3"/>
    </row>
    <row x14ac:dyDescent="0.25" r="3108" customHeight="1" ht="17.25">
      <c r="A3108" s="7">
        <v>3106</v>
      </c>
      <c r="B3108" s="7">
        <v>512</v>
      </c>
      <c r="C3108" s="7">
        <v>1024</v>
      </c>
      <c r="D3108" s="8">
        <v>512</v>
      </c>
      <c r="E3108" s="9"/>
      <c r="F3108" s="2"/>
      <c r="G3108" s="2"/>
      <c r="H3108" s="2"/>
      <c r="I3108" s="3"/>
      <c r="J3108" s="3"/>
      <c r="K3108" s="3"/>
    </row>
    <row x14ac:dyDescent="0.25" r="3109" customHeight="1" ht="17.25">
      <c r="A3109" s="7">
        <v>3107</v>
      </c>
      <c r="B3109" s="7">
        <v>1024</v>
      </c>
      <c r="C3109" s="7">
        <v>1024</v>
      </c>
      <c r="D3109" s="8">
        <v>512</v>
      </c>
      <c r="E3109" s="9"/>
      <c r="F3109" s="2"/>
      <c r="G3109" s="2"/>
      <c r="H3109" s="2"/>
      <c r="I3109" s="3"/>
      <c r="J3109" s="3"/>
      <c r="K3109" s="3"/>
    </row>
    <row x14ac:dyDescent="0.25" r="3110" customHeight="1" ht="17.25">
      <c r="A3110" s="7">
        <v>3108</v>
      </c>
      <c r="B3110" s="7">
        <v>2048</v>
      </c>
      <c r="C3110" s="7">
        <v>1024</v>
      </c>
      <c r="D3110" s="8">
        <v>512</v>
      </c>
      <c r="E3110" s="9"/>
      <c r="F3110" s="2"/>
      <c r="G3110" s="2"/>
      <c r="H3110" s="2"/>
      <c r="I3110" s="3"/>
      <c r="J3110" s="3"/>
      <c r="K3110" s="3"/>
    </row>
    <row x14ac:dyDescent="0.25" r="3111" customHeight="1" ht="17.25">
      <c r="A3111" s="7">
        <v>3109</v>
      </c>
      <c r="B3111" s="7">
        <v>4096</v>
      </c>
      <c r="C3111" s="7">
        <v>1024</v>
      </c>
      <c r="D3111" s="8">
        <v>512</v>
      </c>
      <c r="E3111" s="9"/>
      <c r="F3111" s="2"/>
      <c r="G3111" s="2"/>
      <c r="H3111" s="2"/>
      <c r="I3111" s="3"/>
      <c r="J3111" s="3"/>
      <c r="K3111" s="3"/>
    </row>
    <row x14ac:dyDescent="0.25" r="3112" customHeight="1" ht="17.25">
      <c r="A3112" s="7">
        <v>3110</v>
      </c>
      <c r="B3112" s="7">
        <v>8192</v>
      </c>
      <c r="C3112" s="7">
        <v>1024</v>
      </c>
      <c r="D3112" s="8">
        <v>512</v>
      </c>
      <c r="E3112" s="9"/>
      <c r="F3112" s="2"/>
      <c r="G3112" s="2"/>
      <c r="H3112" s="2"/>
      <c r="I3112" s="3"/>
      <c r="J3112" s="3"/>
      <c r="K3112" s="3"/>
    </row>
    <row x14ac:dyDescent="0.25" r="3113" customHeight="1" ht="17.25">
      <c r="A3113" s="7">
        <v>3111</v>
      </c>
      <c r="B3113" s="7">
        <v>16384</v>
      </c>
      <c r="C3113" s="7">
        <v>1024</v>
      </c>
      <c r="D3113" s="8">
        <v>512</v>
      </c>
      <c r="E3113" s="9"/>
      <c r="F3113" s="2"/>
      <c r="G3113" s="2"/>
      <c r="H3113" s="2"/>
      <c r="I3113" s="3"/>
      <c r="J3113" s="3"/>
      <c r="K3113" s="3"/>
    </row>
    <row x14ac:dyDescent="0.25" r="3114" customHeight="1" ht="17.25">
      <c r="A3114" s="7">
        <v>3112</v>
      </c>
      <c r="B3114" s="7">
        <v>32768</v>
      </c>
      <c r="C3114" s="7">
        <v>1024</v>
      </c>
      <c r="D3114" s="8">
        <v>512</v>
      </c>
      <c r="E3114" s="9"/>
      <c r="F3114" s="2"/>
      <c r="G3114" s="2"/>
      <c r="H3114" s="2"/>
      <c r="I3114" s="3"/>
      <c r="J3114" s="3"/>
      <c r="K3114" s="3"/>
    </row>
    <row x14ac:dyDescent="0.25" r="3115" customHeight="1" ht="17.25">
      <c r="A3115" s="7">
        <v>3113</v>
      </c>
      <c r="B3115" s="7">
        <v>65536</v>
      </c>
      <c r="C3115" s="7">
        <v>1024</v>
      </c>
      <c r="D3115" s="8">
        <v>512</v>
      </c>
      <c r="E3115" s="9"/>
      <c r="F3115" s="2"/>
      <c r="G3115" s="2"/>
      <c r="H3115" s="2"/>
      <c r="I3115" s="3"/>
      <c r="J3115" s="3"/>
      <c r="K3115" s="3"/>
    </row>
    <row x14ac:dyDescent="0.25" r="3116" customHeight="1" ht="17.25">
      <c r="A3116" s="7">
        <v>3114</v>
      </c>
      <c r="B3116" s="7">
        <v>128000</v>
      </c>
      <c r="C3116" s="7">
        <v>1024</v>
      </c>
      <c r="D3116" s="8">
        <v>512</v>
      </c>
      <c r="E3116" s="9"/>
      <c r="F3116" s="2"/>
      <c r="G3116" s="2"/>
      <c r="H3116" s="2"/>
      <c r="I3116" s="3"/>
      <c r="J3116" s="3"/>
      <c r="K3116" s="3"/>
    </row>
    <row x14ac:dyDescent="0.25" r="3117" customHeight="1" ht="17.25">
      <c r="A3117" s="7">
        <v>3115</v>
      </c>
      <c r="B3117" s="7">
        <v>1</v>
      </c>
      <c r="C3117" s="7">
        <v>2048</v>
      </c>
      <c r="D3117" s="8">
        <v>512</v>
      </c>
      <c r="E3117" s="9"/>
      <c r="F3117" s="2"/>
      <c r="G3117" s="2"/>
      <c r="H3117" s="2"/>
      <c r="I3117" s="3"/>
      <c r="J3117" s="3"/>
      <c r="K3117" s="3"/>
    </row>
    <row x14ac:dyDescent="0.25" r="3118" customHeight="1" ht="17.25">
      <c r="A3118" s="7">
        <v>3116</v>
      </c>
      <c r="B3118" s="7">
        <v>2</v>
      </c>
      <c r="C3118" s="7">
        <v>2048</v>
      </c>
      <c r="D3118" s="8">
        <v>512</v>
      </c>
      <c r="E3118" s="9"/>
      <c r="F3118" s="2"/>
      <c r="G3118" s="2"/>
      <c r="H3118" s="2"/>
      <c r="I3118" s="3"/>
      <c r="J3118" s="3"/>
      <c r="K3118" s="3"/>
    </row>
    <row x14ac:dyDescent="0.25" r="3119" customHeight="1" ht="17.25">
      <c r="A3119" s="7">
        <v>3117</v>
      </c>
      <c r="B3119" s="7">
        <v>4</v>
      </c>
      <c r="C3119" s="7">
        <v>2048</v>
      </c>
      <c r="D3119" s="8">
        <v>512</v>
      </c>
      <c r="E3119" s="9"/>
      <c r="F3119" s="2"/>
      <c r="G3119" s="2"/>
      <c r="H3119" s="2"/>
      <c r="I3119" s="3"/>
      <c r="J3119" s="3"/>
      <c r="K3119" s="3"/>
    </row>
    <row x14ac:dyDescent="0.25" r="3120" customHeight="1" ht="17.25">
      <c r="A3120" s="7">
        <v>3118</v>
      </c>
      <c r="B3120" s="7">
        <v>8</v>
      </c>
      <c r="C3120" s="7">
        <v>2048</v>
      </c>
      <c r="D3120" s="8">
        <v>512</v>
      </c>
      <c r="E3120" s="9"/>
      <c r="F3120" s="2"/>
      <c r="G3120" s="2"/>
      <c r="H3120" s="2"/>
      <c r="I3120" s="3"/>
      <c r="J3120" s="3"/>
      <c r="K3120" s="3"/>
    </row>
    <row x14ac:dyDescent="0.25" r="3121" customHeight="1" ht="17.25">
      <c r="A3121" s="7">
        <v>3119</v>
      </c>
      <c r="B3121" s="7">
        <v>16</v>
      </c>
      <c r="C3121" s="7">
        <v>2048</v>
      </c>
      <c r="D3121" s="8">
        <v>512</v>
      </c>
      <c r="E3121" s="9"/>
      <c r="F3121" s="2"/>
      <c r="G3121" s="2"/>
      <c r="H3121" s="2"/>
      <c r="I3121" s="3"/>
      <c r="J3121" s="3"/>
      <c r="K3121" s="3"/>
    </row>
    <row x14ac:dyDescent="0.25" r="3122" customHeight="1" ht="17.25">
      <c r="A3122" s="7">
        <v>3120</v>
      </c>
      <c r="B3122" s="7">
        <v>32</v>
      </c>
      <c r="C3122" s="7">
        <v>2048</v>
      </c>
      <c r="D3122" s="8">
        <v>512</v>
      </c>
      <c r="E3122" s="9"/>
      <c r="F3122" s="2"/>
      <c r="G3122" s="2"/>
      <c r="H3122" s="2"/>
      <c r="I3122" s="3"/>
      <c r="J3122" s="3"/>
      <c r="K3122" s="3"/>
    </row>
    <row x14ac:dyDescent="0.25" r="3123" customHeight="1" ht="17.25">
      <c r="A3123" s="7">
        <v>3121</v>
      </c>
      <c r="B3123" s="7">
        <v>64</v>
      </c>
      <c r="C3123" s="7">
        <v>2048</v>
      </c>
      <c r="D3123" s="8">
        <v>512</v>
      </c>
      <c r="E3123" s="9"/>
      <c r="F3123" s="2"/>
      <c r="G3123" s="2"/>
      <c r="H3123" s="2"/>
      <c r="I3123" s="3"/>
      <c r="J3123" s="3"/>
      <c r="K3123" s="3"/>
    </row>
    <row x14ac:dyDescent="0.25" r="3124" customHeight="1" ht="17.25">
      <c r="A3124" s="7">
        <v>3122</v>
      </c>
      <c r="B3124" s="7">
        <v>128</v>
      </c>
      <c r="C3124" s="7">
        <v>2048</v>
      </c>
      <c r="D3124" s="8">
        <v>512</v>
      </c>
      <c r="E3124" s="9"/>
      <c r="F3124" s="2"/>
      <c r="G3124" s="2"/>
      <c r="H3124" s="2"/>
      <c r="I3124" s="3"/>
      <c r="J3124" s="3"/>
      <c r="K3124" s="3"/>
    </row>
    <row x14ac:dyDescent="0.25" r="3125" customHeight="1" ht="17.25">
      <c r="A3125" s="7">
        <v>3123</v>
      </c>
      <c r="B3125" s="7">
        <v>256</v>
      </c>
      <c r="C3125" s="7">
        <v>2048</v>
      </c>
      <c r="D3125" s="8">
        <v>512</v>
      </c>
      <c r="E3125" s="9"/>
      <c r="F3125" s="2"/>
      <c r="G3125" s="2"/>
      <c r="H3125" s="2"/>
      <c r="I3125" s="3"/>
      <c r="J3125" s="3"/>
      <c r="K3125" s="3"/>
    </row>
    <row x14ac:dyDescent="0.25" r="3126" customHeight="1" ht="17.25">
      <c r="A3126" s="7">
        <v>3124</v>
      </c>
      <c r="B3126" s="7">
        <v>512</v>
      </c>
      <c r="C3126" s="7">
        <v>2048</v>
      </c>
      <c r="D3126" s="8">
        <v>512</v>
      </c>
      <c r="E3126" s="9"/>
      <c r="F3126" s="2"/>
      <c r="G3126" s="2"/>
      <c r="H3126" s="2"/>
      <c r="I3126" s="3"/>
      <c r="J3126" s="3"/>
      <c r="K3126" s="3"/>
    </row>
    <row x14ac:dyDescent="0.25" r="3127" customHeight="1" ht="17.25">
      <c r="A3127" s="7">
        <v>3125</v>
      </c>
      <c r="B3127" s="7">
        <v>1024</v>
      </c>
      <c r="C3127" s="7">
        <v>2048</v>
      </c>
      <c r="D3127" s="8">
        <v>512</v>
      </c>
      <c r="E3127" s="9"/>
      <c r="F3127" s="2"/>
      <c r="G3127" s="2"/>
      <c r="H3127" s="2"/>
      <c r="I3127" s="3"/>
      <c r="J3127" s="3"/>
      <c r="K3127" s="3"/>
    </row>
    <row x14ac:dyDescent="0.25" r="3128" customHeight="1" ht="17.25">
      <c r="A3128" s="7">
        <v>3126</v>
      </c>
      <c r="B3128" s="7">
        <v>2048</v>
      </c>
      <c r="C3128" s="7">
        <v>2048</v>
      </c>
      <c r="D3128" s="8">
        <v>512</v>
      </c>
      <c r="E3128" s="9"/>
      <c r="F3128" s="2"/>
      <c r="G3128" s="2"/>
      <c r="H3128" s="2"/>
      <c r="I3128" s="3"/>
      <c r="J3128" s="3"/>
      <c r="K3128" s="3"/>
    </row>
    <row x14ac:dyDescent="0.25" r="3129" customHeight="1" ht="17.25">
      <c r="A3129" s="7">
        <v>3127</v>
      </c>
      <c r="B3129" s="7">
        <v>4096</v>
      </c>
      <c r="C3129" s="7">
        <v>2048</v>
      </c>
      <c r="D3129" s="8">
        <v>512</v>
      </c>
      <c r="E3129" s="9"/>
      <c r="F3129" s="2"/>
      <c r="G3129" s="2"/>
      <c r="H3129" s="2"/>
      <c r="I3129" s="3"/>
      <c r="J3129" s="3"/>
      <c r="K3129" s="3"/>
    </row>
    <row x14ac:dyDescent="0.25" r="3130" customHeight="1" ht="17.25">
      <c r="A3130" s="7">
        <v>3128</v>
      </c>
      <c r="B3130" s="7">
        <v>8192</v>
      </c>
      <c r="C3130" s="7">
        <v>2048</v>
      </c>
      <c r="D3130" s="8">
        <v>512</v>
      </c>
      <c r="E3130" s="9"/>
      <c r="F3130" s="2"/>
      <c r="G3130" s="2"/>
      <c r="H3130" s="2"/>
      <c r="I3130" s="3"/>
      <c r="J3130" s="3"/>
      <c r="K3130" s="3"/>
    </row>
    <row x14ac:dyDescent="0.25" r="3131" customHeight="1" ht="17.25">
      <c r="A3131" s="7">
        <v>3129</v>
      </c>
      <c r="B3131" s="7">
        <v>16384</v>
      </c>
      <c r="C3131" s="7">
        <v>2048</v>
      </c>
      <c r="D3131" s="8">
        <v>512</v>
      </c>
      <c r="E3131" s="9"/>
      <c r="F3131" s="2"/>
      <c r="G3131" s="2"/>
      <c r="H3131" s="2"/>
      <c r="I3131" s="3"/>
      <c r="J3131" s="3"/>
      <c r="K3131" s="3"/>
    </row>
    <row x14ac:dyDescent="0.25" r="3132" customHeight="1" ht="17.25">
      <c r="A3132" s="7">
        <v>3130</v>
      </c>
      <c r="B3132" s="7">
        <v>32768</v>
      </c>
      <c r="C3132" s="7">
        <v>2048</v>
      </c>
      <c r="D3132" s="8">
        <v>512</v>
      </c>
      <c r="E3132" s="9"/>
      <c r="F3132" s="2"/>
      <c r="G3132" s="2"/>
      <c r="H3132" s="2"/>
      <c r="I3132" s="3"/>
      <c r="J3132" s="3"/>
      <c r="K3132" s="3"/>
    </row>
    <row x14ac:dyDescent="0.25" r="3133" customHeight="1" ht="17.25">
      <c r="A3133" s="7">
        <v>3131</v>
      </c>
      <c r="B3133" s="7">
        <v>65536</v>
      </c>
      <c r="C3133" s="7">
        <v>2048</v>
      </c>
      <c r="D3133" s="8">
        <v>512</v>
      </c>
      <c r="E3133" s="9"/>
      <c r="F3133" s="2"/>
      <c r="G3133" s="2"/>
      <c r="H3133" s="2"/>
      <c r="I3133" s="3"/>
      <c r="J3133" s="3"/>
      <c r="K3133" s="3"/>
    </row>
    <row x14ac:dyDescent="0.25" r="3134" customHeight="1" ht="17.25">
      <c r="A3134" s="7">
        <v>3132</v>
      </c>
      <c r="B3134" s="7">
        <v>128000</v>
      </c>
      <c r="C3134" s="7">
        <v>2048</v>
      </c>
      <c r="D3134" s="8">
        <v>512</v>
      </c>
      <c r="E3134" s="9"/>
      <c r="F3134" s="2"/>
      <c r="G3134" s="2"/>
      <c r="H3134" s="2"/>
      <c r="I3134" s="3"/>
      <c r="J3134" s="3"/>
      <c r="K3134" s="3"/>
    </row>
    <row x14ac:dyDescent="0.25" r="3135" customHeight="1" ht="17.25">
      <c r="A3135" s="7">
        <v>3133</v>
      </c>
      <c r="B3135" s="7">
        <v>1</v>
      </c>
      <c r="C3135" s="7">
        <v>4096</v>
      </c>
      <c r="D3135" s="8">
        <v>512</v>
      </c>
      <c r="E3135" s="9"/>
      <c r="F3135" s="2"/>
      <c r="G3135" s="2"/>
      <c r="H3135" s="2"/>
      <c r="I3135" s="3"/>
      <c r="J3135" s="3"/>
      <c r="K3135" s="3"/>
    </row>
    <row x14ac:dyDescent="0.25" r="3136" customHeight="1" ht="17.25">
      <c r="A3136" s="7">
        <v>3134</v>
      </c>
      <c r="B3136" s="7">
        <v>2</v>
      </c>
      <c r="C3136" s="7">
        <v>4096</v>
      </c>
      <c r="D3136" s="8">
        <v>512</v>
      </c>
      <c r="E3136" s="9"/>
      <c r="F3136" s="2"/>
      <c r="G3136" s="2"/>
      <c r="H3136" s="2"/>
      <c r="I3136" s="3"/>
      <c r="J3136" s="3"/>
      <c r="K3136" s="3"/>
    </row>
    <row x14ac:dyDescent="0.25" r="3137" customHeight="1" ht="17.25">
      <c r="A3137" s="7">
        <v>3135</v>
      </c>
      <c r="B3137" s="7">
        <v>4</v>
      </c>
      <c r="C3137" s="7">
        <v>4096</v>
      </c>
      <c r="D3137" s="8">
        <v>512</v>
      </c>
      <c r="E3137" s="9"/>
      <c r="F3137" s="2"/>
      <c r="G3137" s="2"/>
      <c r="H3137" s="2"/>
      <c r="I3137" s="3"/>
      <c r="J3137" s="3"/>
      <c r="K3137" s="3"/>
    </row>
    <row x14ac:dyDescent="0.25" r="3138" customHeight="1" ht="17.25">
      <c r="A3138" s="7">
        <v>3136</v>
      </c>
      <c r="B3138" s="7">
        <v>8</v>
      </c>
      <c r="C3138" s="7">
        <v>4096</v>
      </c>
      <c r="D3138" s="8">
        <v>512</v>
      </c>
      <c r="E3138" s="9"/>
      <c r="F3138" s="2"/>
      <c r="G3138" s="2"/>
      <c r="H3138" s="2"/>
      <c r="I3138" s="3"/>
      <c r="J3138" s="3"/>
      <c r="K3138" s="3"/>
    </row>
    <row x14ac:dyDescent="0.25" r="3139" customHeight="1" ht="17.25">
      <c r="A3139" s="7">
        <v>3137</v>
      </c>
      <c r="B3139" s="7">
        <v>16</v>
      </c>
      <c r="C3139" s="7">
        <v>4096</v>
      </c>
      <c r="D3139" s="8">
        <v>512</v>
      </c>
      <c r="E3139" s="9"/>
      <c r="F3139" s="2"/>
      <c r="G3139" s="2"/>
      <c r="H3139" s="2"/>
      <c r="I3139" s="3"/>
      <c r="J3139" s="3"/>
      <c r="K3139" s="3"/>
    </row>
    <row x14ac:dyDescent="0.25" r="3140" customHeight="1" ht="17.25">
      <c r="A3140" s="7">
        <v>3138</v>
      </c>
      <c r="B3140" s="7">
        <v>32</v>
      </c>
      <c r="C3140" s="7">
        <v>4096</v>
      </c>
      <c r="D3140" s="8">
        <v>512</v>
      </c>
      <c r="E3140" s="9"/>
      <c r="F3140" s="2"/>
      <c r="G3140" s="2"/>
      <c r="H3140" s="2"/>
      <c r="I3140" s="3"/>
      <c r="J3140" s="3"/>
      <c r="K3140" s="3"/>
    </row>
    <row x14ac:dyDescent="0.25" r="3141" customHeight="1" ht="17.25">
      <c r="A3141" s="7">
        <v>3139</v>
      </c>
      <c r="B3141" s="7">
        <v>64</v>
      </c>
      <c r="C3141" s="7">
        <v>4096</v>
      </c>
      <c r="D3141" s="8">
        <v>512</v>
      </c>
      <c r="E3141" s="9"/>
      <c r="F3141" s="2"/>
      <c r="G3141" s="2"/>
      <c r="H3141" s="2"/>
      <c r="I3141" s="3"/>
      <c r="J3141" s="3"/>
      <c r="K3141" s="3"/>
    </row>
    <row x14ac:dyDescent="0.25" r="3142" customHeight="1" ht="17.25">
      <c r="A3142" s="7">
        <v>3140</v>
      </c>
      <c r="B3142" s="7">
        <v>128</v>
      </c>
      <c r="C3142" s="7">
        <v>4096</v>
      </c>
      <c r="D3142" s="8">
        <v>512</v>
      </c>
      <c r="E3142" s="9"/>
      <c r="F3142" s="2"/>
      <c r="G3142" s="2"/>
      <c r="H3142" s="2"/>
      <c r="I3142" s="3"/>
      <c r="J3142" s="3"/>
      <c r="K3142" s="3"/>
    </row>
    <row x14ac:dyDescent="0.25" r="3143" customHeight="1" ht="17.25">
      <c r="A3143" s="7">
        <v>3141</v>
      </c>
      <c r="B3143" s="7">
        <v>256</v>
      </c>
      <c r="C3143" s="7">
        <v>4096</v>
      </c>
      <c r="D3143" s="8">
        <v>512</v>
      </c>
      <c r="E3143" s="9"/>
      <c r="F3143" s="2"/>
      <c r="G3143" s="2"/>
      <c r="H3143" s="2"/>
      <c r="I3143" s="3"/>
      <c r="J3143" s="3"/>
      <c r="K3143" s="3"/>
    </row>
    <row x14ac:dyDescent="0.25" r="3144" customHeight="1" ht="17.25">
      <c r="A3144" s="7">
        <v>3142</v>
      </c>
      <c r="B3144" s="7">
        <v>512</v>
      </c>
      <c r="C3144" s="7">
        <v>4096</v>
      </c>
      <c r="D3144" s="8">
        <v>512</v>
      </c>
      <c r="E3144" s="9"/>
      <c r="F3144" s="2"/>
      <c r="G3144" s="2"/>
      <c r="H3144" s="2"/>
      <c r="I3144" s="3"/>
      <c r="J3144" s="3"/>
      <c r="K3144" s="3"/>
    </row>
    <row x14ac:dyDescent="0.25" r="3145" customHeight="1" ht="17.25">
      <c r="A3145" s="7">
        <v>3143</v>
      </c>
      <c r="B3145" s="7">
        <v>1024</v>
      </c>
      <c r="C3145" s="7">
        <v>4096</v>
      </c>
      <c r="D3145" s="8">
        <v>512</v>
      </c>
      <c r="E3145" s="9"/>
      <c r="F3145" s="2"/>
      <c r="G3145" s="2"/>
      <c r="H3145" s="2"/>
      <c r="I3145" s="3"/>
      <c r="J3145" s="3"/>
      <c r="K3145" s="3"/>
    </row>
    <row x14ac:dyDescent="0.25" r="3146" customHeight="1" ht="17.25">
      <c r="A3146" s="7">
        <v>3144</v>
      </c>
      <c r="B3146" s="7">
        <v>2048</v>
      </c>
      <c r="C3146" s="7">
        <v>4096</v>
      </c>
      <c r="D3146" s="8">
        <v>512</v>
      </c>
      <c r="E3146" s="9"/>
      <c r="F3146" s="2"/>
      <c r="G3146" s="2"/>
      <c r="H3146" s="2"/>
      <c r="I3146" s="3"/>
      <c r="J3146" s="3"/>
      <c r="K3146" s="3"/>
    </row>
    <row x14ac:dyDescent="0.25" r="3147" customHeight="1" ht="17.25">
      <c r="A3147" s="7">
        <v>3145</v>
      </c>
      <c r="B3147" s="7">
        <v>4096</v>
      </c>
      <c r="C3147" s="7">
        <v>4096</v>
      </c>
      <c r="D3147" s="8">
        <v>512</v>
      </c>
      <c r="E3147" s="9"/>
      <c r="F3147" s="2"/>
      <c r="G3147" s="2"/>
      <c r="H3147" s="2"/>
      <c r="I3147" s="3"/>
      <c r="J3147" s="3"/>
      <c r="K3147" s="3"/>
    </row>
    <row x14ac:dyDescent="0.25" r="3148" customHeight="1" ht="17.25">
      <c r="A3148" s="7">
        <v>3146</v>
      </c>
      <c r="B3148" s="7">
        <v>8192</v>
      </c>
      <c r="C3148" s="7">
        <v>4096</v>
      </c>
      <c r="D3148" s="8">
        <v>512</v>
      </c>
      <c r="E3148" s="9"/>
      <c r="F3148" s="2"/>
      <c r="G3148" s="2"/>
      <c r="H3148" s="2"/>
      <c r="I3148" s="3"/>
      <c r="J3148" s="3"/>
      <c r="K3148" s="3"/>
    </row>
    <row x14ac:dyDescent="0.25" r="3149" customHeight="1" ht="17.25">
      <c r="A3149" s="7">
        <v>3147</v>
      </c>
      <c r="B3149" s="7">
        <v>16384</v>
      </c>
      <c r="C3149" s="7">
        <v>4096</v>
      </c>
      <c r="D3149" s="8">
        <v>512</v>
      </c>
      <c r="E3149" s="9"/>
      <c r="F3149" s="2"/>
      <c r="G3149" s="2"/>
      <c r="H3149" s="2"/>
      <c r="I3149" s="3"/>
      <c r="J3149" s="3"/>
      <c r="K3149" s="3"/>
    </row>
    <row x14ac:dyDescent="0.25" r="3150" customHeight="1" ht="17.25">
      <c r="A3150" s="7">
        <v>3148</v>
      </c>
      <c r="B3150" s="7">
        <v>32768</v>
      </c>
      <c r="C3150" s="7">
        <v>4096</v>
      </c>
      <c r="D3150" s="8">
        <v>512</v>
      </c>
      <c r="E3150" s="9"/>
      <c r="F3150" s="2"/>
      <c r="G3150" s="2"/>
      <c r="H3150" s="2"/>
      <c r="I3150" s="3"/>
      <c r="J3150" s="3"/>
      <c r="K3150" s="3"/>
    </row>
    <row x14ac:dyDescent="0.25" r="3151" customHeight="1" ht="17.25">
      <c r="A3151" s="7">
        <v>3149</v>
      </c>
      <c r="B3151" s="7">
        <v>65536</v>
      </c>
      <c r="C3151" s="7">
        <v>4096</v>
      </c>
      <c r="D3151" s="8">
        <v>512</v>
      </c>
      <c r="E3151" s="9"/>
      <c r="F3151" s="2"/>
      <c r="G3151" s="2"/>
      <c r="H3151" s="2"/>
      <c r="I3151" s="3"/>
      <c r="J3151" s="3"/>
      <c r="K3151" s="3"/>
    </row>
    <row x14ac:dyDescent="0.25" r="3152" customHeight="1" ht="17.25">
      <c r="A3152" s="7">
        <v>3150</v>
      </c>
      <c r="B3152" s="7">
        <v>128000</v>
      </c>
      <c r="C3152" s="7">
        <v>4096</v>
      </c>
      <c r="D3152" s="8">
        <v>512</v>
      </c>
      <c r="E3152" s="9"/>
      <c r="F3152" s="2"/>
      <c r="G3152" s="2"/>
      <c r="H3152" s="2"/>
      <c r="I3152" s="3"/>
      <c r="J3152" s="3"/>
      <c r="K3152" s="3"/>
    </row>
    <row x14ac:dyDescent="0.25" r="3153" customHeight="1" ht="17.25">
      <c r="A3153" s="7">
        <v>3151</v>
      </c>
      <c r="B3153" s="7">
        <v>1</v>
      </c>
      <c r="C3153" s="7">
        <v>8192</v>
      </c>
      <c r="D3153" s="8">
        <v>512</v>
      </c>
      <c r="E3153" s="9"/>
      <c r="F3153" s="2"/>
      <c r="G3153" s="2"/>
      <c r="H3153" s="2"/>
      <c r="I3153" s="3"/>
      <c r="J3153" s="3"/>
      <c r="K3153" s="3"/>
    </row>
    <row x14ac:dyDescent="0.25" r="3154" customHeight="1" ht="17.25">
      <c r="A3154" s="7">
        <v>3152</v>
      </c>
      <c r="B3154" s="7">
        <v>2</v>
      </c>
      <c r="C3154" s="7">
        <v>8192</v>
      </c>
      <c r="D3154" s="8">
        <v>512</v>
      </c>
      <c r="E3154" s="9"/>
      <c r="F3154" s="2"/>
      <c r="G3154" s="2"/>
      <c r="H3154" s="2"/>
      <c r="I3154" s="3"/>
      <c r="J3154" s="3"/>
      <c r="K3154" s="3"/>
    </row>
    <row x14ac:dyDescent="0.25" r="3155" customHeight="1" ht="17.25">
      <c r="A3155" s="7">
        <v>3153</v>
      </c>
      <c r="B3155" s="7">
        <v>4</v>
      </c>
      <c r="C3155" s="7">
        <v>8192</v>
      </c>
      <c r="D3155" s="8">
        <v>512</v>
      </c>
      <c r="E3155" s="9"/>
      <c r="F3155" s="2"/>
      <c r="G3155" s="2"/>
      <c r="H3155" s="2"/>
      <c r="I3155" s="3"/>
      <c r="J3155" s="3"/>
      <c r="K3155" s="3"/>
    </row>
    <row x14ac:dyDescent="0.25" r="3156" customHeight="1" ht="17.25">
      <c r="A3156" s="7">
        <v>3154</v>
      </c>
      <c r="B3156" s="7">
        <v>8</v>
      </c>
      <c r="C3156" s="7">
        <v>8192</v>
      </c>
      <c r="D3156" s="8">
        <v>512</v>
      </c>
      <c r="E3156" s="9"/>
      <c r="F3156" s="2"/>
      <c r="G3156" s="2"/>
      <c r="H3156" s="2"/>
      <c r="I3156" s="3"/>
      <c r="J3156" s="3"/>
      <c r="K3156" s="3"/>
    </row>
    <row x14ac:dyDescent="0.25" r="3157" customHeight="1" ht="17.25">
      <c r="A3157" s="7">
        <v>3155</v>
      </c>
      <c r="B3157" s="7">
        <v>16</v>
      </c>
      <c r="C3157" s="7">
        <v>8192</v>
      </c>
      <c r="D3157" s="8">
        <v>512</v>
      </c>
      <c r="E3157" s="9"/>
      <c r="F3157" s="2"/>
      <c r="G3157" s="2"/>
      <c r="H3157" s="2"/>
      <c r="I3157" s="3"/>
      <c r="J3157" s="3"/>
      <c r="K3157" s="3"/>
    </row>
    <row x14ac:dyDescent="0.25" r="3158" customHeight="1" ht="17.25">
      <c r="A3158" s="7">
        <v>3156</v>
      </c>
      <c r="B3158" s="7">
        <v>32</v>
      </c>
      <c r="C3158" s="7">
        <v>8192</v>
      </c>
      <c r="D3158" s="8">
        <v>512</v>
      </c>
      <c r="E3158" s="9"/>
      <c r="F3158" s="2"/>
      <c r="G3158" s="2"/>
      <c r="H3158" s="2"/>
      <c r="I3158" s="3"/>
      <c r="J3158" s="3"/>
      <c r="K3158" s="3"/>
    </row>
    <row x14ac:dyDescent="0.25" r="3159" customHeight="1" ht="17.25">
      <c r="A3159" s="7">
        <v>3157</v>
      </c>
      <c r="B3159" s="7">
        <v>64</v>
      </c>
      <c r="C3159" s="7">
        <v>8192</v>
      </c>
      <c r="D3159" s="8">
        <v>512</v>
      </c>
      <c r="E3159" s="9"/>
      <c r="F3159" s="2"/>
      <c r="G3159" s="2"/>
      <c r="H3159" s="2"/>
      <c r="I3159" s="3"/>
      <c r="J3159" s="3"/>
      <c r="K3159" s="3"/>
    </row>
    <row x14ac:dyDescent="0.25" r="3160" customHeight="1" ht="17.25">
      <c r="A3160" s="7">
        <v>3158</v>
      </c>
      <c r="B3160" s="7">
        <v>128</v>
      </c>
      <c r="C3160" s="7">
        <v>8192</v>
      </c>
      <c r="D3160" s="8">
        <v>512</v>
      </c>
      <c r="E3160" s="9"/>
      <c r="F3160" s="2"/>
      <c r="G3160" s="2"/>
      <c r="H3160" s="2"/>
      <c r="I3160" s="3"/>
      <c r="J3160" s="3"/>
      <c r="K3160" s="3"/>
    </row>
    <row x14ac:dyDescent="0.25" r="3161" customHeight="1" ht="17.25">
      <c r="A3161" s="7">
        <v>3159</v>
      </c>
      <c r="B3161" s="7">
        <v>256</v>
      </c>
      <c r="C3161" s="7">
        <v>8192</v>
      </c>
      <c r="D3161" s="8">
        <v>512</v>
      </c>
      <c r="E3161" s="9"/>
      <c r="F3161" s="2"/>
      <c r="G3161" s="2"/>
      <c r="H3161" s="2"/>
      <c r="I3161" s="3"/>
      <c r="J3161" s="3"/>
      <c r="K3161" s="3"/>
    </row>
    <row x14ac:dyDescent="0.25" r="3162" customHeight="1" ht="17.25">
      <c r="A3162" s="7">
        <v>3160</v>
      </c>
      <c r="B3162" s="7">
        <v>512</v>
      </c>
      <c r="C3162" s="7">
        <v>8192</v>
      </c>
      <c r="D3162" s="8">
        <v>512</v>
      </c>
      <c r="E3162" s="9"/>
      <c r="F3162" s="2"/>
      <c r="G3162" s="2"/>
      <c r="H3162" s="2"/>
      <c r="I3162" s="3"/>
      <c r="J3162" s="3"/>
      <c r="K3162" s="3"/>
    </row>
    <row x14ac:dyDescent="0.25" r="3163" customHeight="1" ht="17.25">
      <c r="A3163" s="7">
        <v>3161</v>
      </c>
      <c r="B3163" s="7">
        <v>1024</v>
      </c>
      <c r="C3163" s="7">
        <v>8192</v>
      </c>
      <c r="D3163" s="8">
        <v>512</v>
      </c>
      <c r="E3163" s="9"/>
      <c r="F3163" s="2"/>
      <c r="G3163" s="2"/>
      <c r="H3163" s="2"/>
      <c r="I3163" s="3"/>
      <c r="J3163" s="3"/>
      <c r="K3163" s="3"/>
    </row>
    <row x14ac:dyDescent="0.25" r="3164" customHeight="1" ht="17.25">
      <c r="A3164" s="7">
        <v>3162</v>
      </c>
      <c r="B3164" s="7">
        <v>2048</v>
      </c>
      <c r="C3164" s="7">
        <v>8192</v>
      </c>
      <c r="D3164" s="8">
        <v>512</v>
      </c>
      <c r="E3164" s="9"/>
      <c r="F3164" s="2"/>
      <c r="G3164" s="2"/>
      <c r="H3164" s="2"/>
      <c r="I3164" s="3"/>
      <c r="J3164" s="3"/>
      <c r="K3164" s="3"/>
    </row>
    <row x14ac:dyDescent="0.25" r="3165" customHeight="1" ht="17.25">
      <c r="A3165" s="7">
        <v>3163</v>
      </c>
      <c r="B3165" s="7">
        <v>4096</v>
      </c>
      <c r="C3165" s="7">
        <v>8192</v>
      </c>
      <c r="D3165" s="8">
        <v>512</v>
      </c>
      <c r="E3165" s="9"/>
      <c r="F3165" s="2"/>
      <c r="G3165" s="2"/>
      <c r="H3165" s="2"/>
      <c r="I3165" s="3"/>
      <c r="J3165" s="3"/>
      <c r="K3165" s="3"/>
    </row>
    <row x14ac:dyDescent="0.25" r="3166" customHeight="1" ht="17.25">
      <c r="A3166" s="7">
        <v>3164</v>
      </c>
      <c r="B3166" s="7">
        <v>8192</v>
      </c>
      <c r="C3166" s="7">
        <v>8192</v>
      </c>
      <c r="D3166" s="8">
        <v>512</v>
      </c>
      <c r="E3166" s="9"/>
      <c r="F3166" s="2"/>
      <c r="G3166" s="2"/>
      <c r="H3166" s="2"/>
      <c r="I3166" s="3"/>
      <c r="J3166" s="3"/>
      <c r="K3166" s="3"/>
    </row>
    <row x14ac:dyDescent="0.25" r="3167" customHeight="1" ht="17.25">
      <c r="A3167" s="7">
        <v>3165</v>
      </c>
      <c r="B3167" s="7">
        <v>16384</v>
      </c>
      <c r="C3167" s="7">
        <v>8192</v>
      </c>
      <c r="D3167" s="8">
        <v>512</v>
      </c>
      <c r="E3167" s="9"/>
      <c r="F3167" s="2"/>
      <c r="G3167" s="2"/>
      <c r="H3167" s="2"/>
      <c r="I3167" s="3"/>
      <c r="J3167" s="3"/>
      <c r="K3167" s="3"/>
    </row>
    <row x14ac:dyDescent="0.25" r="3168" customHeight="1" ht="17.25">
      <c r="A3168" s="7">
        <v>3166</v>
      </c>
      <c r="B3168" s="7">
        <v>32768</v>
      </c>
      <c r="C3168" s="7">
        <v>8192</v>
      </c>
      <c r="D3168" s="8">
        <v>512</v>
      </c>
      <c r="E3168" s="9"/>
      <c r="F3168" s="2"/>
      <c r="G3168" s="2"/>
      <c r="H3168" s="2"/>
      <c r="I3168" s="3"/>
      <c r="J3168" s="3"/>
      <c r="K3168" s="3"/>
    </row>
    <row x14ac:dyDescent="0.25" r="3169" customHeight="1" ht="17.25">
      <c r="A3169" s="7">
        <v>3167</v>
      </c>
      <c r="B3169" s="7">
        <v>65536</v>
      </c>
      <c r="C3169" s="7">
        <v>8192</v>
      </c>
      <c r="D3169" s="8">
        <v>512</v>
      </c>
      <c r="E3169" s="9"/>
      <c r="F3169" s="2"/>
      <c r="G3169" s="2"/>
      <c r="H3169" s="2"/>
      <c r="I3169" s="3"/>
      <c r="J3169" s="3"/>
      <c r="K3169" s="3"/>
    </row>
    <row x14ac:dyDescent="0.25" r="3170" customHeight="1" ht="17.25">
      <c r="A3170" s="7">
        <v>3168</v>
      </c>
      <c r="B3170" s="7">
        <v>128000</v>
      </c>
      <c r="C3170" s="7">
        <v>8192</v>
      </c>
      <c r="D3170" s="8">
        <v>512</v>
      </c>
      <c r="E3170" s="9"/>
      <c r="F3170" s="2"/>
      <c r="G3170" s="2"/>
      <c r="H3170" s="2"/>
      <c r="I3170" s="3"/>
      <c r="J3170" s="3"/>
      <c r="K3170" s="3"/>
    </row>
    <row x14ac:dyDescent="0.25" r="3171" customHeight="1" ht="17.25">
      <c r="A3171" s="7">
        <v>3169</v>
      </c>
      <c r="B3171" s="7">
        <v>1</v>
      </c>
      <c r="C3171" s="7">
        <v>16384</v>
      </c>
      <c r="D3171" s="8">
        <v>512</v>
      </c>
      <c r="E3171" s="9"/>
      <c r="F3171" s="2"/>
      <c r="G3171" s="2"/>
      <c r="H3171" s="2"/>
      <c r="I3171" s="3"/>
      <c r="J3171" s="3"/>
      <c r="K3171" s="3"/>
    </row>
    <row x14ac:dyDescent="0.25" r="3172" customHeight="1" ht="17.25">
      <c r="A3172" s="7">
        <v>3170</v>
      </c>
      <c r="B3172" s="7">
        <v>2</v>
      </c>
      <c r="C3172" s="7">
        <v>16384</v>
      </c>
      <c r="D3172" s="8">
        <v>512</v>
      </c>
      <c r="E3172" s="9"/>
      <c r="F3172" s="2"/>
      <c r="G3172" s="2"/>
      <c r="H3172" s="2"/>
      <c r="I3172" s="3"/>
      <c r="J3172" s="3"/>
      <c r="K3172" s="3"/>
    </row>
    <row x14ac:dyDescent="0.25" r="3173" customHeight="1" ht="17.25">
      <c r="A3173" s="7">
        <v>3171</v>
      </c>
      <c r="B3173" s="7">
        <v>4</v>
      </c>
      <c r="C3173" s="7">
        <v>16384</v>
      </c>
      <c r="D3173" s="8">
        <v>512</v>
      </c>
      <c r="E3173" s="9"/>
      <c r="F3173" s="2"/>
      <c r="G3173" s="2"/>
      <c r="H3173" s="2"/>
      <c r="I3173" s="3"/>
      <c r="J3173" s="3"/>
      <c r="K3173" s="3"/>
    </row>
    <row x14ac:dyDescent="0.25" r="3174" customHeight="1" ht="17.25">
      <c r="A3174" s="7">
        <v>3172</v>
      </c>
      <c r="B3174" s="7">
        <v>8</v>
      </c>
      <c r="C3174" s="7">
        <v>16384</v>
      </c>
      <c r="D3174" s="8">
        <v>512</v>
      </c>
      <c r="E3174" s="9"/>
      <c r="F3174" s="2"/>
      <c r="G3174" s="2"/>
      <c r="H3174" s="2"/>
      <c r="I3174" s="3"/>
      <c r="J3174" s="3"/>
      <c r="K3174" s="3"/>
    </row>
    <row x14ac:dyDescent="0.25" r="3175" customHeight="1" ht="17.25">
      <c r="A3175" s="7">
        <v>3173</v>
      </c>
      <c r="B3175" s="7">
        <v>16</v>
      </c>
      <c r="C3175" s="7">
        <v>16384</v>
      </c>
      <c r="D3175" s="8">
        <v>512</v>
      </c>
      <c r="E3175" s="9"/>
      <c r="F3175" s="2"/>
      <c r="G3175" s="2"/>
      <c r="H3175" s="2"/>
      <c r="I3175" s="3"/>
      <c r="J3175" s="3"/>
      <c r="K3175" s="3"/>
    </row>
    <row x14ac:dyDescent="0.25" r="3176" customHeight="1" ht="17.25">
      <c r="A3176" s="7">
        <v>3174</v>
      </c>
      <c r="B3176" s="7">
        <v>32</v>
      </c>
      <c r="C3176" s="7">
        <v>16384</v>
      </c>
      <c r="D3176" s="8">
        <v>512</v>
      </c>
      <c r="E3176" s="9"/>
      <c r="F3176" s="2"/>
      <c r="G3176" s="2"/>
      <c r="H3176" s="2"/>
      <c r="I3176" s="3"/>
      <c r="J3176" s="3"/>
      <c r="K3176" s="3"/>
    </row>
    <row x14ac:dyDescent="0.25" r="3177" customHeight="1" ht="17.25">
      <c r="A3177" s="7">
        <v>3175</v>
      </c>
      <c r="B3177" s="7">
        <v>64</v>
      </c>
      <c r="C3177" s="7">
        <v>16384</v>
      </c>
      <c r="D3177" s="8">
        <v>512</v>
      </c>
      <c r="E3177" s="9"/>
      <c r="F3177" s="2"/>
      <c r="G3177" s="2"/>
      <c r="H3177" s="2"/>
      <c r="I3177" s="3"/>
      <c r="J3177" s="3"/>
      <c r="K3177" s="3"/>
    </row>
    <row x14ac:dyDescent="0.25" r="3178" customHeight="1" ht="17.25">
      <c r="A3178" s="7">
        <v>3176</v>
      </c>
      <c r="B3178" s="7">
        <v>128</v>
      </c>
      <c r="C3178" s="7">
        <v>16384</v>
      </c>
      <c r="D3178" s="8">
        <v>512</v>
      </c>
      <c r="E3178" s="9"/>
      <c r="F3178" s="2"/>
      <c r="G3178" s="2"/>
      <c r="H3178" s="2"/>
      <c r="I3178" s="3"/>
      <c r="J3178" s="3"/>
      <c r="K3178" s="3"/>
    </row>
    <row x14ac:dyDescent="0.25" r="3179" customHeight="1" ht="17.25">
      <c r="A3179" s="7">
        <v>3177</v>
      </c>
      <c r="B3179" s="7">
        <v>256</v>
      </c>
      <c r="C3179" s="7">
        <v>16384</v>
      </c>
      <c r="D3179" s="8">
        <v>512</v>
      </c>
      <c r="E3179" s="9"/>
      <c r="F3179" s="2"/>
      <c r="G3179" s="2"/>
      <c r="H3179" s="2"/>
      <c r="I3179" s="3"/>
      <c r="J3179" s="3"/>
      <c r="K3179" s="3"/>
    </row>
    <row x14ac:dyDescent="0.25" r="3180" customHeight="1" ht="17.25">
      <c r="A3180" s="7">
        <v>3178</v>
      </c>
      <c r="B3180" s="7">
        <v>512</v>
      </c>
      <c r="C3180" s="7">
        <v>16384</v>
      </c>
      <c r="D3180" s="8">
        <v>512</v>
      </c>
      <c r="E3180" s="9"/>
      <c r="F3180" s="2"/>
      <c r="G3180" s="2"/>
      <c r="H3180" s="2"/>
      <c r="I3180" s="3"/>
      <c r="J3180" s="3"/>
      <c r="K3180" s="3"/>
    </row>
    <row x14ac:dyDescent="0.25" r="3181" customHeight="1" ht="17.25">
      <c r="A3181" s="7">
        <v>3179</v>
      </c>
      <c r="B3181" s="7">
        <v>1024</v>
      </c>
      <c r="C3181" s="7">
        <v>16384</v>
      </c>
      <c r="D3181" s="8">
        <v>512</v>
      </c>
      <c r="E3181" s="9"/>
      <c r="F3181" s="2"/>
      <c r="G3181" s="2"/>
      <c r="H3181" s="2"/>
      <c r="I3181" s="3"/>
      <c r="J3181" s="3"/>
      <c r="K3181" s="3"/>
    </row>
    <row x14ac:dyDescent="0.25" r="3182" customHeight="1" ht="17.25">
      <c r="A3182" s="7">
        <v>3180</v>
      </c>
      <c r="B3182" s="7">
        <v>2048</v>
      </c>
      <c r="C3182" s="7">
        <v>16384</v>
      </c>
      <c r="D3182" s="8">
        <v>512</v>
      </c>
      <c r="E3182" s="9"/>
      <c r="F3182" s="2"/>
      <c r="G3182" s="2"/>
      <c r="H3182" s="2"/>
      <c r="I3182" s="3"/>
      <c r="J3182" s="3"/>
      <c r="K3182" s="3"/>
    </row>
    <row x14ac:dyDescent="0.25" r="3183" customHeight="1" ht="17.25">
      <c r="A3183" s="7">
        <v>3181</v>
      </c>
      <c r="B3183" s="7">
        <v>4096</v>
      </c>
      <c r="C3183" s="7">
        <v>16384</v>
      </c>
      <c r="D3183" s="8">
        <v>512</v>
      </c>
      <c r="E3183" s="9"/>
      <c r="F3183" s="2"/>
      <c r="G3183" s="2"/>
      <c r="H3183" s="2"/>
      <c r="I3183" s="3"/>
      <c r="J3183" s="3"/>
      <c r="K3183" s="3"/>
    </row>
    <row x14ac:dyDescent="0.25" r="3184" customHeight="1" ht="17.25">
      <c r="A3184" s="7">
        <v>3182</v>
      </c>
      <c r="B3184" s="7">
        <v>8192</v>
      </c>
      <c r="C3184" s="7">
        <v>16384</v>
      </c>
      <c r="D3184" s="8">
        <v>512</v>
      </c>
      <c r="E3184" s="9"/>
      <c r="F3184" s="2"/>
      <c r="G3184" s="2"/>
      <c r="H3184" s="2"/>
      <c r="I3184" s="3"/>
      <c r="J3184" s="3"/>
      <c r="K3184" s="3"/>
    </row>
    <row x14ac:dyDescent="0.25" r="3185" customHeight="1" ht="17.25">
      <c r="A3185" s="7">
        <v>3183</v>
      </c>
      <c r="B3185" s="7">
        <v>16384</v>
      </c>
      <c r="C3185" s="7">
        <v>16384</v>
      </c>
      <c r="D3185" s="8">
        <v>512</v>
      </c>
      <c r="E3185" s="9"/>
      <c r="F3185" s="2"/>
      <c r="G3185" s="2"/>
      <c r="H3185" s="2"/>
      <c r="I3185" s="3"/>
      <c r="J3185" s="3"/>
      <c r="K3185" s="3"/>
    </row>
    <row x14ac:dyDescent="0.25" r="3186" customHeight="1" ht="17.25">
      <c r="A3186" s="7">
        <v>3184</v>
      </c>
      <c r="B3186" s="7">
        <v>32768</v>
      </c>
      <c r="C3186" s="7">
        <v>16384</v>
      </c>
      <c r="D3186" s="8">
        <v>512</v>
      </c>
      <c r="E3186" s="9"/>
      <c r="F3186" s="2"/>
      <c r="G3186" s="2"/>
      <c r="H3186" s="2"/>
      <c r="I3186" s="3"/>
      <c r="J3186" s="3"/>
      <c r="K3186" s="3"/>
    </row>
    <row x14ac:dyDescent="0.25" r="3187" customHeight="1" ht="17.25">
      <c r="A3187" s="7">
        <v>3185</v>
      </c>
      <c r="B3187" s="7">
        <v>65536</v>
      </c>
      <c r="C3187" s="7">
        <v>16384</v>
      </c>
      <c r="D3187" s="8">
        <v>512</v>
      </c>
      <c r="E3187" s="9"/>
      <c r="F3187" s="2"/>
      <c r="G3187" s="2"/>
      <c r="H3187" s="2"/>
      <c r="I3187" s="3"/>
      <c r="J3187" s="3"/>
      <c r="K3187" s="3"/>
    </row>
    <row x14ac:dyDescent="0.25" r="3188" customHeight="1" ht="17.25">
      <c r="A3188" s="7">
        <v>3186</v>
      </c>
      <c r="B3188" s="7">
        <v>128000</v>
      </c>
      <c r="C3188" s="7">
        <v>16384</v>
      </c>
      <c r="D3188" s="8">
        <v>512</v>
      </c>
      <c r="E3188" s="9"/>
      <c r="F3188" s="2"/>
      <c r="G3188" s="2"/>
      <c r="H3188" s="2"/>
      <c r="I3188" s="3"/>
      <c r="J3188" s="3"/>
      <c r="K3188" s="3"/>
    </row>
    <row x14ac:dyDescent="0.25" r="3189" customHeight="1" ht="17.25">
      <c r="A3189" s="7">
        <v>3187</v>
      </c>
      <c r="B3189" s="7">
        <v>1</v>
      </c>
      <c r="C3189" s="7">
        <v>32768</v>
      </c>
      <c r="D3189" s="8">
        <v>512</v>
      </c>
      <c r="E3189" s="9"/>
      <c r="F3189" s="2"/>
      <c r="G3189" s="2"/>
      <c r="H3189" s="2"/>
      <c r="I3189" s="3"/>
      <c r="J3189" s="3"/>
      <c r="K3189" s="3"/>
    </row>
    <row x14ac:dyDescent="0.25" r="3190" customHeight="1" ht="17.25">
      <c r="A3190" s="7">
        <v>3188</v>
      </c>
      <c r="B3190" s="7">
        <v>2</v>
      </c>
      <c r="C3190" s="7">
        <v>32768</v>
      </c>
      <c r="D3190" s="8">
        <v>512</v>
      </c>
      <c r="E3190" s="9"/>
      <c r="F3190" s="2"/>
      <c r="G3190" s="2"/>
      <c r="H3190" s="2"/>
      <c r="I3190" s="3"/>
      <c r="J3190" s="3"/>
      <c r="K3190" s="3"/>
    </row>
    <row x14ac:dyDescent="0.25" r="3191" customHeight="1" ht="17.25">
      <c r="A3191" s="7">
        <v>3189</v>
      </c>
      <c r="B3191" s="7">
        <v>4</v>
      </c>
      <c r="C3191" s="7">
        <v>32768</v>
      </c>
      <c r="D3191" s="8">
        <v>512</v>
      </c>
      <c r="E3191" s="9"/>
      <c r="F3191" s="2"/>
      <c r="G3191" s="2"/>
      <c r="H3191" s="2"/>
      <c r="I3191" s="3"/>
      <c r="J3191" s="3"/>
      <c r="K3191" s="3"/>
    </row>
    <row x14ac:dyDescent="0.25" r="3192" customHeight="1" ht="17.25">
      <c r="A3192" s="7">
        <v>3190</v>
      </c>
      <c r="B3192" s="7">
        <v>8</v>
      </c>
      <c r="C3192" s="7">
        <v>32768</v>
      </c>
      <c r="D3192" s="8">
        <v>512</v>
      </c>
      <c r="E3192" s="9"/>
      <c r="F3192" s="2"/>
      <c r="G3192" s="2"/>
      <c r="H3192" s="2"/>
      <c r="I3192" s="3"/>
      <c r="J3192" s="3"/>
      <c r="K3192" s="3"/>
    </row>
    <row x14ac:dyDescent="0.25" r="3193" customHeight="1" ht="17.25">
      <c r="A3193" s="7">
        <v>3191</v>
      </c>
      <c r="B3193" s="7">
        <v>16</v>
      </c>
      <c r="C3193" s="7">
        <v>32768</v>
      </c>
      <c r="D3193" s="8">
        <v>512</v>
      </c>
      <c r="E3193" s="9"/>
      <c r="F3193" s="2"/>
      <c r="G3193" s="2"/>
      <c r="H3193" s="2"/>
      <c r="I3193" s="3"/>
      <c r="J3193" s="3"/>
      <c r="K3193" s="3"/>
    </row>
    <row x14ac:dyDescent="0.25" r="3194" customHeight="1" ht="17.25">
      <c r="A3194" s="7">
        <v>3192</v>
      </c>
      <c r="B3194" s="7">
        <v>32</v>
      </c>
      <c r="C3194" s="7">
        <v>32768</v>
      </c>
      <c r="D3194" s="8">
        <v>512</v>
      </c>
      <c r="E3194" s="9"/>
      <c r="F3194" s="2"/>
      <c r="G3194" s="2"/>
      <c r="H3194" s="2"/>
      <c r="I3194" s="3"/>
      <c r="J3194" s="3"/>
      <c r="K3194" s="3"/>
    </row>
    <row x14ac:dyDescent="0.25" r="3195" customHeight="1" ht="17.25">
      <c r="A3195" s="7">
        <v>3193</v>
      </c>
      <c r="B3195" s="7">
        <v>64</v>
      </c>
      <c r="C3195" s="7">
        <v>32768</v>
      </c>
      <c r="D3195" s="8">
        <v>512</v>
      </c>
      <c r="E3195" s="9"/>
      <c r="F3195" s="2"/>
      <c r="G3195" s="2"/>
      <c r="H3195" s="2"/>
      <c r="I3195" s="3"/>
      <c r="J3195" s="3"/>
      <c r="K3195" s="3"/>
    </row>
    <row x14ac:dyDescent="0.25" r="3196" customHeight="1" ht="17.25">
      <c r="A3196" s="7">
        <v>3194</v>
      </c>
      <c r="B3196" s="7">
        <v>128</v>
      </c>
      <c r="C3196" s="7">
        <v>32768</v>
      </c>
      <c r="D3196" s="8">
        <v>512</v>
      </c>
      <c r="E3196" s="9"/>
      <c r="F3196" s="2"/>
      <c r="G3196" s="2"/>
      <c r="H3196" s="2"/>
      <c r="I3196" s="3"/>
      <c r="J3196" s="3"/>
      <c r="K3196" s="3"/>
    </row>
    <row x14ac:dyDescent="0.25" r="3197" customHeight="1" ht="17.25">
      <c r="A3197" s="7">
        <v>3195</v>
      </c>
      <c r="B3197" s="7">
        <v>256</v>
      </c>
      <c r="C3197" s="7">
        <v>32768</v>
      </c>
      <c r="D3197" s="8">
        <v>512</v>
      </c>
      <c r="E3197" s="9"/>
      <c r="F3197" s="2"/>
      <c r="G3197" s="2"/>
      <c r="H3197" s="2"/>
      <c r="I3197" s="3"/>
      <c r="J3197" s="3"/>
      <c r="K3197" s="3"/>
    </row>
    <row x14ac:dyDescent="0.25" r="3198" customHeight="1" ht="17.25">
      <c r="A3198" s="7">
        <v>3196</v>
      </c>
      <c r="B3198" s="7">
        <v>512</v>
      </c>
      <c r="C3198" s="7">
        <v>32768</v>
      </c>
      <c r="D3198" s="8">
        <v>512</v>
      </c>
      <c r="E3198" s="9"/>
      <c r="F3198" s="2"/>
      <c r="G3198" s="2"/>
      <c r="H3198" s="2"/>
      <c r="I3198" s="3"/>
      <c r="J3198" s="3"/>
      <c r="K3198" s="3"/>
    </row>
    <row x14ac:dyDescent="0.25" r="3199" customHeight="1" ht="17.25">
      <c r="A3199" s="7">
        <v>3197</v>
      </c>
      <c r="B3199" s="7">
        <v>1024</v>
      </c>
      <c r="C3199" s="7">
        <v>32768</v>
      </c>
      <c r="D3199" s="8">
        <v>512</v>
      </c>
      <c r="E3199" s="9"/>
      <c r="F3199" s="2"/>
      <c r="G3199" s="2"/>
      <c r="H3199" s="2"/>
      <c r="I3199" s="3"/>
      <c r="J3199" s="3"/>
      <c r="K3199" s="3"/>
    </row>
    <row x14ac:dyDescent="0.25" r="3200" customHeight="1" ht="17.25">
      <c r="A3200" s="7">
        <v>3198</v>
      </c>
      <c r="B3200" s="7">
        <v>2048</v>
      </c>
      <c r="C3200" s="7">
        <v>32768</v>
      </c>
      <c r="D3200" s="8">
        <v>512</v>
      </c>
      <c r="E3200" s="9"/>
      <c r="F3200" s="2"/>
      <c r="G3200" s="2"/>
      <c r="H3200" s="2"/>
      <c r="I3200" s="3"/>
      <c r="J3200" s="3"/>
      <c r="K3200" s="3"/>
    </row>
    <row x14ac:dyDescent="0.25" r="3201" customHeight="1" ht="17.25">
      <c r="A3201" s="7">
        <v>3199</v>
      </c>
      <c r="B3201" s="7">
        <v>4096</v>
      </c>
      <c r="C3201" s="7">
        <v>32768</v>
      </c>
      <c r="D3201" s="8">
        <v>512</v>
      </c>
      <c r="E3201" s="9"/>
      <c r="F3201" s="2"/>
      <c r="G3201" s="2"/>
      <c r="H3201" s="2"/>
      <c r="I3201" s="3"/>
      <c r="J3201" s="3"/>
      <c r="K3201" s="3"/>
    </row>
    <row x14ac:dyDescent="0.25" r="3202" customHeight="1" ht="17.25">
      <c r="A3202" s="7">
        <v>3200</v>
      </c>
      <c r="B3202" s="7">
        <v>8192</v>
      </c>
      <c r="C3202" s="7">
        <v>32768</v>
      </c>
      <c r="D3202" s="8">
        <v>512</v>
      </c>
      <c r="E3202" s="9"/>
      <c r="F3202" s="2"/>
      <c r="G3202" s="2"/>
      <c r="H3202" s="2"/>
      <c r="I3202" s="3"/>
      <c r="J3202" s="3"/>
      <c r="K3202" s="3"/>
    </row>
    <row x14ac:dyDescent="0.25" r="3203" customHeight="1" ht="17.25">
      <c r="A3203" s="7">
        <v>3201</v>
      </c>
      <c r="B3203" s="7">
        <v>16384</v>
      </c>
      <c r="C3203" s="7">
        <v>32768</v>
      </c>
      <c r="D3203" s="8">
        <v>512</v>
      </c>
      <c r="E3203" s="9"/>
      <c r="F3203" s="2"/>
      <c r="G3203" s="2"/>
      <c r="H3203" s="2"/>
      <c r="I3203" s="3"/>
      <c r="J3203" s="3"/>
      <c r="K3203" s="3"/>
    </row>
    <row x14ac:dyDescent="0.25" r="3204" customHeight="1" ht="17.25">
      <c r="A3204" s="7">
        <v>3202</v>
      </c>
      <c r="B3204" s="7">
        <v>32768</v>
      </c>
      <c r="C3204" s="7">
        <v>32768</v>
      </c>
      <c r="D3204" s="8">
        <v>512</v>
      </c>
      <c r="E3204" s="9"/>
      <c r="F3204" s="2"/>
      <c r="G3204" s="2"/>
      <c r="H3204" s="2"/>
      <c r="I3204" s="3"/>
      <c r="J3204" s="3"/>
      <c r="K3204" s="3"/>
    </row>
    <row x14ac:dyDescent="0.25" r="3205" customHeight="1" ht="17.25">
      <c r="A3205" s="7">
        <v>3203</v>
      </c>
      <c r="B3205" s="7">
        <v>65536</v>
      </c>
      <c r="C3205" s="7">
        <v>32768</v>
      </c>
      <c r="D3205" s="8">
        <v>512</v>
      </c>
      <c r="E3205" s="9"/>
      <c r="F3205" s="2"/>
      <c r="G3205" s="2"/>
      <c r="H3205" s="2"/>
      <c r="I3205" s="3"/>
      <c r="J3205" s="3"/>
      <c r="K3205" s="3"/>
    </row>
    <row x14ac:dyDescent="0.25" r="3206" customHeight="1" ht="17.25">
      <c r="A3206" s="7">
        <v>3204</v>
      </c>
      <c r="B3206" s="7">
        <v>128000</v>
      </c>
      <c r="C3206" s="7">
        <v>32768</v>
      </c>
      <c r="D3206" s="8">
        <v>512</v>
      </c>
      <c r="E3206" s="9"/>
      <c r="F3206" s="2"/>
      <c r="G3206" s="2"/>
      <c r="H3206" s="2"/>
      <c r="I3206" s="3"/>
      <c r="J3206" s="3"/>
      <c r="K3206" s="3"/>
    </row>
    <row x14ac:dyDescent="0.25" r="3207" customHeight="1" ht="17.25">
      <c r="A3207" s="7">
        <v>3205</v>
      </c>
      <c r="B3207" s="7">
        <v>1</v>
      </c>
      <c r="C3207" s="7">
        <v>65536</v>
      </c>
      <c r="D3207" s="8">
        <v>512</v>
      </c>
      <c r="E3207" s="9"/>
      <c r="F3207" s="2"/>
      <c r="G3207" s="2"/>
      <c r="H3207" s="2"/>
      <c r="I3207" s="3"/>
      <c r="J3207" s="3"/>
      <c r="K3207" s="3"/>
    </row>
    <row x14ac:dyDescent="0.25" r="3208" customHeight="1" ht="17.25">
      <c r="A3208" s="7">
        <v>3206</v>
      </c>
      <c r="B3208" s="7">
        <v>2</v>
      </c>
      <c r="C3208" s="7">
        <v>65536</v>
      </c>
      <c r="D3208" s="8">
        <v>512</v>
      </c>
      <c r="E3208" s="9"/>
      <c r="F3208" s="2"/>
      <c r="G3208" s="2"/>
      <c r="H3208" s="2"/>
      <c r="I3208" s="3"/>
      <c r="J3208" s="3"/>
      <c r="K3208" s="3"/>
    </row>
    <row x14ac:dyDescent="0.25" r="3209" customHeight="1" ht="17.25">
      <c r="A3209" s="7">
        <v>3207</v>
      </c>
      <c r="B3209" s="7">
        <v>4</v>
      </c>
      <c r="C3209" s="7">
        <v>65536</v>
      </c>
      <c r="D3209" s="8">
        <v>512</v>
      </c>
      <c r="E3209" s="9"/>
      <c r="F3209" s="2"/>
      <c r="G3209" s="2"/>
      <c r="H3209" s="2"/>
      <c r="I3209" s="3"/>
      <c r="J3209" s="3"/>
      <c r="K3209" s="3"/>
    </row>
    <row x14ac:dyDescent="0.25" r="3210" customHeight="1" ht="17.25">
      <c r="A3210" s="7">
        <v>3208</v>
      </c>
      <c r="B3210" s="7">
        <v>8</v>
      </c>
      <c r="C3210" s="7">
        <v>65536</v>
      </c>
      <c r="D3210" s="8">
        <v>512</v>
      </c>
      <c r="E3210" s="9"/>
      <c r="F3210" s="2"/>
      <c r="G3210" s="2"/>
      <c r="H3210" s="2"/>
      <c r="I3210" s="3"/>
      <c r="J3210" s="3"/>
      <c r="K3210" s="3"/>
    </row>
    <row x14ac:dyDescent="0.25" r="3211" customHeight="1" ht="17.25">
      <c r="A3211" s="7">
        <v>3209</v>
      </c>
      <c r="B3211" s="7">
        <v>16</v>
      </c>
      <c r="C3211" s="7">
        <v>65536</v>
      </c>
      <c r="D3211" s="8">
        <v>512</v>
      </c>
      <c r="E3211" s="9"/>
      <c r="F3211" s="2"/>
      <c r="G3211" s="2"/>
      <c r="H3211" s="2"/>
      <c r="I3211" s="3"/>
      <c r="J3211" s="3"/>
      <c r="K3211" s="3"/>
    </row>
    <row x14ac:dyDescent="0.25" r="3212" customHeight="1" ht="17.25">
      <c r="A3212" s="7">
        <v>3210</v>
      </c>
      <c r="B3212" s="7">
        <v>32</v>
      </c>
      <c r="C3212" s="7">
        <v>65536</v>
      </c>
      <c r="D3212" s="8">
        <v>512</v>
      </c>
      <c r="E3212" s="9"/>
      <c r="F3212" s="2"/>
      <c r="G3212" s="2"/>
      <c r="H3212" s="2"/>
      <c r="I3212" s="3"/>
      <c r="J3212" s="3"/>
      <c r="K3212" s="3"/>
    </row>
    <row x14ac:dyDescent="0.25" r="3213" customHeight="1" ht="17.25">
      <c r="A3213" s="7">
        <v>3211</v>
      </c>
      <c r="B3213" s="7">
        <v>64</v>
      </c>
      <c r="C3213" s="7">
        <v>65536</v>
      </c>
      <c r="D3213" s="8">
        <v>512</v>
      </c>
      <c r="E3213" s="9"/>
      <c r="F3213" s="2"/>
      <c r="G3213" s="2"/>
      <c r="H3213" s="2"/>
      <c r="I3213" s="3"/>
      <c r="J3213" s="3"/>
      <c r="K3213" s="3"/>
    </row>
    <row x14ac:dyDescent="0.25" r="3214" customHeight="1" ht="17.25">
      <c r="A3214" s="7">
        <v>3212</v>
      </c>
      <c r="B3214" s="7">
        <v>128</v>
      </c>
      <c r="C3214" s="7">
        <v>65536</v>
      </c>
      <c r="D3214" s="8">
        <v>512</v>
      </c>
      <c r="E3214" s="9"/>
      <c r="F3214" s="2"/>
      <c r="G3214" s="2"/>
      <c r="H3214" s="2"/>
      <c r="I3214" s="3"/>
      <c r="J3214" s="3"/>
      <c r="K3214" s="3"/>
    </row>
    <row x14ac:dyDescent="0.25" r="3215" customHeight="1" ht="17.25">
      <c r="A3215" s="7">
        <v>3213</v>
      </c>
      <c r="B3215" s="7">
        <v>256</v>
      </c>
      <c r="C3215" s="7">
        <v>65536</v>
      </c>
      <c r="D3215" s="8">
        <v>512</v>
      </c>
      <c r="E3215" s="9"/>
      <c r="F3215" s="2"/>
      <c r="G3215" s="2"/>
      <c r="H3215" s="2"/>
      <c r="I3215" s="3"/>
      <c r="J3215" s="3"/>
      <c r="K3215" s="3"/>
    </row>
    <row x14ac:dyDescent="0.25" r="3216" customHeight="1" ht="17.25">
      <c r="A3216" s="7">
        <v>3214</v>
      </c>
      <c r="B3216" s="7">
        <v>512</v>
      </c>
      <c r="C3216" s="7">
        <v>65536</v>
      </c>
      <c r="D3216" s="8">
        <v>512</v>
      </c>
      <c r="E3216" s="9"/>
      <c r="F3216" s="2"/>
      <c r="G3216" s="2"/>
      <c r="H3216" s="2"/>
      <c r="I3216" s="3"/>
      <c r="J3216" s="3"/>
      <c r="K3216" s="3"/>
    </row>
    <row x14ac:dyDescent="0.25" r="3217" customHeight="1" ht="17.25">
      <c r="A3217" s="7">
        <v>3215</v>
      </c>
      <c r="B3217" s="7">
        <v>1024</v>
      </c>
      <c r="C3217" s="7">
        <v>65536</v>
      </c>
      <c r="D3217" s="8">
        <v>512</v>
      </c>
      <c r="E3217" s="9"/>
      <c r="F3217" s="2"/>
      <c r="G3217" s="2"/>
      <c r="H3217" s="2"/>
      <c r="I3217" s="3"/>
      <c r="J3217" s="3"/>
      <c r="K3217" s="3"/>
    </row>
    <row x14ac:dyDescent="0.25" r="3218" customHeight="1" ht="17.25">
      <c r="A3218" s="7">
        <v>3216</v>
      </c>
      <c r="B3218" s="7">
        <v>2048</v>
      </c>
      <c r="C3218" s="7">
        <v>65536</v>
      </c>
      <c r="D3218" s="8">
        <v>512</v>
      </c>
      <c r="E3218" s="9"/>
      <c r="F3218" s="2"/>
      <c r="G3218" s="2"/>
      <c r="H3218" s="2"/>
      <c r="I3218" s="3"/>
      <c r="J3218" s="3"/>
      <c r="K3218" s="3"/>
    </row>
    <row x14ac:dyDescent="0.25" r="3219" customHeight="1" ht="17.25">
      <c r="A3219" s="7">
        <v>3217</v>
      </c>
      <c r="B3219" s="7">
        <v>4096</v>
      </c>
      <c r="C3219" s="7">
        <v>65536</v>
      </c>
      <c r="D3219" s="8">
        <v>512</v>
      </c>
      <c r="E3219" s="9"/>
      <c r="F3219" s="2"/>
      <c r="G3219" s="2"/>
      <c r="H3219" s="2"/>
      <c r="I3219" s="3"/>
      <c r="J3219" s="3"/>
      <c r="K3219" s="3"/>
    </row>
    <row x14ac:dyDescent="0.25" r="3220" customHeight="1" ht="17.25">
      <c r="A3220" s="7">
        <v>3218</v>
      </c>
      <c r="B3220" s="7">
        <v>8192</v>
      </c>
      <c r="C3220" s="7">
        <v>65536</v>
      </c>
      <c r="D3220" s="8">
        <v>512</v>
      </c>
      <c r="E3220" s="9"/>
      <c r="F3220" s="2"/>
      <c r="G3220" s="2"/>
      <c r="H3220" s="2"/>
      <c r="I3220" s="3"/>
      <c r="J3220" s="3"/>
      <c r="K3220" s="3"/>
    </row>
    <row x14ac:dyDescent="0.25" r="3221" customHeight="1" ht="17.25">
      <c r="A3221" s="7">
        <v>3219</v>
      </c>
      <c r="B3221" s="7">
        <v>16384</v>
      </c>
      <c r="C3221" s="7">
        <v>65536</v>
      </c>
      <c r="D3221" s="8">
        <v>512</v>
      </c>
      <c r="E3221" s="9"/>
      <c r="F3221" s="2"/>
      <c r="G3221" s="2"/>
      <c r="H3221" s="2"/>
      <c r="I3221" s="3"/>
      <c r="J3221" s="3"/>
      <c r="K3221" s="3"/>
    </row>
    <row x14ac:dyDescent="0.25" r="3222" customHeight="1" ht="17.25">
      <c r="A3222" s="7">
        <v>3220</v>
      </c>
      <c r="B3222" s="7">
        <v>32768</v>
      </c>
      <c r="C3222" s="7">
        <v>65536</v>
      </c>
      <c r="D3222" s="8">
        <v>512</v>
      </c>
      <c r="E3222" s="9"/>
      <c r="F3222" s="2"/>
      <c r="G3222" s="2"/>
      <c r="H3222" s="2"/>
      <c r="I3222" s="3"/>
      <c r="J3222" s="3"/>
      <c r="K3222" s="3"/>
    </row>
    <row x14ac:dyDescent="0.25" r="3223" customHeight="1" ht="17.25">
      <c r="A3223" s="7">
        <v>3221</v>
      </c>
      <c r="B3223" s="7">
        <v>65536</v>
      </c>
      <c r="C3223" s="7">
        <v>65536</v>
      </c>
      <c r="D3223" s="8">
        <v>512</v>
      </c>
      <c r="E3223" s="9"/>
      <c r="F3223" s="2"/>
      <c r="G3223" s="2"/>
      <c r="H3223" s="2"/>
      <c r="I3223" s="3"/>
      <c r="J3223" s="3"/>
      <c r="K3223" s="3"/>
    </row>
    <row x14ac:dyDescent="0.25" r="3224" customHeight="1" ht="17.25">
      <c r="A3224" s="7">
        <v>3222</v>
      </c>
      <c r="B3224" s="7">
        <v>128000</v>
      </c>
      <c r="C3224" s="7">
        <v>65536</v>
      </c>
      <c r="D3224" s="8">
        <v>512</v>
      </c>
      <c r="E3224" s="9"/>
      <c r="F3224" s="2"/>
      <c r="G3224" s="2"/>
      <c r="H3224" s="2"/>
      <c r="I3224" s="3"/>
      <c r="J3224" s="3"/>
      <c r="K3224" s="3"/>
    </row>
    <row x14ac:dyDescent="0.25" r="3225" customHeight="1" ht="17.25">
      <c r="A3225" s="7">
        <v>3223</v>
      </c>
      <c r="B3225" s="7">
        <v>1</v>
      </c>
      <c r="C3225" s="7">
        <v>128000</v>
      </c>
      <c r="D3225" s="8">
        <v>512</v>
      </c>
      <c r="E3225" s="9"/>
      <c r="F3225" s="2"/>
      <c r="G3225" s="2"/>
      <c r="H3225" s="2"/>
      <c r="I3225" s="3"/>
      <c r="J3225" s="3"/>
      <c r="K3225" s="3"/>
    </row>
    <row x14ac:dyDescent="0.25" r="3226" customHeight="1" ht="17.25">
      <c r="A3226" s="7">
        <v>3224</v>
      </c>
      <c r="B3226" s="7">
        <v>2</v>
      </c>
      <c r="C3226" s="7">
        <v>128000</v>
      </c>
      <c r="D3226" s="8">
        <v>512</v>
      </c>
      <c r="E3226" s="9"/>
      <c r="F3226" s="2"/>
      <c r="G3226" s="2"/>
      <c r="H3226" s="2"/>
      <c r="I3226" s="3"/>
      <c r="J3226" s="3"/>
      <c r="K3226" s="3"/>
    </row>
    <row x14ac:dyDescent="0.25" r="3227" customHeight="1" ht="17.25">
      <c r="A3227" s="7">
        <v>3225</v>
      </c>
      <c r="B3227" s="7">
        <v>4</v>
      </c>
      <c r="C3227" s="7">
        <v>128000</v>
      </c>
      <c r="D3227" s="8">
        <v>512</v>
      </c>
      <c r="E3227" s="9"/>
      <c r="F3227" s="2"/>
      <c r="G3227" s="2"/>
      <c r="H3227" s="2"/>
      <c r="I3227" s="3"/>
      <c r="J3227" s="3"/>
      <c r="K3227" s="3"/>
    </row>
    <row x14ac:dyDescent="0.25" r="3228" customHeight="1" ht="17.25">
      <c r="A3228" s="7">
        <v>3226</v>
      </c>
      <c r="B3228" s="7">
        <v>8</v>
      </c>
      <c r="C3228" s="7">
        <v>128000</v>
      </c>
      <c r="D3228" s="8">
        <v>512</v>
      </c>
      <c r="E3228" s="9"/>
      <c r="F3228" s="2"/>
      <c r="G3228" s="2"/>
      <c r="H3228" s="2"/>
      <c r="I3228" s="3"/>
      <c r="J3228" s="3"/>
      <c r="K3228" s="3"/>
    </row>
    <row x14ac:dyDescent="0.25" r="3229" customHeight="1" ht="17.25">
      <c r="A3229" s="7">
        <v>3227</v>
      </c>
      <c r="B3229" s="7">
        <v>16</v>
      </c>
      <c r="C3229" s="7">
        <v>128000</v>
      </c>
      <c r="D3229" s="8">
        <v>512</v>
      </c>
      <c r="E3229" s="9"/>
      <c r="F3229" s="2"/>
      <c r="G3229" s="2"/>
      <c r="H3229" s="2"/>
      <c r="I3229" s="3"/>
      <c r="J3229" s="3"/>
      <c r="K3229" s="3"/>
    </row>
    <row x14ac:dyDescent="0.25" r="3230" customHeight="1" ht="17.25">
      <c r="A3230" s="7">
        <v>3228</v>
      </c>
      <c r="B3230" s="7">
        <v>32</v>
      </c>
      <c r="C3230" s="7">
        <v>128000</v>
      </c>
      <c r="D3230" s="8">
        <v>512</v>
      </c>
      <c r="E3230" s="9"/>
      <c r="F3230" s="2"/>
      <c r="G3230" s="2"/>
      <c r="H3230" s="2"/>
      <c r="I3230" s="3"/>
      <c r="J3230" s="3"/>
      <c r="K3230" s="3"/>
    </row>
    <row x14ac:dyDescent="0.25" r="3231" customHeight="1" ht="17.25">
      <c r="A3231" s="7">
        <v>3229</v>
      </c>
      <c r="B3231" s="7">
        <v>64</v>
      </c>
      <c r="C3231" s="7">
        <v>128000</v>
      </c>
      <c r="D3231" s="8">
        <v>512</v>
      </c>
      <c r="E3231" s="9"/>
      <c r="F3231" s="2"/>
      <c r="G3231" s="2"/>
      <c r="H3231" s="2"/>
      <c r="I3231" s="3"/>
      <c r="J3231" s="3"/>
      <c r="K3231" s="3"/>
    </row>
    <row x14ac:dyDescent="0.25" r="3232" customHeight="1" ht="17.25">
      <c r="A3232" s="7">
        <v>3230</v>
      </c>
      <c r="B3232" s="7">
        <v>128</v>
      </c>
      <c r="C3232" s="7">
        <v>128000</v>
      </c>
      <c r="D3232" s="8">
        <v>512</v>
      </c>
      <c r="E3232" s="9"/>
      <c r="F3232" s="2"/>
      <c r="G3232" s="2"/>
      <c r="H3232" s="2"/>
      <c r="I3232" s="3"/>
      <c r="J3232" s="3"/>
      <c r="K3232" s="3"/>
    </row>
    <row x14ac:dyDescent="0.25" r="3233" customHeight="1" ht="17.25">
      <c r="A3233" s="7">
        <v>3231</v>
      </c>
      <c r="B3233" s="7">
        <v>256</v>
      </c>
      <c r="C3233" s="7">
        <v>128000</v>
      </c>
      <c r="D3233" s="8">
        <v>512</v>
      </c>
      <c r="E3233" s="9"/>
      <c r="F3233" s="2"/>
      <c r="G3233" s="2"/>
      <c r="H3233" s="2"/>
      <c r="I3233" s="3"/>
      <c r="J3233" s="3"/>
      <c r="K3233" s="3"/>
    </row>
    <row x14ac:dyDescent="0.25" r="3234" customHeight="1" ht="17.25">
      <c r="A3234" s="7">
        <v>3232</v>
      </c>
      <c r="B3234" s="7">
        <v>512</v>
      </c>
      <c r="C3234" s="7">
        <v>128000</v>
      </c>
      <c r="D3234" s="8">
        <v>512</v>
      </c>
      <c r="E3234" s="9"/>
      <c r="F3234" s="2"/>
      <c r="G3234" s="2"/>
      <c r="H3234" s="2"/>
      <c r="I3234" s="3"/>
      <c r="J3234" s="3"/>
      <c r="K3234" s="3"/>
    </row>
    <row x14ac:dyDescent="0.25" r="3235" customHeight="1" ht="17.25">
      <c r="A3235" s="7">
        <v>3233</v>
      </c>
      <c r="B3235" s="7">
        <v>1024</v>
      </c>
      <c r="C3235" s="7">
        <v>128000</v>
      </c>
      <c r="D3235" s="8">
        <v>512</v>
      </c>
      <c r="E3235" s="9"/>
      <c r="F3235" s="2"/>
      <c r="G3235" s="2"/>
      <c r="H3235" s="2"/>
      <c r="I3235" s="3"/>
      <c r="J3235" s="3"/>
      <c r="K3235" s="3"/>
    </row>
    <row x14ac:dyDescent="0.25" r="3236" customHeight="1" ht="17.25">
      <c r="A3236" s="7">
        <v>3234</v>
      </c>
      <c r="B3236" s="7">
        <v>2048</v>
      </c>
      <c r="C3236" s="7">
        <v>128000</v>
      </c>
      <c r="D3236" s="8">
        <v>512</v>
      </c>
      <c r="E3236" s="9"/>
      <c r="F3236" s="2"/>
      <c r="G3236" s="2"/>
      <c r="H3236" s="2"/>
      <c r="I3236" s="3"/>
      <c r="J3236" s="3"/>
      <c r="K3236" s="3"/>
    </row>
    <row x14ac:dyDescent="0.25" r="3237" customHeight="1" ht="17.25">
      <c r="A3237" s="7">
        <v>3235</v>
      </c>
      <c r="B3237" s="7">
        <v>4096</v>
      </c>
      <c r="C3237" s="7">
        <v>128000</v>
      </c>
      <c r="D3237" s="8">
        <v>512</v>
      </c>
      <c r="E3237" s="9"/>
      <c r="F3237" s="2"/>
      <c r="G3237" s="2"/>
      <c r="H3237" s="2"/>
      <c r="I3237" s="3"/>
      <c r="J3237" s="3"/>
      <c r="K3237" s="3"/>
    </row>
    <row x14ac:dyDescent="0.25" r="3238" customHeight="1" ht="17.25">
      <c r="A3238" s="7">
        <v>3236</v>
      </c>
      <c r="B3238" s="7">
        <v>8192</v>
      </c>
      <c r="C3238" s="7">
        <v>128000</v>
      </c>
      <c r="D3238" s="8">
        <v>512</v>
      </c>
      <c r="E3238" s="9"/>
      <c r="F3238" s="2"/>
      <c r="G3238" s="2"/>
      <c r="H3238" s="2"/>
      <c r="I3238" s="3"/>
      <c r="J3238" s="3"/>
      <c r="K3238" s="3"/>
    </row>
    <row x14ac:dyDescent="0.25" r="3239" customHeight="1" ht="17.25">
      <c r="A3239" s="7">
        <v>3237</v>
      </c>
      <c r="B3239" s="7">
        <v>16384</v>
      </c>
      <c r="C3239" s="7">
        <v>128000</v>
      </c>
      <c r="D3239" s="8">
        <v>512</v>
      </c>
      <c r="E3239" s="9"/>
      <c r="F3239" s="2"/>
      <c r="G3239" s="2"/>
      <c r="H3239" s="2"/>
      <c r="I3239" s="3"/>
      <c r="J3239" s="3"/>
      <c r="K3239" s="3"/>
    </row>
    <row x14ac:dyDescent="0.25" r="3240" customHeight="1" ht="17.25">
      <c r="A3240" s="7">
        <v>3238</v>
      </c>
      <c r="B3240" s="7">
        <v>32768</v>
      </c>
      <c r="C3240" s="7">
        <v>128000</v>
      </c>
      <c r="D3240" s="8">
        <v>512</v>
      </c>
      <c r="E3240" s="9"/>
      <c r="F3240" s="2"/>
      <c r="G3240" s="2"/>
      <c r="H3240" s="2"/>
      <c r="I3240" s="3"/>
      <c r="J3240" s="3"/>
      <c r="K3240" s="3"/>
    </row>
    <row x14ac:dyDescent="0.25" r="3241" customHeight="1" ht="17.25">
      <c r="A3241" s="7">
        <v>3239</v>
      </c>
      <c r="B3241" s="7">
        <v>65536</v>
      </c>
      <c r="C3241" s="7">
        <v>128000</v>
      </c>
      <c r="D3241" s="8">
        <v>512</v>
      </c>
      <c r="E3241" s="9"/>
      <c r="F3241" s="2"/>
      <c r="G3241" s="2"/>
      <c r="H3241" s="2"/>
      <c r="I3241" s="3"/>
      <c r="J3241" s="3"/>
      <c r="K3241" s="3"/>
    </row>
    <row x14ac:dyDescent="0.25" r="3242" customHeight="1" ht="17.25">
      <c r="A3242" s="7">
        <v>3240</v>
      </c>
      <c r="B3242" s="7">
        <v>128000</v>
      </c>
      <c r="C3242" s="7">
        <v>128000</v>
      </c>
      <c r="D3242" s="8">
        <v>512</v>
      </c>
      <c r="E3242" s="9"/>
      <c r="F3242" s="2"/>
      <c r="G3242" s="2"/>
      <c r="H3242" s="2"/>
      <c r="I3242" s="3"/>
      <c r="J3242" s="3"/>
      <c r="K3242" s="3"/>
    </row>
    <row x14ac:dyDescent="0.25" r="3243" customHeight="1" ht="17.25">
      <c r="A3243" s="7">
        <v>3241</v>
      </c>
      <c r="B3243" s="7">
        <v>1</v>
      </c>
      <c r="C3243" s="7">
        <v>1</v>
      </c>
      <c r="D3243" s="8">
        <v>1024</v>
      </c>
      <c r="E3243" s="9"/>
      <c r="F3243" s="2"/>
      <c r="G3243" s="2"/>
      <c r="H3243" s="2"/>
      <c r="I3243" s="3"/>
      <c r="J3243" s="3"/>
      <c r="K3243" s="3"/>
    </row>
    <row x14ac:dyDescent="0.25" r="3244" customHeight="1" ht="17.25">
      <c r="A3244" s="7">
        <v>3242</v>
      </c>
      <c r="B3244" s="7">
        <v>2</v>
      </c>
      <c r="C3244" s="7">
        <v>1</v>
      </c>
      <c r="D3244" s="8">
        <v>1024</v>
      </c>
      <c r="E3244" s="9"/>
      <c r="F3244" s="2"/>
      <c r="G3244" s="2"/>
      <c r="H3244" s="2"/>
      <c r="I3244" s="3"/>
      <c r="J3244" s="3"/>
      <c r="K3244" s="3"/>
    </row>
    <row x14ac:dyDescent="0.25" r="3245" customHeight="1" ht="17.25">
      <c r="A3245" s="7">
        <v>3243</v>
      </c>
      <c r="B3245" s="7">
        <v>4</v>
      </c>
      <c r="C3245" s="7">
        <v>1</v>
      </c>
      <c r="D3245" s="8">
        <v>1024</v>
      </c>
      <c r="E3245" s="9"/>
      <c r="F3245" s="2"/>
      <c r="G3245" s="2"/>
      <c r="H3245" s="2"/>
      <c r="I3245" s="3"/>
      <c r="J3245" s="3"/>
      <c r="K3245" s="3"/>
    </row>
    <row x14ac:dyDescent="0.25" r="3246" customHeight="1" ht="17.25">
      <c r="A3246" s="7">
        <v>3244</v>
      </c>
      <c r="B3246" s="7">
        <v>8</v>
      </c>
      <c r="C3246" s="7">
        <v>1</v>
      </c>
      <c r="D3246" s="8">
        <v>1024</v>
      </c>
      <c r="E3246" s="9"/>
      <c r="F3246" s="2"/>
      <c r="G3246" s="2"/>
      <c r="H3246" s="2"/>
      <c r="I3246" s="3"/>
      <c r="J3246" s="3"/>
      <c r="K3246" s="3"/>
    </row>
    <row x14ac:dyDescent="0.25" r="3247" customHeight="1" ht="17.25">
      <c r="A3247" s="7">
        <v>3245</v>
      </c>
      <c r="B3247" s="7">
        <v>16</v>
      </c>
      <c r="C3247" s="7">
        <v>1</v>
      </c>
      <c r="D3247" s="8">
        <v>1024</v>
      </c>
      <c r="E3247" s="9"/>
      <c r="F3247" s="2"/>
      <c r="G3247" s="2"/>
      <c r="H3247" s="2"/>
      <c r="I3247" s="3"/>
      <c r="J3247" s="3"/>
      <c r="K3247" s="3"/>
    </row>
    <row x14ac:dyDescent="0.25" r="3248" customHeight="1" ht="17.25">
      <c r="A3248" s="7">
        <v>3246</v>
      </c>
      <c r="B3248" s="7">
        <v>32</v>
      </c>
      <c r="C3248" s="7">
        <v>1</v>
      </c>
      <c r="D3248" s="8">
        <v>1024</v>
      </c>
      <c r="E3248" s="9"/>
      <c r="F3248" s="2"/>
      <c r="G3248" s="2"/>
      <c r="H3248" s="2"/>
      <c r="I3248" s="3"/>
      <c r="J3248" s="3"/>
      <c r="K3248" s="3"/>
    </row>
    <row x14ac:dyDescent="0.25" r="3249" customHeight="1" ht="17.25">
      <c r="A3249" s="7">
        <v>3247</v>
      </c>
      <c r="B3249" s="7">
        <v>64</v>
      </c>
      <c r="C3249" s="7">
        <v>1</v>
      </c>
      <c r="D3249" s="8">
        <v>1024</v>
      </c>
      <c r="E3249" s="9"/>
      <c r="F3249" s="2"/>
      <c r="G3249" s="2"/>
      <c r="H3249" s="2"/>
      <c r="I3249" s="3"/>
      <c r="J3249" s="3"/>
      <c r="K3249" s="3"/>
    </row>
    <row x14ac:dyDescent="0.25" r="3250" customHeight="1" ht="17.25">
      <c r="A3250" s="7">
        <v>3248</v>
      </c>
      <c r="B3250" s="7">
        <v>128</v>
      </c>
      <c r="C3250" s="7">
        <v>1</v>
      </c>
      <c r="D3250" s="8">
        <v>1024</v>
      </c>
      <c r="E3250" s="9"/>
      <c r="F3250" s="2"/>
      <c r="G3250" s="2"/>
      <c r="H3250" s="2"/>
      <c r="I3250" s="3"/>
      <c r="J3250" s="3"/>
      <c r="K3250" s="3"/>
    </row>
    <row x14ac:dyDescent="0.25" r="3251" customHeight="1" ht="17.25">
      <c r="A3251" s="7">
        <v>3249</v>
      </c>
      <c r="B3251" s="7">
        <v>256</v>
      </c>
      <c r="C3251" s="7">
        <v>1</v>
      </c>
      <c r="D3251" s="8">
        <v>1024</v>
      </c>
      <c r="E3251" s="9"/>
      <c r="F3251" s="2"/>
      <c r="G3251" s="2"/>
      <c r="H3251" s="2"/>
      <c r="I3251" s="3"/>
      <c r="J3251" s="3"/>
      <c r="K3251" s="3"/>
    </row>
    <row x14ac:dyDescent="0.25" r="3252" customHeight="1" ht="17.25">
      <c r="A3252" s="7">
        <v>3250</v>
      </c>
      <c r="B3252" s="7">
        <v>512</v>
      </c>
      <c r="C3252" s="7">
        <v>1</v>
      </c>
      <c r="D3252" s="8">
        <v>1024</v>
      </c>
      <c r="E3252" s="9"/>
      <c r="F3252" s="2"/>
      <c r="G3252" s="2"/>
      <c r="H3252" s="2"/>
      <c r="I3252" s="3"/>
      <c r="J3252" s="3"/>
      <c r="K3252" s="3"/>
    </row>
    <row x14ac:dyDescent="0.25" r="3253" customHeight="1" ht="17.25">
      <c r="A3253" s="7">
        <v>3251</v>
      </c>
      <c r="B3253" s="7">
        <v>1024</v>
      </c>
      <c r="C3253" s="7">
        <v>1</v>
      </c>
      <c r="D3253" s="8">
        <v>1024</v>
      </c>
      <c r="E3253" s="9"/>
      <c r="F3253" s="2"/>
      <c r="G3253" s="2"/>
      <c r="H3253" s="2"/>
      <c r="I3253" s="3"/>
      <c r="J3253" s="3"/>
      <c r="K3253" s="3"/>
    </row>
    <row x14ac:dyDescent="0.25" r="3254" customHeight="1" ht="17.25">
      <c r="A3254" s="7">
        <v>3252</v>
      </c>
      <c r="B3254" s="7">
        <v>2048</v>
      </c>
      <c r="C3254" s="7">
        <v>1</v>
      </c>
      <c r="D3254" s="8">
        <v>1024</v>
      </c>
      <c r="E3254" s="9"/>
      <c r="F3254" s="2"/>
      <c r="G3254" s="2"/>
      <c r="H3254" s="2"/>
      <c r="I3254" s="3"/>
      <c r="J3254" s="3"/>
      <c r="K3254" s="3"/>
    </row>
    <row x14ac:dyDescent="0.25" r="3255" customHeight="1" ht="17.25">
      <c r="A3255" s="7">
        <v>3253</v>
      </c>
      <c r="B3255" s="7">
        <v>4096</v>
      </c>
      <c r="C3255" s="7">
        <v>1</v>
      </c>
      <c r="D3255" s="8">
        <v>1024</v>
      </c>
      <c r="E3255" s="9"/>
      <c r="F3255" s="2"/>
      <c r="G3255" s="2"/>
      <c r="H3255" s="2"/>
      <c r="I3255" s="3"/>
      <c r="J3255" s="3"/>
      <c r="K3255" s="3"/>
    </row>
    <row x14ac:dyDescent="0.25" r="3256" customHeight="1" ht="17.25">
      <c r="A3256" s="7">
        <v>3254</v>
      </c>
      <c r="B3256" s="7">
        <v>8192</v>
      </c>
      <c r="C3256" s="7">
        <v>1</v>
      </c>
      <c r="D3256" s="8">
        <v>1024</v>
      </c>
      <c r="E3256" s="9"/>
      <c r="F3256" s="2"/>
      <c r="G3256" s="2"/>
      <c r="H3256" s="2"/>
      <c r="I3256" s="3"/>
      <c r="J3256" s="3"/>
      <c r="K3256" s="3"/>
    </row>
    <row x14ac:dyDescent="0.25" r="3257" customHeight="1" ht="17.25">
      <c r="A3257" s="7">
        <v>3255</v>
      </c>
      <c r="B3257" s="7">
        <v>16384</v>
      </c>
      <c r="C3257" s="7">
        <v>1</v>
      </c>
      <c r="D3257" s="8">
        <v>1024</v>
      </c>
      <c r="E3257" s="9"/>
      <c r="F3257" s="2"/>
      <c r="G3257" s="2"/>
      <c r="H3257" s="2"/>
      <c r="I3257" s="3"/>
      <c r="J3257" s="3"/>
      <c r="K3257" s="3"/>
    </row>
    <row x14ac:dyDescent="0.25" r="3258" customHeight="1" ht="17.25">
      <c r="A3258" s="7">
        <v>3256</v>
      </c>
      <c r="B3258" s="7">
        <v>32768</v>
      </c>
      <c r="C3258" s="7">
        <v>1</v>
      </c>
      <c r="D3258" s="8">
        <v>1024</v>
      </c>
      <c r="E3258" s="9"/>
      <c r="F3258" s="2"/>
      <c r="G3258" s="2"/>
      <c r="H3258" s="2"/>
      <c r="I3258" s="3"/>
      <c r="J3258" s="3"/>
      <c r="K3258" s="3"/>
    </row>
    <row x14ac:dyDescent="0.25" r="3259" customHeight="1" ht="17.25">
      <c r="A3259" s="7">
        <v>3257</v>
      </c>
      <c r="B3259" s="7">
        <v>65536</v>
      </c>
      <c r="C3259" s="7">
        <v>1</v>
      </c>
      <c r="D3259" s="8">
        <v>1024</v>
      </c>
      <c r="E3259" s="9"/>
      <c r="F3259" s="2"/>
      <c r="G3259" s="2"/>
      <c r="H3259" s="2"/>
      <c r="I3259" s="3"/>
      <c r="J3259" s="3"/>
      <c r="K3259" s="3"/>
    </row>
    <row x14ac:dyDescent="0.25" r="3260" customHeight="1" ht="17.25">
      <c r="A3260" s="7">
        <v>3258</v>
      </c>
      <c r="B3260" s="7">
        <v>128000</v>
      </c>
      <c r="C3260" s="7">
        <v>1</v>
      </c>
      <c r="D3260" s="8">
        <v>1024</v>
      </c>
      <c r="E3260" s="9"/>
      <c r="F3260" s="2"/>
      <c r="G3260" s="2"/>
      <c r="H3260" s="2"/>
      <c r="I3260" s="3"/>
      <c r="J3260" s="3"/>
      <c r="K3260" s="3"/>
    </row>
    <row x14ac:dyDescent="0.25" r="3261" customHeight="1" ht="17.25">
      <c r="A3261" s="7">
        <v>3259</v>
      </c>
      <c r="B3261" s="7">
        <v>1</v>
      </c>
      <c r="C3261" s="7">
        <v>2</v>
      </c>
      <c r="D3261" s="8">
        <v>1024</v>
      </c>
      <c r="E3261" s="9"/>
      <c r="F3261" s="2"/>
      <c r="G3261" s="2"/>
      <c r="H3261" s="2"/>
      <c r="I3261" s="3"/>
      <c r="J3261" s="3"/>
      <c r="K3261" s="3"/>
    </row>
    <row x14ac:dyDescent="0.25" r="3262" customHeight="1" ht="17.25">
      <c r="A3262" s="7">
        <v>3260</v>
      </c>
      <c r="B3262" s="7">
        <v>2</v>
      </c>
      <c r="C3262" s="7">
        <v>2</v>
      </c>
      <c r="D3262" s="8">
        <v>1024</v>
      </c>
      <c r="E3262" s="9"/>
      <c r="F3262" s="2"/>
      <c r="G3262" s="2"/>
      <c r="H3262" s="2"/>
      <c r="I3262" s="3"/>
      <c r="J3262" s="3"/>
      <c r="K3262" s="3"/>
    </row>
    <row x14ac:dyDescent="0.25" r="3263" customHeight="1" ht="17.25">
      <c r="A3263" s="7">
        <v>3261</v>
      </c>
      <c r="B3263" s="7">
        <v>4</v>
      </c>
      <c r="C3263" s="7">
        <v>2</v>
      </c>
      <c r="D3263" s="8">
        <v>1024</v>
      </c>
      <c r="E3263" s="9"/>
      <c r="F3263" s="2"/>
      <c r="G3263" s="2"/>
      <c r="H3263" s="2"/>
      <c r="I3263" s="3"/>
      <c r="J3263" s="3"/>
      <c r="K3263" s="3"/>
    </row>
    <row x14ac:dyDescent="0.25" r="3264" customHeight="1" ht="17.25">
      <c r="A3264" s="7">
        <v>3262</v>
      </c>
      <c r="B3264" s="7">
        <v>8</v>
      </c>
      <c r="C3264" s="7">
        <v>2</v>
      </c>
      <c r="D3264" s="8">
        <v>1024</v>
      </c>
      <c r="E3264" s="9"/>
      <c r="F3264" s="2"/>
      <c r="G3264" s="2"/>
      <c r="H3264" s="2"/>
      <c r="I3264" s="3"/>
      <c r="J3264" s="3"/>
      <c r="K3264" s="3"/>
    </row>
    <row x14ac:dyDescent="0.25" r="3265" customHeight="1" ht="17.25">
      <c r="A3265" s="7">
        <v>3263</v>
      </c>
      <c r="B3265" s="7">
        <v>16</v>
      </c>
      <c r="C3265" s="7">
        <v>2</v>
      </c>
      <c r="D3265" s="8">
        <v>1024</v>
      </c>
      <c r="E3265" s="9"/>
      <c r="F3265" s="2"/>
      <c r="G3265" s="2"/>
      <c r="H3265" s="2"/>
      <c r="I3265" s="3"/>
      <c r="J3265" s="3"/>
      <c r="K3265" s="3"/>
    </row>
    <row x14ac:dyDescent="0.25" r="3266" customHeight="1" ht="17.25">
      <c r="A3266" s="7">
        <v>3264</v>
      </c>
      <c r="B3266" s="7">
        <v>32</v>
      </c>
      <c r="C3266" s="7">
        <v>2</v>
      </c>
      <c r="D3266" s="8">
        <v>1024</v>
      </c>
      <c r="E3266" s="9"/>
      <c r="F3266" s="2"/>
      <c r="G3266" s="2"/>
      <c r="H3266" s="2"/>
      <c r="I3266" s="3"/>
      <c r="J3266" s="3"/>
      <c r="K3266" s="3"/>
    </row>
    <row x14ac:dyDescent="0.25" r="3267" customHeight="1" ht="17.25">
      <c r="A3267" s="7">
        <v>3265</v>
      </c>
      <c r="B3267" s="7">
        <v>64</v>
      </c>
      <c r="C3267" s="7">
        <v>2</v>
      </c>
      <c r="D3267" s="8">
        <v>1024</v>
      </c>
      <c r="E3267" s="9"/>
      <c r="F3267" s="2"/>
      <c r="G3267" s="2"/>
      <c r="H3267" s="2"/>
      <c r="I3267" s="3"/>
      <c r="J3267" s="3"/>
      <c r="K3267" s="3"/>
    </row>
    <row x14ac:dyDescent="0.25" r="3268" customHeight="1" ht="17.25">
      <c r="A3268" s="7">
        <v>3266</v>
      </c>
      <c r="B3268" s="7">
        <v>128</v>
      </c>
      <c r="C3268" s="7">
        <v>2</v>
      </c>
      <c r="D3268" s="8">
        <v>1024</v>
      </c>
      <c r="E3268" s="9"/>
      <c r="F3268" s="2"/>
      <c r="G3268" s="2"/>
      <c r="H3268" s="2"/>
      <c r="I3268" s="3"/>
      <c r="J3268" s="3"/>
      <c r="K3268" s="3"/>
    </row>
    <row x14ac:dyDescent="0.25" r="3269" customHeight="1" ht="17.25">
      <c r="A3269" s="7">
        <v>3267</v>
      </c>
      <c r="B3269" s="7">
        <v>256</v>
      </c>
      <c r="C3269" s="7">
        <v>2</v>
      </c>
      <c r="D3269" s="8">
        <v>1024</v>
      </c>
      <c r="E3269" s="9"/>
      <c r="F3269" s="2"/>
      <c r="G3269" s="2"/>
      <c r="H3269" s="2"/>
      <c r="I3269" s="3"/>
      <c r="J3269" s="3"/>
      <c r="K3269" s="3"/>
    </row>
    <row x14ac:dyDescent="0.25" r="3270" customHeight="1" ht="17.25">
      <c r="A3270" s="7">
        <v>3268</v>
      </c>
      <c r="B3270" s="7">
        <v>512</v>
      </c>
      <c r="C3270" s="7">
        <v>2</v>
      </c>
      <c r="D3270" s="8">
        <v>1024</v>
      </c>
      <c r="E3270" s="9"/>
      <c r="F3270" s="2"/>
      <c r="G3270" s="2"/>
      <c r="H3270" s="2"/>
      <c r="I3270" s="3"/>
      <c r="J3270" s="3"/>
      <c r="K3270" s="3"/>
    </row>
    <row x14ac:dyDescent="0.25" r="3271" customHeight="1" ht="17.25">
      <c r="A3271" s="7">
        <v>3269</v>
      </c>
      <c r="B3271" s="7">
        <v>1024</v>
      </c>
      <c r="C3271" s="7">
        <v>2</v>
      </c>
      <c r="D3271" s="8">
        <v>1024</v>
      </c>
      <c r="E3271" s="9"/>
      <c r="F3271" s="2"/>
      <c r="G3271" s="2"/>
      <c r="H3271" s="2"/>
      <c r="I3271" s="3"/>
      <c r="J3271" s="3"/>
      <c r="K3271" s="3"/>
    </row>
    <row x14ac:dyDescent="0.25" r="3272" customHeight="1" ht="17.25">
      <c r="A3272" s="7">
        <v>3270</v>
      </c>
      <c r="B3272" s="7">
        <v>2048</v>
      </c>
      <c r="C3272" s="7">
        <v>2</v>
      </c>
      <c r="D3272" s="8">
        <v>1024</v>
      </c>
      <c r="E3272" s="9"/>
      <c r="F3272" s="2"/>
      <c r="G3272" s="2"/>
      <c r="H3272" s="2"/>
      <c r="I3272" s="3"/>
      <c r="J3272" s="3"/>
      <c r="K3272" s="3"/>
    </row>
    <row x14ac:dyDescent="0.25" r="3273" customHeight="1" ht="17.25">
      <c r="A3273" s="7">
        <v>3271</v>
      </c>
      <c r="B3273" s="7">
        <v>4096</v>
      </c>
      <c r="C3273" s="7">
        <v>2</v>
      </c>
      <c r="D3273" s="8">
        <v>1024</v>
      </c>
      <c r="E3273" s="9"/>
      <c r="F3273" s="2"/>
      <c r="G3273" s="2"/>
      <c r="H3273" s="2"/>
      <c r="I3273" s="3"/>
      <c r="J3273" s="3"/>
      <c r="K3273" s="3"/>
    </row>
    <row x14ac:dyDescent="0.25" r="3274" customHeight="1" ht="17.25">
      <c r="A3274" s="7">
        <v>3272</v>
      </c>
      <c r="B3274" s="7">
        <v>8192</v>
      </c>
      <c r="C3274" s="7">
        <v>2</v>
      </c>
      <c r="D3274" s="8">
        <v>1024</v>
      </c>
      <c r="E3274" s="9"/>
      <c r="F3274" s="2"/>
      <c r="G3274" s="2"/>
      <c r="H3274" s="2"/>
      <c r="I3274" s="3"/>
      <c r="J3274" s="3"/>
      <c r="K3274" s="3"/>
    </row>
    <row x14ac:dyDescent="0.25" r="3275" customHeight="1" ht="17.25">
      <c r="A3275" s="7">
        <v>3273</v>
      </c>
      <c r="B3275" s="7">
        <v>16384</v>
      </c>
      <c r="C3275" s="7">
        <v>2</v>
      </c>
      <c r="D3275" s="8">
        <v>1024</v>
      </c>
      <c r="E3275" s="9"/>
      <c r="F3275" s="2"/>
      <c r="G3275" s="2"/>
      <c r="H3275" s="2"/>
      <c r="I3275" s="3"/>
      <c r="J3275" s="3"/>
      <c r="K3275" s="3"/>
    </row>
    <row x14ac:dyDescent="0.25" r="3276" customHeight="1" ht="17.25">
      <c r="A3276" s="7">
        <v>3274</v>
      </c>
      <c r="B3276" s="7">
        <v>32768</v>
      </c>
      <c r="C3276" s="7">
        <v>2</v>
      </c>
      <c r="D3276" s="8">
        <v>1024</v>
      </c>
      <c r="E3276" s="9"/>
      <c r="F3276" s="2"/>
      <c r="G3276" s="2"/>
      <c r="H3276" s="2"/>
      <c r="I3276" s="3"/>
      <c r="J3276" s="3"/>
      <c r="K3276" s="3"/>
    </row>
    <row x14ac:dyDescent="0.25" r="3277" customHeight="1" ht="17.25">
      <c r="A3277" s="7">
        <v>3275</v>
      </c>
      <c r="B3277" s="7">
        <v>65536</v>
      </c>
      <c r="C3277" s="7">
        <v>2</v>
      </c>
      <c r="D3277" s="8">
        <v>1024</v>
      </c>
      <c r="E3277" s="9"/>
      <c r="F3277" s="2"/>
      <c r="G3277" s="2"/>
      <c r="H3277" s="2"/>
      <c r="I3277" s="3"/>
      <c r="J3277" s="3"/>
      <c r="K3277" s="3"/>
    </row>
    <row x14ac:dyDescent="0.25" r="3278" customHeight="1" ht="17.25">
      <c r="A3278" s="7">
        <v>3276</v>
      </c>
      <c r="B3278" s="7">
        <v>128000</v>
      </c>
      <c r="C3278" s="7">
        <v>2</v>
      </c>
      <c r="D3278" s="8">
        <v>1024</v>
      </c>
      <c r="E3278" s="9"/>
      <c r="F3278" s="2"/>
      <c r="G3278" s="2"/>
      <c r="H3278" s="2"/>
      <c r="I3278" s="3"/>
      <c r="J3278" s="3"/>
      <c r="K3278" s="3"/>
    </row>
    <row x14ac:dyDescent="0.25" r="3279" customHeight="1" ht="17.25">
      <c r="A3279" s="7">
        <v>3277</v>
      </c>
      <c r="B3279" s="7">
        <v>1</v>
      </c>
      <c r="C3279" s="7">
        <v>4</v>
      </c>
      <c r="D3279" s="8">
        <v>1024</v>
      </c>
      <c r="E3279" s="9"/>
      <c r="F3279" s="2"/>
      <c r="G3279" s="2"/>
      <c r="H3279" s="2"/>
      <c r="I3279" s="3"/>
      <c r="J3279" s="3"/>
      <c r="K3279" s="3"/>
    </row>
    <row x14ac:dyDescent="0.25" r="3280" customHeight="1" ht="17.25">
      <c r="A3280" s="7">
        <v>3278</v>
      </c>
      <c r="B3280" s="7">
        <v>2</v>
      </c>
      <c r="C3280" s="7">
        <v>4</v>
      </c>
      <c r="D3280" s="8">
        <v>1024</v>
      </c>
      <c r="E3280" s="9"/>
      <c r="F3280" s="2"/>
      <c r="G3280" s="2"/>
      <c r="H3280" s="2"/>
      <c r="I3280" s="3"/>
      <c r="J3280" s="3"/>
      <c r="K3280" s="3"/>
    </row>
    <row x14ac:dyDescent="0.25" r="3281" customHeight="1" ht="17.25">
      <c r="A3281" s="7">
        <v>3279</v>
      </c>
      <c r="B3281" s="7">
        <v>4</v>
      </c>
      <c r="C3281" s="7">
        <v>4</v>
      </c>
      <c r="D3281" s="8">
        <v>1024</v>
      </c>
      <c r="E3281" s="9"/>
      <c r="F3281" s="2"/>
      <c r="G3281" s="2"/>
      <c r="H3281" s="2"/>
      <c r="I3281" s="3"/>
      <c r="J3281" s="3"/>
      <c r="K3281" s="3"/>
    </row>
    <row x14ac:dyDescent="0.25" r="3282" customHeight="1" ht="17.25">
      <c r="A3282" s="7">
        <v>3280</v>
      </c>
      <c r="B3282" s="7">
        <v>8</v>
      </c>
      <c r="C3282" s="7">
        <v>4</v>
      </c>
      <c r="D3282" s="8">
        <v>1024</v>
      </c>
      <c r="E3282" s="9"/>
      <c r="F3282" s="2"/>
      <c r="G3282" s="2"/>
      <c r="H3282" s="2"/>
      <c r="I3282" s="3"/>
      <c r="J3282" s="3"/>
      <c r="K3282" s="3"/>
    </row>
    <row x14ac:dyDescent="0.25" r="3283" customHeight="1" ht="17.25">
      <c r="A3283" s="7">
        <v>3281</v>
      </c>
      <c r="B3283" s="7">
        <v>16</v>
      </c>
      <c r="C3283" s="7">
        <v>4</v>
      </c>
      <c r="D3283" s="8">
        <v>1024</v>
      </c>
      <c r="E3283" s="9"/>
      <c r="F3283" s="2"/>
      <c r="G3283" s="2"/>
      <c r="H3283" s="2"/>
      <c r="I3283" s="3"/>
      <c r="J3283" s="3"/>
      <c r="K3283" s="3"/>
    </row>
    <row x14ac:dyDescent="0.25" r="3284" customHeight="1" ht="17.25">
      <c r="A3284" s="7">
        <v>3282</v>
      </c>
      <c r="B3284" s="7">
        <v>32</v>
      </c>
      <c r="C3284" s="7">
        <v>4</v>
      </c>
      <c r="D3284" s="8">
        <v>1024</v>
      </c>
      <c r="E3284" s="9"/>
      <c r="F3284" s="2"/>
      <c r="G3284" s="2"/>
      <c r="H3284" s="2"/>
      <c r="I3284" s="3"/>
      <c r="J3284" s="3"/>
      <c r="K3284" s="3"/>
    </row>
    <row x14ac:dyDescent="0.25" r="3285" customHeight="1" ht="17.25">
      <c r="A3285" s="7">
        <v>3283</v>
      </c>
      <c r="B3285" s="7">
        <v>64</v>
      </c>
      <c r="C3285" s="7">
        <v>4</v>
      </c>
      <c r="D3285" s="8">
        <v>1024</v>
      </c>
      <c r="E3285" s="9"/>
      <c r="F3285" s="2"/>
      <c r="G3285" s="2"/>
      <c r="H3285" s="2"/>
      <c r="I3285" s="3"/>
      <c r="J3285" s="3"/>
      <c r="K3285" s="3"/>
    </row>
    <row x14ac:dyDescent="0.25" r="3286" customHeight="1" ht="17.25">
      <c r="A3286" s="7">
        <v>3284</v>
      </c>
      <c r="B3286" s="7">
        <v>128</v>
      </c>
      <c r="C3286" s="7">
        <v>4</v>
      </c>
      <c r="D3286" s="8">
        <v>1024</v>
      </c>
      <c r="E3286" s="9"/>
      <c r="F3286" s="2"/>
      <c r="G3286" s="2"/>
      <c r="H3286" s="2"/>
      <c r="I3286" s="3"/>
      <c r="J3286" s="3"/>
      <c r="K3286" s="3"/>
    </row>
    <row x14ac:dyDescent="0.25" r="3287" customHeight="1" ht="17.25">
      <c r="A3287" s="7">
        <v>3285</v>
      </c>
      <c r="B3287" s="7">
        <v>256</v>
      </c>
      <c r="C3287" s="7">
        <v>4</v>
      </c>
      <c r="D3287" s="8">
        <v>1024</v>
      </c>
      <c r="E3287" s="9"/>
      <c r="F3287" s="2"/>
      <c r="G3287" s="2"/>
      <c r="H3287" s="2"/>
      <c r="I3287" s="3"/>
      <c r="J3287" s="3"/>
      <c r="K3287" s="3"/>
    </row>
    <row x14ac:dyDescent="0.25" r="3288" customHeight="1" ht="17.25">
      <c r="A3288" s="7">
        <v>3286</v>
      </c>
      <c r="B3288" s="7">
        <v>512</v>
      </c>
      <c r="C3288" s="7">
        <v>4</v>
      </c>
      <c r="D3288" s="8">
        <v>1024</v>
      </c>
      <c r="E3288" s="9"/>
      <c r="F3288" s="2"/>
      <c r="G3288" s="2"/>
      <c r="H3288" s="2"/>
      <c r="I3288" s="3"/>
      <c r="J3288" s="3"/>
      <c r="K3288" s="3"/>
    </row>
    <row x14ac:dyDescent="0.25" r="3289" customHeight="1" ht="17.25">
      <c r="A3289" s="7">
        <v>3287</v>
      </c>
      <c r="B3289" s="7">
        <v>1024</v>
      </c>
      <c r="C3289" s="7">
        <v>4</v>
      </c>
      <c r="D3289" s="8">
        <v>1024</v>
      </c>
      <c r="E3289" s="9"/>
      <c r="F3289" s="2"/>
      <c r="G3289" s="2"/>
      <c r="H3289" s="2"/>
      <c r="I3289" s="3"/>
      <c r="J3289" s="3"/>
      <c r="K3289" s="3"/>
    </row>
    <row x14ac:dyDescent="0.25" r="3290" customHeight="1" ht="17.25">
      <c r="A3290" s="7">
        <v>3288</v>
      </c>
      <c r="B3290" s="7">
        <v>2048</v>
      </c>
      <c r="C3290" s="7">
        <v>4</v>
      </c>
      <c r="D3290" s="8">
        <v>1024</v>
      </c>
      <c r="E3290" s="9"/>
      <c r="F3290" s="2"/>
      <c r="G3290" s="2"/>
      <c r="H3290" s="2"/>
      <c r="I3290" s="3"/>
      <c r="J3290" s="3"/>
      <c r="K3290" s="3"/>
    </row>
    <row x14ac:dyDescent="0.25" r="3291" customHeight="1" ht="17.25">
      <c r="A3291" s="7">
        <v>3289</v>
      </c>
      <c r="B3291" s="7">
        <v>4096</v>
      </c>
      <c r="C3291" s="7">
        <v>4</v>
      </c>
      <c r="D3291" s="8">
        <v>1024</v>
      </c>
      <c r="E3291" s="9"/>
      <c r="F3291" s="2"/>
      <c r="G3291" s="2"/>
      <c r="H3291" s="2"/>
      <c r="I3291" s="3"/>
      <c r="J3291" s="3"/>
      <c r="K3291" s="3"/>
    </row>
    <row x14ac:dyDescent="0.25" r="3292" customHeight="1" ht="17.25">
      <c r="A3292" s="7">
        <v>3290</v>
      </c>
      <c r="B3292" s="7">
        <v>8192</v>
      </c>
      <c r="C3292" s="7">
        <v>4</v>
      </c>
      <c r="D3292" s="8">
        <v>1024</v>
      </c>
      <c r="E3292" s="9"/>
      <c r="F3292" s="2"/>
      <c r="G3292" s="2"/>
      <c r="H3292" s="2"/>
      <c r="I3292" s="3"/>
      <c r="J3292" s="3"/>
      <c r="K3292" s="3"/>
    </row>
    <row x14ac:dyDescent="0.25" r="3293" customHeight="1" ht="17.25">
      <c r="A3293" s="7">
        <v>3291</v>
      </c>
      <c r="B3293" s="7">
        <v>16384</v>
      </c>
      <c r="C3293" s="7">
        <v>4</v>
      </c>
      <c r="D3293" s="8">
        <v>1024</v>
      </c>
      <c r="E3293" s="9"/>
      <c r="F3293" s="2"/>
      <c r="G3293" s="2"/>
      <c r="H3293" s="2"/>
      <c r="I3293" s="3"/>
      <c r="J3293" s="3"/>
      <c r="K3293" s="3"/>
    </row>
    <row x14ac:dyDescent="0.25" r="3294" customHeight="1" ht="17.25">
      <c r="A3294" s="7">
        <v>3292</v>
      </c>
      <c r="B3294" s="7">
        <v>32768</v>
      </c>
      <c r="C3294" s="7">
        <v>4</v>
      </c>
      <c r="D3294" s="8">
        <v>1024</v>
      </c>
      <c r="E3294" s="9"/>
      <c r="F3294" s="2"/>
      <c r="G3294" s="2"/>
      <c r="H3294" s="2"/>
      <c r="I3294" s="3"/>
      <c r="J3294" s="3"/>
      <c r="K3294" s="3"/>
    </row>
    <row x14ac:dyDescent="0.25" r="3295" customHeight="1" ht="17.25">
      <c r="A3295" s="7">
        <v>3293</v>
      </c>
      <c r="B3295" s="7">
        <v>65536</v>
      </c>
      <c r="C3295" s="7">
        <v>4</v>
      </c>
      <c r="D3295" s="8">
        <v>1024</v>
      </c>
      <c r="E3295" s="9"/>
      <c r="F3295" s="2"/>
      <c r="G3295" s="2"/>
      <c r="H3295" s="2"/>
      <c r="I3295" s="3"/>
      <c r="J3295" s="3"/>
      <c r="K3295" s="3"/>
    </row>
    <row x14ac:dyDescent="0.25" r="3296" customHeight="1" ht="17.25">
      <c r="A3296" s="7">
        <v>3294</v>
      </c>
      <c r="B3296" s="7">
        <v>128000</v>
      </c>
      <c r="C3296" s="7">
        <v>4</v>
      </c>
      <c r="D3296" s="8">
        <v>1024</v>
      </c>
      <c r="E3296" s="9"/>
      <c r="F3296" s="2"/>
      <c r="G3296" s="2"/>
      <c r="H3296" s="2"/>
      <c r="I3296" s="3"/>
      <c r="J3296" s="3"/>
      <c r="K3296" s="3"/>
    </row>
    <row x14ac:dyDescent="0.25" r="3297" customHeight="1" ht="17.25">
      <c r="A3297" s="7">
        <v>3295</v>
      </c>
      <c r="B3297" s="7">
        <v>1</v>
      </c>
      <c r="C3297" s="7">
        <v>8</v>
      </c>
      <c r="D3297" s="8">
        <v>1024</v>
      </c>
      <c r="E3297" s="9"/>
      <c r="F3297" s="2"/>
      <c r="G3297" s="2"/>
      <c r="H3297" s="2"/>
      <c r="I3297" s="3"/>
      <c r="J3297" s="3"/>
      <c r="K3297" s="3"/>
    </row>
    <row x14ac:dyDescent="0.25" r="3298" customHeight="1" ht="17.25">
      <c r="A3298" s="7">
        <v>3296</v>
      </c>
      <c r="B3298" s="7">
        <v>2</v>
      </c>
      <c r="C3298" s="7">
        <v>8</v>
      </c>
      <c r="D3298" s="8">
        <v>1024</v>
      </c>
      <c r="E3298" s="9"/>
      <c r="F3298" s="2"/>
      <c r="G3298" s="2"/>
      <c r="H3298" s="2"/>
      <c r="I3298" s="3"/>
      <c r="J3298" s="3"/>
      <c r="K3298" s="3"/>
    </row>
    <row x14ac:dyDescent="0.25" r="3299" customHeight="1" ht="17.25">
      <c r="A3299" s="7">
        <v>3297</v>
      </c>
      <c r="B3299" s="7">
        <v>4</v>
      </c>
      <c r="C3299" s="7">
        <v>8</v>
      </c>
      <c r="D3299" s="8">
        <v>1024</v>
      </c>
      <c r="E3299" s="9"/>
      <c r="F3299" s="2"/>
      <c r="G3299" s="2"/>
      <c r="H3299" s="2"/>
      <c r="I3299" s="3"/>
      <c r="J3299" s="3"/>
      <c r="K3299" s="3"/>
    </row>
    <row x14ac:dyDescent="0.25" r="3300" customHeight="1" ht="17.25">
      <c r="A3300" s="7">
        <v>3298</v>
      </c>
      <c r="B3300" s="7">
        <v>8</v>
      </c>
      <c r="C3300" s="7">
        <v>8</v>
      </c>
      <c r="D3300" s="8">
        <v>1024</v>
      </c>
      <c r="E3300" s="9"/>
      <c r="F3300" s="2"/>
      <c r="G3300" s="2"/>
      <c r="H3300" s="2"/>
      <c r="I3300" s="3"/>
      <c r="J3300" s="3"/>
      <c r="K3300" s="3"/>
    </row>
    <row x14ac:dyDescent="0.25" r="3301" customHeight="1" ht="17.25">
      <c r="A3301" s="7">
        <v>3299</v>
      </c>
      <c r="B3301" s="7">
        <v>16</v>
      </c>
      <c r="C3301" s="7">
        <v>8</v>
      </c>
      <c r="D3301" s="8">
        <v>1024</v>
      </c>
      <c r="E3301" s="9"/>
      <c r="F3301" s="2"/>
      <c r="G3301" s="2"/>
      <c r="H3301" s="2"/>
      <c r="I3301" s="3"/>
      <c r="J3301" s="3"/>
      <c r="K3301" s="3"/>
    </row>
    <row x14ac:dyDescent="0.25" r="3302" customHeight="1" ht="17.25">
      <c r="A3302" s="7">
        <v>3300</v>
      </c>
      <c r="B3302" s="7">
        <v>32</v>
      </c>
      <c r="C3302" s="7">
        <v>8</v>
      </c>
      <c r="D3302" s="8">
        <v>1024</v>
      </c>
      <c r="E3302" s="9"/>
      <c r="F3302" s="2"/>
      <c r="G3302" s="2"/>
      <c r="H3302" s="2"/>
      <c r="I3302" s="3"/>
      <c r="J3302" s="3"/>
      <c r="K3302" s="3"/>
    </row>
    <row x14ac:dyDescent="0.25" r="3303" customHeight="1" ht="17.25">
      <c r="A3303" s="7">
        <v>3301</v>
      </c>
      <c r="B3303" s="7">
        <v>64</v>
      </c>
      <c r="C3303" s="7">
        <v>8</v>
      </c>
      <c r="D3303" s="8">
        <v>1024</v>
      </c>
      <c r="E3303" s="9"/>
      <c r="F3303" s="2"/>
      <c r="G3303" s="2"/>
      <c r="H3303" s="2"/>
      <c r="I3303" s="3"/>
      <c r="J3303" s="3"/>
      <c r="K3303" s="3"/>
    </row>
    <row x14ac:dyDescent="0.25" r="3304" customHeight="1" ht="17.25">
      <c r="A3304" s="7">
        <v>3302</v>
      </c>
      <c r="B3304" s="7">
        <v>128</v>
      </c>
      <c r="C3304" s="7">
        <v>8</v>
      </c>
      <c r="D3304" s="8">
        <v>1024</v>
      </c>
      <c r="E3304" s="9"/>
      <c r="F3304" s="2"/>
      <c r="G3304" s="2"/>
      <c r="H3304" s="2"/>
      <c r="I3304" s="3"/>
      <c r="J3304" s="3"/>
      <c r="K3304" s="3"/>
    </row>
    <row x14ac:dyDescent="0.25" r="3305" customHeight="1" ht="17.25">
      <c r="A3305" s="7">
        <v>3303</v>
      </c>
      <c r="B3305" s="7">
        <v>256</v>
      </c>
      <c r="C3305" s="7">
        <v>8</v>
      </c>
      <c r="D3305" s="8">
        <v>1024</v>
      </c>
      <c r="E3305" s="9"/>
      <c r="F3305" s="2"/>
      <c r="G3305" s="2"/>
      <c r="H3305" s="2"/>
      <c r="I3305" s="3"/>
      <c r="J3305" s="3"/>
      <c r="K3305" s="3"/>
    </row>
    <row x14ac:dyDescent="0.25" r="3306" customHeight="1" ht="17.25">
      <c r="A3306" s="7">
        <v>3304</v>
      </c>
      <c r="B3306" s="7">
        <v>512</v>
      </c>
      <c r="C3306" s="7">
        <v>8</v>
      </c>
      <c r="D3306" s="8">
        <v>1024</v>
      </c>
      <c r="E3306" s="9"/>
      <c r="F3306" s="2"/>
      <c r="G3306" s="2"/>
      <c r="H3306" s="2"/>
      <c r="I3306" s="3"/>
      <c r="J3306" s="3"/>
      <c r="K3306" s="3"/>
    </row>
    <row x14ac:dyDescent="0.25" r="3307" customHeight="1" ht="17.25">
      <c r="A3307" s="7">
        <v>3305</v>
      </c>
      <c r="B3307" s="7">
        <v>1024</v>
      </c>
      <c r="C3307" s="7">
        <v>8</v>
      </c>
      <c r="D3307" s="8">
        <v>1024</v>
      </c>
      <c r="E3307" s="9"/>
      <c r="F3307" s="2"/>
      <c r="G3307" s="2"/>
      <c r="H3307" s="2"/>
      <c r="I3307" s="3"/>
      <c r="J3307" s="3"/>
      <c r="K3307" s="3"/>
    </row>
    <row x14ac:dyDescent="0.25" r="3308" customHeight="1" ht="17.25">
      <c r="A3308" s="7">
        <v>3306</v>
      </c>
      <c r="B3308" s="7">
        <v>2048</v>
      </c>
      <c r="C3308" s="7">
        <v>8</v>
      </c>
      <c r="D3308" s="8">
        <v>1024</v>
      </c>
      <c r="E3308" s="9"/>
      <c r="F3308" s="2"/>
      <c r="G3308" s="2"/>
      <c r="H3308" s="2"/>
      <c r="I3308" s="3"/>
      <c r="J3308" s="3"/>
      <c r="K3308" s="3"/>
    </row>
    <row x14ac:dyDescent="0.25" r="3309" customHeight="1" ht="17.25">
      <c r="A3309" s="7">
        <v>3307</v>
      </c>
      <c r="B3309" s="7">
        <v>4096</v>
      </c>
      <c r="C3309" s="7">
        <v>8</v>
      </c>
      <c r="D3309" s="8">
        <v>1024</v>
      </c>
      <c r="E3309" s="9"/>
      <c r="F3309" s="2"/>
      <c r="G3309" s="2"/>
      <c r="H3309" s="2"/>
      <c r="I3309" s="3"/>
      <c r="J3309" s="3"/>
      <c r="K3309" s="3"/>
    </row>
    <row x14ac:dyDescent="0.25" r="3310" customHeight="1" ht="17.25">
      <c r="A3310" s="7">
        <v>3308</v>
      </c>
      <c r="B3310" s="7">
        <v>8192</v>
      </c>
      <c r="C3310" s="7">
        <v>8</v>
      </c>
      <c r="D3310" s="8">
        <v>1024</v>
      </c>
      <c r="E3310" s="9"/>
      <c r="F3310" s="2"/>
      <c r="G3310" s="2"/>
      <c r="H3310" s="2"/>
      <c r="I3310" s="3"/>
      <c r="J3310" s="3"/>
      <c r="K3310" s="3"/>
    </row>
    <row x14ac:dyDescent="0.25" r="3311" customHeight="1" ht="17.25">
      <c r="A3311" s="7">
        <v>3309</v>
      </c>
      <c r="B3311" s="7">
        <v>16384</v>
      </c>
      <c r="C3311" s="7">
        <v>8</v>
      </c>
      <c r="D3311" s="8">
        <v>1024</v>
      </c>
      <c r="E3311" s="9"/>
      <c r="F3311" s="2"/>
      <c r="G3311" s="2"/>
      <c r="H3311" s="2"/>
      <c r="I3311" s="3"/>
      <c r="J3311" s="3"/>
      <c r="K3311" s="3"/>
    </row>
    <row x14ac:dyDescent="0.25" r="3312" customHeight="1" ht="17.25">
      <c r="A3312" s="7">
        <v>3310</v>
      </c>
      <c r="B3312" s="7">
        <v>32768</v>
      </c>
      <c r="C3312" s="7">
        <v>8</v>
      </c>
      <c r="D3312" s="8">
        <v>1024</v>
      </c>
      <c r="E3312" s="9"/>
      <c r="F3312" s="2"/>
      <c r="G3312" s="2"/>
      <c r="H3312" s="2"/>
      <c r="I3312" s="3"/>
      <c r="J3312" s="3"/>
      <c r="K3312" s="3"/>
    </row>
    <row x14ac:dyDescent="0.25" r="3313" customHeight="1" ht="17.25">
      <c r="A3313" s="7">
        <v>3311</v>
      </c>
      <c r="B3313" s="7">
        <v>65536</v>
      </c>
      <c r="C3313" s="7">
        <v>8</v>
      </c>
      <c r="D3313" s="8">
        <v>1024</v>
      </c>
      <c r="E3313" s="9"/>
      <c r="F3313" s="2"/>
      <c r="G3313" s="2"/>
      <c r="H3313" s="2"/>
      <c r="I3313" s="3"/>
      <c r="J3313" s="3"/>
      <c r="K3313" s="3"/>
    </row>
    <row x14ac:dyDescent="0.25" r="3314" customHeight="1" ht="17.25">
      <c r="A3314" s="7">
        <v>3312</v>
      </c>
      <c r="B3314" s="7">
        <v>128000</v>
      </c>
      <c r="C3314" s="7">
        <v>8</v>
      </c>
      <c r="D3314" s="8">
        <v>1024</v>
      </c>
      <c r="E3314" s="9"/>
      <c r="F3314" s="2"/>
      <c r="G3314" s="2"/>
      <c r="H3314" s="2"/>
      <c r="I3314" s="3"/>
      <c r="J3314" s="3"/>
      <c r="K3314" s="3"/>
    </row>
    <row x14ac:dyDescent="0.25" r="3315" customHeight="1" ht="17.25">
      <c r="A3315" s="7">
        <v>3313</v>
      </c>
      <c r="B3315" s="7">
        <v>1</v>
      </c>
      <c r="C3315" s="7">
        <v>16</v>
      </c>
      <c r="D3315" s="8">
        <v>1024</v>
      </c>
      <c r="E3315" s="9"/>
      <c r="F3315" s="2"/>
      <c r="G3315" s="2"/>
      <c r="H3315" s="2"/>
      <c r="I3315" s="3"/>
      <c r="J3315" s="3"/>
      <c r="K3315" s="3"/>
    </row>
    <row x14ac:dyDescent="0.25" r="3316" customHeight="1" ht="17.25">
      <c r="A3316" s="7">
        <v>3314</v>
      </c>
      <c r="B3316" s="7">
        <v>2</v>
      </c>
      <c r="C3316" s="7">
        <v>16</v>
      </c>
      <c r="D3316" s="8">
        <v>1024</v>
      </c>
      <c r="E3316" s="9"/>
      <c r="F3316" s="2"/>
      <c r="G3316" s="2"/>
      <c r="H3316" s="2"/>
      <c r="I3316" s="3"/>
      <c r="J3316" s="3"/>
      <c r="K3316" s="3"/>
    </row>
    <row x14ac:dyDescent="0.25" r="3317" customHeight="1" ht="17.25">
      <c r="A3317" s="7">
        <v>3315</v>
      </c>
      <c r="B3317" s="7">
        <v>4</v>
      </c>
      <c r="C3317" s="7">
        <v>16</v>
      </c>
      <c r="D3317" s="8">
        <v>1024</v>
      </c>
      <c r="E3317" s="9"/>
      <c r="F3317" s="2"/>
      <c r="G3317" s="2"/>
      <c r="H3317" s="2"/>
      <c r="I3317" s="3"/>
      <c r="J3317" s="3"/>
      <c r="K3317" s="3"/>
    </row>
    <row x14ac:dyDescent="0.25" r="3318" customHeight="1" ht="17.25">
      <c r="A3318" s="7">
        <v>3316</v>
      </c>
      <c r="B3318" s="7">
        <v>8</v>
      </c>
      <c r="C3318" s="7">
        <v>16</v>
      </c>
      <c r="D3318" s="8">
        <v>1024</v>
      </c>
      <c r="E3318" s="9"/>
      <c r="F3318" s="2"/>
      <c r="G3318" s="2"/>
      <c r="H3318" s="2"/>
      <c r="I3318" s="3"/>
      <c r="J3318" s="3"/>
      <c r="K3318" s="3"/>
    </row>
    <row x14ac:dyDescent="0.25" r="3319" customHeight="1" ht="17.25">
      <c r="A3319" s="7">
        <v>3317</v>
      </c>
      <c r="B3319" s="7">
        <v>16</v>
      </c>
      <c r="C3319" s="7">
        <v>16</v>
      </c>
      <c r="D3319" s="8">
        <v>1024</v>
      </c>
      <c r="E3319" s="9"/>
      <c r="F3319" s="2"/>
      <c r="G3319" s="2"/>
      <c r="H3319" s="2"/>
      <c r="I3319" s="3"/>
      <c r="J3319" s="3"/>
      <c r="K3319" s="3"/>
    </row>
    <row x14ac:dyDescent="0.25" r="3320" customHeight="1" ht="17.25">
      <c r="A3320" s="7">
        <v>3318</v>
      </c>
      <c r="B3320" s="7">
        <v>32</v>
      </c>
      <c r="C3320" s="7">
        <v>16</v>
      </c>
      <c r="D3320" s="8">
        <v>1024</v>
      </c>
      <c r="E3320" s="9"/>
      <c r="F3320" s="2"/>
      <c r="G3320" s="2"/>
      <c r="H3320" s="2"/>
      <c r="I3320" s="3"/>
      <c r="J3320" s="3"/>
      <c r="K3320" s="3"/>
    </row>
    <row x14ac:dyDescent="0.25" r="3321" customHeight="1" ht="17.25">
      <c r="A3321" s="7">
        <v>3319</v>
      </c>
      <c r="B3321" s="7">
        <v>64</v>
      </c>
      <c r="C3321" s="7">
        <v>16</v>
      </c>
      <c r="D3321" s="8">
        <v>1024</v>
      </c>
      <c r="E3321" s="9"/>
      <c r="F3321" s="2"/>
      <c r="G3321" s="2"/>
      <c r="H3321" s="2"/>
      <c r="I3321" s="3"/>
      <c r="J3321" s="3"/>
      <c r="K3321" s="3"/>
    </row>
    <row x14ac:dyDescent="0.25" r="3322" customHeight="1" ht="17.25">
      <c r="A3322" s="7">
        <v>3320</v>
      </c>
      <c r="B3322" s="7">
        <v>128</v>
      </c>
      <c r="C3322" s="7">
        <v>16</v>
      </c>
      <c r="D3322" s="8">
        <v>1024</v>
      </c>
      <c r="E3322" s="9"/>
      <c r="F3322" s="2"/>
      <c r="G3322" s="2"/>
      <c r="H3322" s="2"/>
      <c r="I3322" s="3"/>
      <c r="J3322" s="3"/>
      <c r="K3322" s="3"/>
    </row>
    <row x14ac:dyDescent="0.25" r="3323" customHeight="1" ht="17.25">
      <c r="A3323" s="7">
        <v>3321</v>
      </c>
      <c r="B3323" s="7">
        <v>256</v>
      </c>
      <c r="C3323" s="7">
        <v>16</v>
      </c>
      <c r="D3323" s="8">
        <v>1024</v>
      </c>
      <c r="E3323" s="9"/>
      <c r="F3323" s="2"/>
      <c r="G3323" s="2"/>
      <c r="H3323" s="2"/>
      <c r="I3323" s="3"/>
      <c r="J3323" s="3"/>
      <c r="K3323" s="3"/>
    </row>
    <row x14ac:dyDescent="0.25" r="3324" customHeight="1" ht="17.25">
      <c r="A3324" s="7">
        <v>3322</v>
      </c>
      <c r="B3324" s="7">
        <v>512</v>
      </c>
      <c r="C3324" s="7">
        <v>16</v>
      </c>
      <c r="D3324" s="8">
        <v>1024</v>
      </c>
      <c r="E3324" s="9"/>
      <c r="F3324" s="2"/>
      <c r="G3324" s="2"/>
      <c r="H3324" s="2"/>
      <c r="I3324" s="3"/>
      <c r="J3324" s="3"/>
      <c r="K3324" s="3"/>
    </row>
    <row x14ac:dyDescent="0.25" r="3325" customHeight="1" ht="17.25">
      <c r="A3325" s="7">
        <v>3323</v>
      </c>
      <c r="B3325" s="7">
        <v>1024</v>
      </c>
      <c r="C3325" s="7">
        <v>16</v>
      </c>
      <c r="D3325" s="8">
        <v>1024</v>
      </c>
      <c r="E3325" s="9"/>
      <c r="F3325" s="2"/>
      <c r="G3325" s="2"/>
      <c r="H3325" s="2"/>
      <c r="I3325" s="3"/>
      <c r="J3325" s="3"/>
      <c r="K3325" s="3"/>
    </row>
    <row x14ac:dyDescent="0.25" r="3326" customHeight="1" ht="17.25">
      <c r="A3326" s="7">
        <v>3324</v>
      </c>
      <c r="B3326" s="7">
        <v>2048</v>
      </c>
      <c r="C3326" s="7">
        <v>16</v>
      </c>
      <c r="D3326" s="8">
        <v>1024</v>
      </c>
      <c r="E3326" s="9"/>
      <c r="F3326" s="2"/>
      <c r="G3326" s="2"/>
      <c r="H3326" s="2"/>
      <c r="I3326" s="3"/>
      <c r="J3326" s="3"/>
      <c r="K3326" s="3"/>
    </row>
    <row x14ac:dyDescent="0.25" r="3327" customHeight="1" ht="17.25">
      <c r="A3327" s="7">
        <v>3325</v>
      </c>
      <c r="B3327" s="7">
        <v>4096</v>
      </c>
      <c r="C3327" s="7">
        <v>16</v>
      </c>
      <c r="D3327" s="8">
        <v>1024</v>
      </c>
      <c r="E3327" s="9"/>
      <c r="F3327" s="2"/>
      <c r="G3327" s="2"/>
      <c r="H3327" s="2"/>
      <c r="I3327" s="3"/>
      <c r="J3327" s="3"/>
      <c r="K3327" s="3"/>
    </row>
    <row x14ac:dyDescent="0.25" r="3328" customHeight="1" ht="17.25">
      <c r="A3328" s="7">
        <v>3326</v>
      </c>
      <c r="B3328" s="7">
        <v>8192</v>
      </c>
      <c r="C3328" s="7">
        <v>16</v>
      </c>
      <c r="D3328" s="8">
        <v>1024</v>
      </c>
      <c r="E3328" s="9"/>
      <c r="F3328" s="2"/>
      <c r="G3328" s="2"/>
      <c r="H3328" s="2"/>
      <c r="I3328" s="3"/>
      <c r="J3328" s="3"/>
      <c r="K3328" s="3"/>
    </row>
    <row x14ac:dyDescent="0.25" r="3329" customHeight="1" ht="17.25">
      <c r="A3329" s="7">
        <v>3327</v>
      </c>
      <c r="B3329" s="7">
        <v>16384</v>
      </c>
      <c r="C3329" s="7">
        <v>16</v>
      </c>
      <c r="D3329" s="8">
        <v>1024</v>
      </c>
      <c r="E3329" s="9"/>
      <c r="F3329" s="2"/>
      <c r="G3329" s="2"/>
      <c r="H3329" s="2"/>
      <c r="I3329" s="3"/>
      <c r="J3329" s="3"/>
      <c r="K3329" s="3"/>
    </row>
    <row x14ac:dyDescent="0.25" r="3330" customHeight="1" ht="17.25">
      <c r="A3330" s="7">
        <v>3328</v>
      </c>
      <c r="B3330" s="7">
        <v>32768</v>
      </c>
      <c r="C3330" s="7">
        <v>16</v>
      </c>
      <c r="D3330" s="8">
        <v>1024</v>
      </c>
      <c r="E3330" s="9"/>
      <c r="F3330" s="2"/>
      <c r="G3330" s="2"/>
      <c r="H3330" s="2"/>
      <c r="I3330" s="3"/>
      <c r="J3330" s="3"/>
      <c r="K3330" s="3"/>
    </row>
    <row x14ac:dyDescent="0.25" r="3331" customHeight="1" ht="17.25">
      <c r="A3331" s="7">
        <v>3329</v>
      </c>
      <c r="B3331" s="7">
        <v>65536</v>
      </c>
      <c r="C3331" s="7">
        <v>16</v>
      </c>
      <c r="D3331" s="8">
        <v>1024</v>
      </c>
      <c r="E3331" s="9"/>
      <c r="F3331" s="2"/>
      <c r="G3331" s="2"/>
      <c r="H3331" s="2"/>
      <c r="I3331" s="3"/>
      <c r="J3331" s="3"/>
      <c r="K3331" s="3"/>
    </row>
    <row x14ac:dyDescent="0.25" r="3332" customHeight="1" ht="17.25">
      <c r="A3332" s="7">
        <v>3330</v>
      </c>
      <c r="B3332" s="7">
        <v>128000</v>
      </c>
      <c r="C3332" s="7">
        <v>16</v>
      </c>
      <c r="D3332" s="8">
        <v>1024</v>
      </c>
      <c r="E3332" s="9"/>
      <c r="F3332" s="2"/>
      <c r="G3332" s="2"/>
      <c r="H3332" s="2"/>
      <c r="I3332" s="3"/>
      <c r="J3332" s="3"/>
      <c r="K3332" s="3"/>
    </row>
    <row x14ac:dyDescent="0.25" r="3333" customHeight="1" ht="17.25">
      <c r="A3333" s="7">
        <v>3331</v>
      </c>
      <c r="B3333" s="7">
        <v>1</v>
      </c>
      <c r="C3333" s="7">
        <v>32</v>
      </c>
      <c r="D3333" s="8">
        <v>1024</v>
      </c>
      <c r="E3333" s="9"/>
      <c r="F3333" s="2"/>
      <c r="G3333" s="2"/>
      <c r="H3333" s="2"/>
      <c r="I3333" s="3"/>
      <c r="J3333" s="3"/>
      <c r="K3333" s="3"/>
    </row>
    <row x14ac:dyDescent="0.25" r="3334" customHeight="1" ht="17.25">
      <c r="A3334" s="7">
        <v>3332</v>
      </c>
      <c r="B3334" s="7">
        <v>2</v>
      </c>
      <c r="C3334" s="7">
        <v>32</v>
      </c>
      <c r="D3334" s="8">
        <v>1024</v>
      </c>
      <c r="E3334" s="9"/>
      <c r="F3334" s="2"/>
      <c r="G3334" s="2"/>
      <c r="H3334" s="2"/>
      <c r="I3334" s="3"/>
      <c r="J3334" s="3"/>
      <c r="K3334" s="3"/>
    </row>
    <row x14ac:dyDescent="0.25" r="3335" customHeight="1" ht="17.25">
      <c r="A3335" s="7">
        <v>3333</v>
      </c>
      <c r="B3335" s="7">
        <v>4</v>
      </c>
      <c r="C3335" s="7">
        <v>32</v>
      </c>
      <c r="D3335" s="8">
        <v>1024</v>
      </c>
      <c r="E3335" s="9"/>
      <c r="F3335" s="2"/>
      <c r="G3335" s="2"/>
      <c r="H3335" s="2"/>
      <c r="I3335" s="3"/>
      <c r="J3335" s="3"/>
      <c r="K3335" s="3"/>
    </row>
    <row x14ac:dyDescent="0.25" r="3336" customHeight="1" ht="17.25">
      <c r="A3336" s="7">
        <v>3334</v>
      </c>
      <c r="B3336" s="7">
        <v>8</v>
      </c>
      <c r="C3336" s="7">
        <v>32</v>
      </c>
      <c r="D3336" s="8">
        <v>1024</v>
      </c>
      <c r="E3336" s="9"/>
      <c r="F3336" s="2"/>
      <c r="G3336" s="2"/>
      <c r="H3336" s="2"/>
      <c r="I3336" s="3"/>
      <c r="J3336" s="3"/>
      <c r="K3336" s="3"/>
    </row>
    <row x14ac:dyDescent="0.25" r="3337" customHeight="1" ht="17.25">
      <c r="A3337" s="7">
        <v>3335</v>
      </c>
      <c r="B3337" s="7">
        <v>16</v>
      </c>
      <c r="C3337" s="7">
        <v>32</v>
      </c>
      <c r="D3337" s="8">
        <v>1024</v>
      </c>
      <c r="E3337" s="9"/>
      <c r="F3337" s="2"/>
      <c r="G3337" s="2"/>
      <c r="H3337" s="2"/>
      <c r="I3337" s="3"/>
      <c r="J3337" s="3"/>
      <c r="K3337" s="3"/>
    </row>
    <row x14ac:dyDescent="0.25" r="3338" customHeight="1" ht="17.25">
      <c r="A3338" s="7">
        <v>3336</v>
      </c>
      <c r="B3338" s="7">
        <v>32</v>
      </c>
      <c r="C3338" s="7">
        <v>32</v>
      </c>
      <c r="D3338" s="8">
        <v>1024</v>
      </c>
      <c r="E3338" s="9"/>
      <c r="F3338" s="2"/>
      <c r="G3338" s="2"/>
      <c r="H3338" s="2"/>
      <c r="I3338" s="3"/>
      <c r="J3338" s="3"/>
      <c r="K3338" s="3"/>
    </row>
    <row x14ac:dyDescent="0.25" r="3339" customHeight="1" ht="17.25">
      <c r="A3339" s="7">
        <v>3337</v>
      </c>
      <c r="B3339" s="7">
        <v>64</v>
      </c>
      <c r="C3339" s="7">
        <v>32</v>
      </c>
      <c r="D3339" s="8">
        <v>1024</v>
      </c>
      <c r="E3339" s="9"/>
      <c r="F3339" s="2"/>
      <c r="G3339" s="2"/>
      <c r="H3339" s="2"/>
      <c r="I3339" s="3"/>
      <c r="J3339" s="3"/>
      <c r="K3339" s="3"/>
    </row>
    <row x14ac:dyDescent="0.25" r="3340" customHeight="1" ht="17.25">
      <c r="A3340" s="7">
        <v>3338</v>
      </c>
      <c r="B3340" s="7">
        <v>128</v>
      </c>
      <c r="C3340" s="7">
        <v>32</v>
      </c>
      <c r="D3340" s="8">
        <v>1024</v>
      </c>
      <c r="E3340" s="9"/>
      <c r="F3340" s="2"/>
      <c r="G3340" s="2"/>
      <c r="H3340" s="2"/>
      <c r="I3340" s="3"/>
      <c r="J3340" s="3"/>
      <c r="K3340" s="3"/>
    </row>
    <row x14ac:dyDescent="0.25" r="3341" customHeight="1" ht="17.25">
      <c r="A3341" s="7">
        <v>3339</v>
      </c>
      <c r="B3341" s="7">
        <v>256</v>
      </c>
      <c r="C3341" s="7">
        <v>32</v>
      </c>
      <c r="D3341" s="8">
        <v>1024</v>
      </c>
      <c r="E3341" s="9"/>
      <c r="F3341" s="2"/>
      <c r="G3341" s="2"/>
      <c r="H3341" s="2"/>
      <c r="I3341" s="3"/>
      <c r="J3341" s="3"/>
      <c r="K3341" s="3"/>
    </row>
    <row x14ac:dyDescent="0.25" r="3342" customHeight="1" ht="17.25">
      <c r="A3342" s="7">
        <v>3340</v>
      </c>
      <c r="B3342" s="7">
        <v>512</v>
      </c>
      <c r="C3342" s="7">
        <v>32</v>
      </c>
      <c r="D3342" s="8">
        <v>1024</v>
      </c>
      <c r="E3342" s="9"/>
      <c r="F3342" s="2"/>
      <c r="G3342" s="2"/>
      <c r="H3342" s="2"/>
      <c r="I3342" s="3"/>
      <c r="J3342" s="3"/>
      <c r="K3342" s="3"/>
    </row>
    <row x14ac:dyDescent="0.25" r="3343" customHeight="1" ht="17.25">
      <c r="A3343" s="7">
        <v>3341</v>
      </c>
      <c r="B3343" s="7">
        <v>1024</v>
      </c>
      <c r="C3343" s="7">
        <v>32</v>
      </c>
      <c r="D3343" s="8">
        <v>1024</v>
      </c>
      <c r="E3343" s="9"/>
      <c r="F3343" s="2"/>
      <c r="G3343" s="2"/>
      <c r="H3343" s="2"/>
      <c r="I3343" s="3"/>
      <c r="J3343" s="3"/>
      <c r="K3343" s="3"/>
    </row>
    <row x14ac:dyDescent="0.25" r="3344" customHeight="1" ht="17.25">
      <c r="A3344" s="7">
        <v>3342</v>
      </c>
      <c r="B3344" s="7">
        <v>2048</v>
      </c>
      <c r="C3344" s="7">
        <v>32</v>
      </c>
      <c r="D3344" s="8">
        <v>1024</v>
      </c>
      <c r="E3344" s="9"/>
      <c r="F3344" s="2"/>
      <c r="G3344" s="2"/>
      <c r="H3344" s="2"/>
      <c r="I3344" s="3"/>
      <c r="J3344" s="3"/>
      <c r="K3344" s="3"/>
    </row>
    <row x14ac:dyDescent="0.25" r="3345" customHeight="1" ht="17.25">
      <c r="A3345" s="7">
        <v>3343</v>
      </c>
      <c r="B3345" s="7">
        <v>4096</v>
      </c>
      <c r="C3345" s="7">
        <v>32</v>
      </c>
      <c r="D3345" s="8">
        <v>1024</v>
      </c>
      <c r="E3345" s="9"/>
      <c r="F3345" s="2"/>
      <c r="G3345" s="2"/>
      <c r="H3345" s="2"/>
      <c r="I3345" s="3"/>
      <c r="J3345" s="3"/>
      <c r="K3345" s="3"/>
    </row>
    <row x14ac:dyDescent="0.25" r="3346" customHeight="1" ht="17.25">
      <c r="A3346" s="7">
        <v>3344</v>
      </c>
      <c r="B3346" s="7">
        <v>8192</v>
      </c>
      <c r="C3346" s="7">
        <v>32</v>
      </c>
      <c r="D3346" s="8">
        <v>1024</v>
      </c>
      <c r="E3346" s="9"/>
      <c r="F3346" s="2"/>
      <c r="G3346" s="2"/>
      <c r="H3346" s="2"/>
      <c r="I3346" s="3"/>
      <c r="J3346" s="3"/>
      <c r="K3346" s="3"/>
    </row>
    <row x14ac:dyDescent="0.25" r="3347" customHeight="1" ht="17.25">
      <c r="A3347" s="7">
        <v>3345</v>
      </c>
      <c r="B3347" s="7">
        <v>16384</v>
      </c>
      <c r="C3347" s="7">
        <v>32</v>
      </c>
      <c r="D3347" s="8">
        <v>1024</v>
      </c>
      <c r="E3347" s="9"/>
      <c r="F3347" s="2"/>
      <c r="G3347" s="2"/>
      <c r="H3347" s="2"/>
      <c r="I3347" s="3"/>
      <c r="J3347" s="3"/>
      <c r="K3347" s="3"/>
    </row>
    <row x14ac:dyDescent="0.25" r="3348" customHeight="1" ht="17.25">
      <c r="A3348" s="7">
        <v>3346</v>
      </c>
      <c r="B3348" s="7">
        <v>32768</v>
      </c>
      <c r="C3348" s="7">
        <v>32</v>
      </c>
      <c r="D3348" s="8">
        <v>1024</v>
      </c>
      <c r="E3348" s="9"/>
      <c r="F3348" s="2"/>
      <c r="G3348" s="2"/>
      <c r="H3348" s="2"/>
      <c r="I3348" s="3"/>
      <c r="J3348" s="3"/>
      <c r="K3348" s="3"/>
    </row>
    <row x14ac:dyDescent="0.25" r="3349" customHeight="1" ht="17.25">
      <c r="A3349" s="7">
        <v>3347</v>
      </c>
      <c r="B3349" s="7">
        <v>65536</v>
      </c>
      <c r="C3349" s="7">
        <v>32</v>
      </c>
      <c r="D3349" s="8">
        <v>1024</v>
      </c>
      <c r="E3349" s="9"/>
      <c r="F3349" s="2"/>
      <c r="G3349" s="2"/>
      <c r="H3349" s="2"/>
      <c r="I3349" s="3"/>
      <c r="J3349" s="3"/>
      <c r="K3349" s="3"/>
    </row>
    <row x14ac:dyDescent="0.25" r="3350" customHeight="1" ht="17.25">
      <c r="A3350" s="7">
        <v>3348</v>
      </c>
      <c r="B3350" s="7">
        <v>128000</v>
      </c>
      <c r="C3350" s="7">
        <v>32</v>
      </c>
      <c r="D3350" s="8">
        <v>1024</v>
      </c>
      <c r="E3350" s="9"/>
      <c r="F3350" s="2"/>
      <c r="G3350" s="2"/>
      <c r="H3350" s="2"/>
      <c r="I3350" s="3"/>
      <c r="J3350" s="3"/>
      <c r="K3350" s="3"/>
    </row>
    <row x14ac:dyDescent="0.25" r="3351" customHeight="1" ht="17.25">
      <c r="A3351" s="7">
        <v>3349</v>
      </c>
      <c r="B3351" s="7">
        <v>1</v>
      </c>
      <c r="C3351" s="7">
        <v>64</v>
      </c>
      <c r="D3351" s="8">
        <v>1024</v>
      </c>
      <c r="E3351" s="9"/>
      <c r="F3351" s="2"/>
      <c r="G3351" s="2"/>
      <c r="H3351" s="2"/>
      <c r="I3351" s="3"/>
      <c r="J3351" s="3"/>
      <c r="K3351" s="3"/>
    </row>
    <row x14ac:dyDescent="0.25" r="3352" customHeight="1" ht="17.25">
      <c r="A3352" s="7">
        <v>3350</v>
      </c>
      <c r="B3352" s="7">
        <v>2</v>
      </c>
      <c r="C3352" s="7">
        <v>64</v>
      </c>
      <c r="D3352" s="8">
        <v>1024</v>
      </c>
      <c r="E3352" s="9"/>
      <c r="F3352" s="2"/>
      <c r="G3352" s="2"/>
      <c r="H3352" s="2"/>
      <c r="I3352" s="3"/>
      <c r="J3352" s="3"/>
      <c r="K3352" s="3"/>
    </row>
    <row x14ac:dyDescent="0.25" r="3353" customHeight="1" ht="17.25">
      <c r="A3353" s="7">
        <v>3351</v>
      </c>
      <c r="B3353" s="7">
        <v>4</v>
      </c>
      <c r="C3353" s="7">
        <v>64</v>
      </c>
      <c r="D3353" s="8">
        <v>1024</v>
      </c>
      <c r="E3353" s="9"/>
      <c r="F3353" s="2"/>
      <c r="G3353" s="2"/>
      <c r="H3353" s="2"/>
      <c r="I3353" s="3"/>
      <c r="J3353" s="3"/>
      <c r="K3353" s="3"/>
    </row>
    <row x14ac:dyDescent="0.25" r="3354" customHeight="1" ht="17.25">
      <c r="A3354" s="7">
        <v>3352</v>
      </c>
      <c r="B3354" s="7">
        <v>8</v>
      </c>
      <c r="C3354" s="7">
        <v>64</v>
      </c>
      <c r="D3354" s="8">
        <v>1024</v>
      </c>
      <c r="E3354" s="9"/>
      <c r="F3354" s="2"/>
      <c r="G3354" s="2"/>
      <c r="H3354" s="2"/>
      <c r="I3354" s="3"/>
      <c r="J3354" s="3"/>
      <c r="K3354" s="3"/>
    </row>
    <row x14ac:dyDescent="0.25" r="3355" customHeight="1" ht="17.25">
      <c r="A3355" s="7">
        <v>3353</v>
      </c>
      <c r="B3355" s="7">
        <v>16</v>
      </c>
      <c r="C3355" s="7">
        <v>64</v>
      </c>
      <c r="D3355" s="8">
        <v>1024</v>
      </c>
      <c r="E3355" s="9"/>
      <c r="F3355" s="2"/>
      <c r="G3355" s="2"/>
      <c r="H3355" s="2"/>
      <c r="I3355" s="3"/>
      <c r="J3355" s="3"/>
      <c r="K3355" s="3"/>
    </row>
    <row x14ac:dyDescent="0.25" r="3356" customHeight="1" ht="17.25">
      <c r="A3356" s="7">
        <v>3354</v>
      </c>
      <c r="B3356" s="7">
        <v>32</v>
      </c>
      <c r="C3356" s="7">
        <v>64</v>
      </c>
      <c r="D3356" s="8">
        <v>1024</v>
      </c>
      <c r="E3356" s="9"/>
      <c r="F3356" s="2"/>
      <c r="G3356" s="2"/>
      <c r="H3356" s="2"/>
      <c r="I3356" s="3"/>
      <c r="J3356" s="3"/>
      <c r="K3356" s="3"/>
    </row>
    <row x14ac:dyDescent="0.25" r="3357" customHeight="1" ht="17.25">
      <c r="A3357" s="7">
        <v>3355</v>
      </c>
      <c r="B3357" s="7">
        <v>64</v>
      </c>
      <c r="C3357" s="7">
        <v>64</v>
      </c>
      <c r="D3357" s="8">
        <v>1024</v>
      </c>
      <c r="E3357" s="9"/>
      <c r="F3357" s="2"/>
      <c r="G3357" s="2"/>
      <c r="H3357" s="2"/>
      <c r="I3357" s="3"/>
      <c r="J3357" s="3"/>
      <c r="K3357" s="3"/>
    </row>
    <row x14ac:dyDescent="0.25" r="3358" customHeight="1" ht="17.25">
      <c r="A3358" s="7">
        <v>3356</v>
      </c>
      <c r="B3358" s="7">
        <v>128</v>
      </c>
      <c r="C3358" s="7">
        <v>64</v>
      </c>
      <c r="D3358" s="8">
        <v>1024</v>
      </c>
      <c r="E3358" s="9"/>
      <c r="F3358" s="2"/>
      <c r="G3358" s="2"/>
      <c r="H3358" s="2"/>
      <c r="I3358" s="3"/>
      <c r="J3358" s="3"/>
      <c r="K3358" s="3"/>
    </row>
    <row x14ac:dyDescent="0.25" r="3359" customHeight="1" ht="17.25">
      <c r="A3359" s="7">
        <v>3357</v>
      </c>
      <c r="B3359" s="7">
        <v>256</v>
      </c>
      <c r="C3359" s="7">
        <v>64</v>
      </c>
      <c r="D3359" s="8">
        <v>1024</v>
      </c>
      <c r="E3359" s="9"/>
      <c r="F3359" s="2"/>
      <c r="G3359" s="2"/>
      <c r="H3359" s="2"/>
      <c r="I3359" s="3"/>
      <c r="J3359" s="3"/>
      <c r="K3359" s="3"/>
    </row>
    <row x14ac:dyDescent="0.25" r="3360" customHeight="1" ht="17.25">
      <c r="A3360" s="7">
        <v>3358</v>
      </c>
      <c r="B3360" s="7">
        <v>512</v>
      </c>
      <c r="C3360" s="7">
        <v>64</v>
      </c>
      <c r="D3360" s="8">
        <v>1024</v>
      </c>
      <c r="E3360" s="9"/>
      <c r="F3360" s="2"/>
      <c r="G3360" s="2"/>
      <c r="H3360" s="2"/>
      <c r="I3360" s="3"/>
      <c r="J3360" s="3"/>
      <c r="K3360" s="3"/>
    </row>
    <row x14ac:dyDescent="0.25" r="3361" customHeight="1" ht="17.25">
      <c r="A3361" s="7">
        <v>3359</v>
      </c>
      <c r="B3361" s="7">
        <v>1024</v>
      </c>
      <c r="C3361" s="7">
        <v>64</v>
      </c>
      <c r="D3361" s="8">
        <v>1024</v>
      </c>
      <c r="E3361" s="9"/>
      <c r="F3361" s="2"/>
      <c r="G3361" s="2"/>
      <c r="H3361" s="2"/>
      <c r="I3361" s="3"/>
      <c r="J3361" s="3"/>
      <c r="K3361" s="3"/>
    </row>
    <row x14ac:dyDescent="0.25" r="3362" customHeight="1" ht="17.25">
      <c r="A3362" s="7">
        <v>3360</v>
      </c>
      <c r="B3362" s="7">
        <v>2048</v>
      </c>
      <c r="C3362" s="7">
        <v>64</v>
      </c>
      <c r="D3362" s="8">
        <v>1024</v>
      </c>
      <c r="E3362" s="9"/>
      <c r="F3362" s="2"/>
      <c r="G3362" s="2"/>
      <c r="H3362" s="2"/>
      <c r="I3362" s="3"/>
      <c r="J3362" s="3"/>
      <c r="K3362" s="3"/>
    </row>
    <row x14ac:dyDescent="0.25" r="3363" customHeight="1" ht="17.25">
      <c r="A3363" s="7">
        <v>3361</v>
      </c>
      <c r="B3363" s="7">
        <v>4096</v>
      </c>
      <c r="C3363" s="7">
        <v>64</v>
      </c>
      <c r="D3363" s="8">
        <v>1024</v>
      </c>
      <c r="E3363" s="9"/>
      <c r="F3363" s="2"/>
      <c r="G3363" s="2"/>
      <c r="H3363" s="2"/>
      <c r="I3363" s="3"/>
      <c r="J3363" s="3"/>
      <c r="K3363" s="3"/>
    </row>
    <row x14ac:dyDescent="0.25" r="3364" customHeight="1" ht="17.25">
      <c r="A3364" s="7">
        <v>3362</v>
      </c>
      <c r="B3364" s="7">
        <v>8192</v>
      </c>
      <c r="C3364" s="7">
        <v>64</v>
      </c>
      <c r="D3364" s="8">
        <v>1024</v>
      </c>
      <c r="E3364" s="9"/>
      <c r="F3364" s="2"/>
      <c r="G3364" s="2"/>
      <c r="H3364" s="2"/>
      <c r="I3364" s="3"/>
      <c r="J3364" s="3"/>
      <c r="K3364" s="3"/>
    </row>
    <row x14ac:dyDescent="0.25" r="3365" customHeight="1" ht="17.25">
      <c r="A3365" s="7">
        <v>3363</v>
      </c>
      <c r="B3365" s="7">
        <v>16384</v>
      </c>
      <c r="C3365" s="7">
        <v>64</v>
      </c>
      <c r="D3365" s="8">
        <v>1024</v>
      </c>
      <c r="E3365" s="9"/>
      <c r="F3365" s="2"/>
      <c r="G3365" s="2"/>
      <c r="H3365" s="2"/>
      <c r="I3365" s="3"/>
      <c r="J3365" s="3"/>
      <c r="K3365" s="3"/>
    </row>
    <row x14ac:dyDescent="0.25" r="3366" customHeight="1" ht="17.25">
      <c r="A3366" s="7">
        <v>3364</v>
      </c>
      <c r="B3366" s="7">
        <v>32768</v>
      </c>
      <c r="C3366" s="7">
        <v>64</v>
      </c>
      <c r="D3366" s="8">
        <v>1024</v>
      </c>
      <c r="E3366" s="9"/>
      <c r="F3366" s="2"/>
      <c r="G3366" s="2"/>
      <c r="H3366" s="2"/>
      <c r="I3366" s="3"/>
      <c r="J3366" s="3"/>
      <c r="K3366" s="3"/>
    </row>
    <row x14ac:dyDescent="0.25" r="3367" customHeight="1" ht="17.25">
      <c r="A3367" s="7">
        <v>3365</v>
      </c>
      <c r="B3367" s="7">
        <v>65536</v>
      </c>
      <c r="C3367" s="7">
        <v>64</v>
      </c>
      <c r="D3367" s="8">
        <v>1024</v>
      </c>
      <c r="E3367" s="9"/>
      <c r="F3367" s="2"/>
      <c r="G3367" s="2"/>
      <c r="H3367" s="2"/>
      <c r="I3367" s="3"/>
      <c r="J3367" s="3"/>
      <c r="K3367" s="3"/>
    </row>
    <row x14ac:dyDescent="0.25" r="3368" customHeight="1" ht="17.25">
      <c r="A3368" s="7">
        <v>3366</v>
      </c>
      <c r="B3368" s="7">
        <v>128000</v>
      </c>
      <c r="C3368" s="7">
        <v>64</v>
      </c>
      <c r="D3368" s="8">
        <v>1024</v>
      </c>
      <c r="E3368" s="9"/>
      <c r="F3368" s="2"/>
      <c r="G3368" s="2"/>
      <c r="H3368" s="2"/>
      <c r="I3368" s="3"/>
      <c r="J3368" s="3"/>
      <c r="K3368" s="3"/>
    </row>
    <row x14ac:dyDescent="0.25" r="3369" customHeight="1" ht="17.25">
      <c r="A3369" s="7">
        <v>3367</v>
      </c>
      <c r="B3369" s="7">
        <v>1</v>
      </c>
      <c r="C3369" s="7">
        <v>128</v>
      </c>
      <c r="D3369" s="8">
        <v>1024</v>
      </c>
      <c r="E3369" s="9"/>
      <c r="F3369" s="2"/>
      <c r="G3369" s="2"/>
      <c r="H3369" s="2"/>
      <c r="I3369" s="3"/>
      <c r="J3369" s="3"/>
      <c r="K3369" s="3"/>
    </row>
    <row x14ac:dyDescent="0.25" r="3370" customHeight="1" ht="17.25">
      <c r="A3370" s="7">
        <v>3368</v>
      </c>
      <c r="B3370" s="7">
        <v>2</v>
      </c>
      <c r="C3370" s="7">
        <v>128</v>
      </c>
      <c r="D3370" s="8">
        <v>1024</v>
      </c>
      <c r="E3370" s="9"/>
      <c r="F3370" s="2"/>
      <c r="G3370" s="2"/>
      <c r="H3370" s="2"/>
      <c r="I3370" s="3"/>
      <c r="J3370" s="3"/>
      <c r="K3370" s="3"/>
    </row>
    <row x14ac:dyDescent="0.25" r="3371" customHeight="1" ht="17.25">
      <c r="A3371" s="7">
        <v>3369</v>
      </c>
      <c r="B3371" s="7">
        <v>4</v>
      </c>
      <c r="C3371" s="7">
        <v>128</v>
      </c>
      <c r="D3371" s="8">
        <v>1024</v>
      </c>
      <c r="E3371" s="9"/>
      <c r="F3371" s="2"/>
      <c r="G3371" s="2"/>
      <c r="H3371" s="2"/>
      <c r="I3371" s="3"/>
      <c r="J3371" s="3"/>
      <c r="K3371" s="3"/>
    </row>
    <row x14ac:dyDescent="0.25" r="3372" customHeight="1" ht="17.25">
      <c r="A3372" s="7">
        <v>3370</v>
      </c>
      <c r="B3372" s="7">
        <v>8</v>
      </c>
      <c r="C3372" s="7">
        <v>128</v>
      </c>
      <c r="D3372" s="8">
        <v>1024</v>
      </c>
      <c r="E3372" s="9"/>
      <c r="F3372" s="2"/>
      <c r="G3372" s="2"/>
      <c r="H3372" s="2"/>
      <c r="I3372" s="3"/>
      <c r="J3372" s="3"/>
      <c r="K3372" s="3"/>
    </row>
    <row x14ac:dyDescent="0.25" r="3373" customHeight="1" ht="17.25">
      <c r="A3373" s="7">
        <v>3371</v>
      </c>
      <c r="B3373" s="7">
        <v>16</v>
      </c>
      <c r="C3373" s="7">
        <v>128</v>
      </c>
      <c r="D3373" s="8">
        <v>1024</v>
      </c>
      <c r="E3373" s="9"/>
      <c r="F3373" s="2"/>
      <c r="G3373" s="2"/>
      <c r="H3373" s="2"/>
      <c r="I3373" s="3"/>
      <c r="J3373" s="3"/>
      <c r="K3373" s="3"/>
    </row>
    <row x14ac:dyDescent="0.25" r="3374" customHeight="1" ht="17.25">
      <c r="A3374" s="7">
        <v>3372</v>
      </c>
      <c r="B3374" s="7">
        <v>32</v>
      </c>
      <c r="C3374" s="7">
        <v>128</v>
      </c>
      <c r="D3374" s="8">
        <v>1024</v>
      </c>
      <c r="E3374" s="9"/>
      <c r="F3374" s="2"/>
      <c r="G3374" s="2"/>
      <c r="H3374" s="2"/>
      <c r="I3374" s="3"/>
      <c r="J3374" s="3"/>
      <c r="K3374" s="3"/>
    </row>
    <row x14ac:dyDescent="0.25" r="3375" customHeight="1" ht="17.25">
      <c r="A3375" s="7">
        <v>3373</v>
      </c>
      <c r="B3375" s="7">
        <v>64</v>
      </c>
      <c r="C3375" s="7">
        <v>128</v>
      </c>
      <c r="D3375" s="8">
        <v>1024</v>
      </c>
      <c r="E3375" s="9"/>
      <c r="F3375" s="2"/>
      <c r="G3375" s="2"/>
      <c r="H3375" s="2"/>
      <c r="I3375" s="3"/>
      <c r="J3375" s="3"/>
      <c r="K3375" s="3"/>
    </row>
    <row x14ac:dyDescent="0.25" r="3376" customHeight="1" ht="17.25">
      <c r="A3376" s="7">
        <v>3374</v>
      </c>
      <c r="B3376" s="7">
        <v>128</v>
      </c>
      <c r="C3376" s="7">
        <v>128</v>
      </c>
      <c r="D3376" s="8">
        <v>1024</v>
      </c>
      <c r="E3376" s="9"/>
      <c r="F3376" s="2"/>
      <c r="G3376" s="2"/>
      <c r="H3376" s="2"/>
      <c r="I3376" s="3"/>
      <c r="J3376" s="3"/>
      <c r="K3376" s="3"/>
    </row>
    <row x14ac:dyDescent="0.25" r="3377" customHeight="1" ht="17.25">
      <c r="A3377" s="7">
        <v>3375</v>
      </c>
      <c r="B3377" s="7">
        <v>256</v>
      </c>
      <c r="C3377" s="7">
        <v>128</v>
      </c>
      <c r="D3377" s="8">
        <v>1024</v>
      </c>
      <c r="E3377" s="9"/>
      <c r="F3377" s="2"/>
      <c r="G3377" s="2"/>
      <c r="H3377" s="2"/>
      <c r="I3377" s="3"/>
      <c r="J3377" s="3"/>
      <c r="K3377" s="3"/>
    </row>
    <row x14ac:dyDescent="0.25" r="3378" customHeight="1" ht="17.25">
      <c r="A3378" s="7">
        <v>3376</v>
      </c>
      <c r="B3378" s="7">
        <v>512</v>
      </c>
      <c r="C3378" s="7">
        <v>128</v>
      </c>
      <c r="D3378" s="8">
        <v>1024</v>
      </c>
      <c r="E3378" s="9"/>
      <c r="F3378" s="2"/>
      <c r="G3378" s="2"/>
      <c r="H3378" s="2"/>
      <c r="I3378" s="3"/>
      <c r="J3378" s="3"/>
      <c r="K3378" s="3"/>
    </row>
    <row x14ac:dyDescent="0.25" r="3379" customHeight="1" ht="17.25">
      <c r="A3379" s="7">
        <v>3377</v>
      </c>
      <c r="B3379" s="7">
        <v>1024</v>
      </c>
      <c r="C3379" s="7">
        <v>128</v>
      </c>
      <c r="D3379" s="8">
        <v>1024</v>
      </c>
      <c r="E3379" s="9"/>
      <c r="F3379" s="2"/>
      <c r="G3379" s="2"/>
      <c r="H3379" s="2"/>
      <c r="I3379" s="3"/>
      <c r="J3379" s="3"/>
      <c r="K3379" s="3"/>
    </row>
    <row x14ac:dyDescent="0.25" r="3380" customHeight="1" ht="17.25">
      <c r="A3380" s="7">
        <v>3378</v>
      </c>
      <c r="B3380" s="7">
        <v>2048</v>
      </c>
      <c r="C3380" s="7">
        <v>128</v>
      </c>
      <c r="D3380" s="8">
        <v>1024</v>
      </c>
      <c r="E3380" s="9"/>
      <c r="F3380" s="2"/>
      <c r="G3380" s="2"/>
      <c r="H3380" s="2"/>
      <c r="I3380" s="3"/>
      <c r="J3380" s="3"/>
      <c r="K3380" s="3"/>
    </row>
    <row x14ac:dyDescent="0.25" r="3381" customHeight="1" ht="17.25">
      <c r="A3381" s="7">
        <v>3379</v>
      </c>
      <c r="B3381" s="7">
        <v>4096</v>
      </c>
      <c r="C3381" s="7">
        <v>128</v>
      </c>
      <c r="D3381" s="8">
        <v>1024</v>
      </c>
      <c r="E3381" s="9"/>
      <c r="F3381" s="2"/>
      <c r="G3381" s="2"/>
      <c r="H3381" s="2"/>
      <c r="I3381" s="3"/>
      <c r="J3381" s="3"/>
      <c r="K3381" s="3"/>
    </row>
    <row x14ac:dyDescent="0.25" r="3382" customHeight="1" ht="17.25">
      <c r="A3382" s="7">
        <v>3380</v>
      </c>
      <c r="B3382" s="7">
        <v>8192</v>
      </c>
      <c r="C3382" s="7">
        <v>128</v>
      </c>
      <c r="D3382" s="8">
        <v>1024</v>
      </c>
      <c r="E3382" s="9"/>
      <c r="F3382" s="2"/>
      <c r="G3382" s="2"/>
      <c r="H3382" s="2"/>
      <c r="I3382" s="3"/>
      <c r="J3382" s="3"/>
      <c r="K3382" s="3"/>
    </row>
    <row x14ac:dyDescent="0.25" r="3383" customHeight="1" ht="17.25">
      <c r="A3383" s="7">
        <v>3381</v>
      </c>
      <c r="B3383" s="7">
        <v>16384</v>
      </c>
      <c r="C3383" s="7">
        <v>128</v>
      </c>
      <c r="D3383" s="8">
        <v>1024</v>
      </c>
      <c r="E3383" s="9"/>
      <c r="F3383" s="2"/>
      <c r="G3383" s="2"/>
      <c r="H3383" s="2"/>
      <c r="I3383" s="3"/>
      <c r="J3383" s="3"/>
      <c r="K3383" s="3"/>
    </row>
    <row x14ac:dyDescent="0.25" r="3384" customHeight="1" ht="17.25">
      <c r="A3384" s="7">
        <v>3382</v>
      </c>
      <c r="B3384" s="7">
        <v>32768</v>
      </c>
      <c r="C3384" s="7">
        <v>128</v>
      </c>
      <c r="D3384" s="8">
        <v>1024</v>
      </c>
      <c r="E3384" s="9"/>
      <c r="F3384" s="2"/>
      <c r="G3384" s="2"/>
      <c r="H3384" s="2"/>
      <c r="I3384" s="3"/>
      <c r="J3384" s="3"/>
      <c r="K3384" s="3"/>
    </row>
    <row x14ac:dyDescent="0.25" r="3385" customHeight="1" ht="17.25">
      <c r="A3385" s="7">
        <v>3383</v>
      </c>
      <c r="B3385" s="7">
        <v>65536</v>
      </c>
      <c r="C3385" s="7">
        <v>128</v>
      </c>
      <c r="D3385" s="8">
        <v>1024</v>
      </c>
      <c r="E3385" s="9"/>
      <c r="F3385" s="2"/>
      <c r="G3385" s="2"/>
      <c r="H3385" s="2"/>
      <c r="I3385" s="3"/>
      <c r="J3385" s="3"/>
      <c r="K3385" s="3"/>
    </row>
    <row x14ac:dyDescent="0.25" r="3386" customHeight="1" ht="17.25">
      <c r="A3386" s="7">
        <v>3384</v>
      </c>
      <c r="B3386" s="7">
        <v>128000</v>
      </c>
      <c r="C3386" s="7">
        <v>128</v>
      </c>
      <c r="D3386" s="8">
        <v>1024</v>
      </c>
      <c r="E3386" s="9"/>
      <c r="F3386" s="2"/>
      <c r="G3386" s="2"/>
      <c r="H3386" s="2"/>
      <c r="I3386" s="3"/>
      <c r="J3386" s="3"/>
      <c r="K3386" s="3"/>
    </row>
    <row x14ac:dyDescent="0.25" r="3387" customHeight="1" ht="17.25">
      <c r="A3387" s="7">
        <v>3385</v>
      </c>
      <c r="B3387" s="7">
        <v>1</v>
      </c>
      <c r="C3387" s="7">
        <v>256</v>
      </c>
      <c r="D3387" s="8">
        <v>1024</v>
      </c>
      <c r="E3387" s="9"/>
      <c r="F3387" s="2"/>
      <c r="G3387" s="2"/>
      <c r="H3387" s="2"/>
      <c r="I3387" s="3"/>
      <c r="J3387" s="3"/>
      <c r="K3387" s="3"/>
    </row>
    <row x14ac:dyDescent="0.25" r="3388" customHeight="1" ht="17.25">
      <c r="A3388" s="7">
        <v>3386</v>
      </c>
      <c r="B3388" s="7">
        <v>2</v>
      </c>
      <c r="C3388" s="7">
        <v>256</v>
      </c>
      <c r="D3388" s="8">
        <v>1024</v>
      </c>
      <c r="E3388" s="9"/>
      <c r="F3388" s="2"/>
      <c r="G3388" s="2"/>
      <c r="H3388" s="2"/>
      <c r="I3388" s="3"/>
      <c r="J3388" s="3"/>
      <c r="K3388" s="3"/>
    </row>
    <row x14ac:dyDescent="0.25" r="3389" customHeight="1" ht="17.25">
      <c r="A3389" s="7">
        <v>3387</v>
      </c>
      <c r="B3389" s="7">
        <v>4</v>
      </c>
      <c r="C3389" s="7">
        <v>256</v>
      </c>
      <c r="D3389" s="8">
        <v>1024</v>
      </c>
      <c r="E3389" s="9"/>
      <c r="F3389" s="2"/>
      <c r="G3389" s="2"/>
      <c r="H3389" s="2"/>
      <c r="I3389" s="3"/>
      <c r="J3389" s="3"/>
      <c r="K3389" s="3"/>
    </row>
    <row x14ac:dyDescent="0.25" r="3390" customHeight="1" ht="17.25">
      <c r="A3390" s="7">
        <v>3388</v>
      </c>
      <c r="B3390" s="7">
        <v>8</v>
      </c>
      <c r="C3390" s="7">
        <v>256</v>
      </c>
      <c r="D3390" s="8">
        <v>1024</v>
      </c>
      <c r="E3390" s="9"/>
      <c r="F3390" s="2"/>
      <c r="G3390" s="2"/>
      <c r="H3390" s="2"/>
      <c r="I3390" s="3"/>
      <c r="J3390" s="3"/>
      <c r="K3390" s="3"/>
    </row>
    <row x14ac:dyDescent="0.25" r="3391" customHeight="1" ht="17.25">
      <c r="A3391" s="7">
        <v>3389</v>
      </c>
      <c r="B3391" s="7">
        <v>16</v>
      </c>
      <c r="C3391" s="7">
        <v>256</v>
      </c>
      <c r="D3391" s="8">
        <v>1024</v>
      </c>
      <c r="E3391" s="9"/>
      <c r="F3391" s="2"/>
      <c r="G3391" s="2"/>
      <c r="H3391" s="2"/>
      <c r="I3391" s="3"/>
      <c r="J3391" s="3"/>
      <c r="K3391" s="3"/>
    </row>
    <row x14ac:dyDescent="0.25" r="3392" customHeight="1" ht="17.25">
      <c r="A3392" s="7">
        <v>3390</v>
      </c>
      <c r="B3392" s="7">
        <v>32</v>
      </c>
      <c r="C3392" s="7">
        <v>256</v>
      </c>
      <c r="D3392" s="8">
        <v>1024</v>
      </c>
      <c r="E3392" s="9"/>
      <c r="F3392" s="2"/>
      <c r="G3392" s="2"/>
      <c r="H3392" s="2"/>
      <c r="I3392" s="3"/>
      <c r="J3392" s="3"/>
      <c r="K3392" s="3"/>
    </row>
    <row x14ac:dyDescent="0.25" r="3393" customHeight="1" ht="17.25">
      <c r="A3393" s="7">
        <v>3391</v>
      </c>
      <c r="B3393" s="7">
        <v>64</v>
      </c>
      <c r="C3393" s="7">
        <v>256</v>
      </c>
      <c r="D3393" s="8">
        <v>1024</v>
      </c>
      <c r="E3393" s="9"/>
      <c r="F3393" s="2"/>
      <c r="G3393" s="2"/>
      <c r="H3393" s="2"/>
      <c r="I3393" s="3"/>
      <c r="J3393" s="3"/>
      <c r="K3393" s="3"/>
    </row>
    <row x14ac:dyDescent="0.25" r="3394" customHeight="1" ht="17.25">
      <c r="A3394" s="7">
        <v>3392</v>
      </c>
      <c r="B3394" s="7">
        <v>128</v>
      </c>
      <c r="C3394" s="7">
        <v>256</v>
      </c>
      <c r="D3394" s="8">
        <v>1024</v>
      </c>
      <c r="E3394" s="9"/>
      <c r="F3394" s="2"/>
      <c r="G3394" s="2"/>
      <c r="H3394" s="2"/>
      <c r="I3394" s="3"/>
      <c r="J3394" s="3"/>
      <c r="K3394" s="3"/>
    </row>
    <row x14ac:dyDescent="0.25" r="3395" customHeight="1" ht="17.25">
      <c r="A3395" s="7">
        <v>3393</v>
      </c>
      <c r="B3395" s="7">
        <v>256</v>
      </c>
      <c r="C3395" s="7">
        <v>256</v>
      </c>
      <c r="D3395" s="8">
        <v>1024</v>
      </c>
      <c r="E3395" s="9"/>
      <c r="F3395" s="2"/>
      <c r="G3395" s="2"/>
      <c r="H3395" s="2"/>
      <c r="I3395" s="3"/>
      <c r="J3395" s="3"/>
      <c r="K3395" s="3"/>
    </row>
    <row x14ac:dyDescent="0.25" r="3396" customHeight="1" ht="17.25">
      <c r="A3396" s="7">
        <v>3394</v>
      </c>
      <c r="B3396" s="7">
        <v>512</v>
      </c>
      <c r="C3396" s="7">
        <v>256</v>
      </c>
      <c r="D3396" s="8">
        <v>1024</v>
      </c>
      <c r="E3396" s="9"/>
      <c r="F3396" s="2"/>
      <c r="G3396" s="2"/>
      <c r="H3396" s="2"/>
      <c r="I3396" s="3"/>
      <c r="J3396" s="3"/>
      <c r="K3396" s="3"/>
    </row>
    <row x14ac:dyDescent="0.25" r="3397" customHeight="1" ht="17.25">
      <c r="A3397" s="7">
        <v>3395</v>
      </c>
      <c r="B3397" s="7">
        <v>1024</v>
      </c>
      <c r="C3397" s="7">
        <v>256</v>
      </c>
      <c r="D3397" s="8">
        <v>1024</v>
      </c>
      <c r="E3397" s="9"/>
      <c r="F3397" s="2"/>
      <c r="G3397" s="2"/>
      <c r="H3397" s="2"/>
      <c r="I3397" s="3"/>
      <c r="J3397" s="3"/>
      <c r="K3397" s="3"/>
    </row>
    <row x14ac:dyDescent="0.25" r="3398" customHeight="1" ht="17.25">
      <c r="A3398" s="7">
        <v>3396</v>
      </c>
      <c r="B3398" s="7">
        <v>2048</v>
      </c>
      <c r="C3398" s="7">
        <v>256</v>
      </c>
      <c r="D3398" s="8">
        <v>1024</v>
      </c>
      <c r="E3398" s="9"/>
      <c r="F3398" s="2"/>
      <c r="G3398" s="2"/>
      <c r="H3398" s="2"/>
      <c r="I3398" s="3"/>
      <c r="J3398" s="3"/>
      <c r="K3398" s="3"/>
    </row>
    <row x14ac:dyDescent="0.25" r="3399" customHeight="1" ht="17.25">
      <c r="A3399" s="7">
        <v>3397</v>
      </c>
      <c r="B3399" s="7">
        <v>4096</v>
      </c>
      <c r="C3399" s="7">
        <v>256</v>
      </c>
      <c r="D3399" s="8">
        <v>1024</v>
      </c>
      <c r="E3399" s="9"/>
      <c r="F3399" s="2"/>
      <c r="G3399" s="2"/>
      <c r="H3399" s="2"/>
      <c r="I3399" s="3"/>
      <c r="J3399" s="3"/>
      <c r="K3399" s="3"/>
    </row>
    <row x14ac:dyDescent="0.25" r="3400" customHeight="1" ht="17.25">
      <c r="A3400" s="7">
        <v>3398</v>
      </c>
      <c r="B3400" s="7">
        <v>8192</v>
      </c>
      <c r="C3400" s="7">
        <v>256</v>
      </c>
      <c r="D3400" s="8">
        <v>1024</v>
      </c>
      <c r="E3400" s="9"/>
      <c r="F3400" s="2"/>
      <c r="G3400" s="2"/>
      <c r="H3400" s="2"/>
      <c r="I3400" s="3"/>
      <c r="J3400" s="3"/>
      <c r="K3400" s="3"/>
    </row>
    <row x14ac:dyDescent="0.25" r="3401" customHeight="1" ht="17.25">
      <c r="A3401" s="7">
        <v>3399</v>
      </c>
      <c r="B3401" s="7">
        <v>16384</v>
      </c>
      <c r="C3401" s="7">
        <v>256</v>
      </c>
      <c r="D3401" s="8">
        <v>1024</v>
      </c>
      <c r="E3401" s="9"/>
      <c r="F3401" s="2"/>
      <c r="G3401" s="2"/>
      <c r="H3401" s="2"/>
      <c r="I3401" s="3"/>
      <c r="J3401" s="3"/>
      <c r="K3401" s="3"/>
    </row>
    <row x14ac:dyDescent="0.25" r="3402" customHeight="1" ht="17.25">
      <c r="A3402" s="7">
        <v>3400</v>
      </c>
      <c r="B3402" s="7">
        <v>32768</v>
      </c>
      <c r="C3402" s="7">
        <v>256</v>
      </c>
      <c r="D3402" s="8">
        <v>1024</v>
      </c>
      <c r="E3402" s="9"/>
      <c r="F3402" s="2"/>
      <c r="G3402" s="2"/>
      <c r="H3402" s="2"/>
      <c r="I3402" s="3"/>
      <c r="J3402" s="3"/>
      <c r="K3402" s="3"/>
    </row>
    <row x14ac:dyDescent="0.25" r="3403" customHeight="1" ht="17.25">
      <c r="A3403" s="7">
        <v>3401</v>
      </c>
      <c r="B3403" s="7">
        <v>65536</v>
      </c>
      <c r="C3403" s="7">
        <v>256</v>
      </c>
      <c r="D3403" s="8">
        <v>1024</v>
      </c>
      <c r="E3403" s="9"/>
      <c r="F3403" s="2"/>
      <c r="G3403" s="2"/>
      <c r="H3403" s="2"/>
      <c r="I3403" s="3"/>
      <c r="J3403" s="3"/>
      <c r="K3403" s="3"/>
    </row>
    <row x14ac:dyDescent="0.25" r="3404" customHeight="1" ht="17.25">
      <c r="A3404" s="7">
        <v>3402</v>
      </c>
      <c r="B3404" s="7">
        <v>128000</v>
      </c>
      <c r="C3404" s="7">
        <v>256</v>
      </c>
      <c r="D3404" s="8">
        <v>1024</v>
      </c>
      <c r="E3404" s="9"/>
      <c r="F3404" s="2"/>
      <c r="G3404" s="2"/>
      <c r="H3404" s="2"/>
      <c r="I3404" s="3"/>
      <c r="J3404" s="3"/>
      <c r="K3404" s="3"/>
    </row>
    <row x14ac:dyDescent="0.25" r="3405" customHeight="1" ht="17.25">
      <c r="A3405" s="7">
        <v>3403</v>
      </c>
      <c r="B3405" s="7">
        <v>1</v>
      </c>
      <c r="C3405" s="7">
        <v>512</v>
      </c>
      <c r="D3405" s="8">
        <v>1024</v>
      </c>
      <c r="E3405" s="9"/>
      <c r="F3405" s="2"/>
      <c r="G3405" s="2"/>
      <c r="H3405" s="2"/>
      <c r="I3405" s="3"/>
      <c r="J3405" s="3"/>
      <c r="K3405" s="3"/>
    </row>
    <row x14ac:dyDescent="0.25" r="3406" customHeight="1" ht="17.25">
      <c r="A3406" s="7">
        <v>3404</v>
      </c>
      <c r="B3406" s="7">
        <v>2</v>
      </c>
      <c r="C3406" s="7">
        <v>512</v>
      </c>
      <c r="D3406" s="8">
        <v>1024</v>
      </c>
      <c r="E3406" s="9"/>
      <c r="F3406" s="2"/>
      <c r="G3406" s="2"/>
      <c r="H3406" s="2"/>
      <c r="I3406" s="3"/>
      <c r="J3406" s="3"/>
      <c r="K3406" s="3"/>
    </row>
    <row x14ac:dyDescent="0.25" r="3407" customHeight="1" ht="17.25">
      <c r="A3407" s="7">
        <v>3405</v>
      </c>
      <c r="B3407" s="7">
        <v>4</v>
      </c>
      <c r="C3407" s="7">
        <v>512</v>
      </c>
      <c r="D3407" s="8">
        <v>1024</v>
      </c>
      <c r="E3407" s="9"/>
      <c r="F3407" s="2"/>
      <c r="G3407" s="2"/>
      <c r="H3407" s="2"/>
      <c r="I3407" s="3"/>
      <c r="J3407" s="3"/>
      <c r="K3407" s="3"/>
    </row>
    <row x14ac:dyDescent="0.25" r="3408" customHeight="1" ht="17.25">
      <c r="A3408" s="7">
        <v>3406</v>
      </c>
      <c r="B3408" s="7">
        <v>8</v>
      </c>
      <c r="C3408" s="7">
        <v>512</v>
      </c>
      <c r="D3408" s="8">
        <v>1024</v>
      </c>
      <c r="E3408" s="9"/>
      <c r="F3408" s="2"/>
      <c r="G3408" s="2"/>
      <c r="H3408" s="2"/>
      <c r="I3408" s="3"/>
      <c r="J3408" s="3"/>
      <c r="K3408" s="3"/>
    </row>
    <row x14ac:dyDescent="0.25" r="3409" customHeight="1" ht="17.25">
      <c r="A3409" s="7">
        <v>3407</v>
      </c>
      <c r="B3409" s="7">
        <v>16</v>
      </c>
      <c r="C3409" s="7">
        <v>512</v>
      </c>
      <c r="D3409" s="8">
        <v>1024</v>
      </c>
      <c r="E3409" s="9"/>
      <c r="F3409" s="2"/>
      <c r="G3409" s="2"/>
      <c r="H3409" s="2"/>
      <c r="I3409" s="3"/>
      <c r="J3409" s="3"/>
      <c r="K3409" s="3"/>
    </row>
    <row x14ac:dyDescent="0.25" r="3410" customHeight="1" ht="17.25">
      <c r="A3410" s="7">
        <v>3408</v>
      </c>
      <c r="B3410" s="7">
        <v>32</v>
      </c>
      <c r="C3410" s="7">
        <v>512</v>
      </c>
      <c r="D3410" s="8">
        <v>1024</v>
      </c>
      <c r="E3410" s="9"/>
      <c r="F3410" s="2"/>
      <c r="G3410" s="2"/>
      <c r="H3410" s="2"/>
      <c r="I3410" s="3"/>
      <c r="J3410" s="3"/>
      <c r="K3410" s="3"/>
    </row>
    <row x14ac:dyDescent="0.25" r="3411" customHeight="1" ht="17.25">
      <c r="A3411" s="7">
        <v>3409</v>
      </c>
      <c r="B3411" s="7">
        <v>64</v>
      </c>
      <c r="C3411" s="7">
        <v>512</v>
      </c>
      <c r="D3411" s="8">
        <v>1024</v>
      </c>
      <c r="E3411" s="9"/>
      <c r="F3411" s="2"/>
      <c r="G3411" s="2"/>
      <c r="H3411" s="2"/>
      <c r="I3411" s="3"/>
      <c r="J3411" s="3"/>
      <c r="K3411" s="3"/>
    </row>
    <row x14ac:dyDescent="0.25" r="3412" customHeight="1" ht="17.25">
      <c r="A3412" s="7">
        <v>3410</v>
      </c>
      <c r="B3412" s="7">
        <v>128</v>
      </c>
      <c r="C3412" s="7">
        <v>512</v>
      </c>
      <c r="D3412" s="8">
        <v>1024</v>
      </c>
      <c r="E3412" s="9"/>
      <c r="F3412" s="2"/>
      <c r="G3412" s="2"/>
      <c r="H3412" s="2"/>
      <c r="I3412" s="3"/>
      <c r="J3412" s="3"/>
      <c r="K3412" s="3"/>
    </row>
    <row x14ac:dyDescent="0.25" r="3413" customHeight="1" ht="17.25">
      <c r="A3413" s="7">
        <v>3411</v>
      </c>
      <c r="B3413" s="7">
        <v>256</v>
      </c>
      <c r="C3413" s="7">
        <v>512</v>
      </c>
      <c r="D3413" s="8">
        <v>1024</v>
      </c>
      <c r="E3413" s="9"/>
      <c r="F3413" s="2"/>
      <c r="G3413" s="2"/>
      <c r="H3413" s="2"/>
      <c r="I3413" s="3"/>
      <c r="J3413" s="3"/>
      <c r="K3413" s="3"/>
    </row>
    <row x14ac:dyDescent="0.25" r="3414" customHeight="1" ht="17.25">
      <c r="A3414" s="7">
        <v>3412</v>
      </c>
      <c r="B3414" s="7">
        <v>512</v>
      </c>
      <c r="C3414" s="7">
        <v>512</v>
      </c>
      <c r="D3414" s="8">
        <v>1024</v>
      </c>
      <c r="E3414" s="9"/>
      <c r="F3414" s="2"/>
      <c r="G3414" s="2"/>
      <c r="H3414" s="2"/>
      <c r="I3414" s="3"/>
      <c r="J3414" s="3"/>
      <c r="K3414" s="3"/>
    </row>
    <row x14ac:dyDescent="0.25" r="3415" customHeight="1" ht="17.25">
      <c r="A3415" s="7">
        <v>3413</v>
      </c>
      <c r="B3415" s="7">
        <v>1024</v>
      </c>
      <c r="C3415" s="7">
        <v>512</v>
      </c>
      <c r="D3415" s="8">
        <v>1024</v>
      </c>
      <c r="E3415" s="9"/>
      <c r="F3415" s="2"/>
      <c r="G3415" s="2"/>
      <c r="H3415" s="2"/>
      <c r="I3415" s="3"/>
      <c r="J3415" s="3"/>
      <c r="K3415" s="3"/>
    </row>
    <row x14ac:dyDescent="0.25" r="3416" customHeight="1" ht="17.25">
      <c r="A3416" s="7">
        <v>3414</v>
      </c>
      <c r="B3416" s="7">
        <v>2048</v>
      </c>
      <c r="C3416" s="7">
        <v>512</v>
      </c>
      <c r="D3416" s="8">
        <v>1024</v>
      </c>
      <c r="E3416" s="9"/>
      <c r="F3416" s="2"/>
      <c r="G3416" s="2"/>
      <c r="H3416" s="2"/>
      <c r="I3416" s="3"/>
      <c r="J3416" s="3"/>
      <c r="K3416" s="3"/>
    </row>
    <row x14ac:dyDescent="0.25" r="3417" customHeight="1" ht="17.25">
      <c r="A3417" s="7">
        <v>3415</v>
      </c>
      <c r="B3417" s="7">
        <v>4096</v>
      </c>
      <c r="C3417" s="7">
        <v>512</v>
      </c>
      <c r="D3417" s="8">
        <v>1024</v>
      </c>
      <c r="E3417" s="9"/>
      <c r="F3417" s="2"/>
      <c r="G3417" s="2"/>
      <c r="H3417" s="2"/>
      <c r="I3417" s="3"/>
      <c r="J3417" s="3"/>
      <c r="K3417" s="3"/>
    </row>
    <row x14ac:dyDescent="0.25" r="3418" customHeight="1" ht="17.25">
      <c r="A3418" s="7">
        <v>3416</v>
      </c>
      <c r="B3418" s="7">
        <v>8192</v>
      </c>
      <c r="C3418" s="7">
        <v>512</v>
      </c>
      <c r="D3418" s="8">
        <v>1024</v>
      </c>
      <c r="E3418" s="9"/>
      <c r="F3418" s="2"/>
      <c r="G3418" s="2"/>
      <c r="H3418" s="2"/>
      <c r="I3418" s="3"/>
      <c r="J3418" s="3"/>
      <c r="K3418" s="3"/>
    </row>
    <row x14ac:dyDescent="0.25" r="3419" customHeight="1" ht="17.25">
      <c r="A3419" s="7">
        <v>3417</v>
      </c>
      <c r="B3419" s="7">
        <v>16384</v>
      </c>
      <c r="C3419" s="7">
        <v>512</v>
      </c>
      <c r="D3419" s="8">
        <v>1024</v>
      </c>
      <c r="E3419" s="9"/>
      <c r="F3419" s="2"/>
      <c r="G3419" s="2"/>
      <c r="H3419" s="2"/>
      <c r="I3419" s="3"/>
      <c r="J3419" s="3"/>
      <c r="K3419" s="3"/>
    </row>
    <row x14ac:dyDescent="0.25" r="3420" customHeight="1" ht="17.25">
      <c r="A3420" s="7">
        <v>3418</v>
      </c>
      <c r="B3420" s="7">
        <v>32768</v>
      </c>
      <c r="C3420" s="7">
        <v>512</v>
      </c>
      <c r="D3420" s="8">
        <v>1024</v>
      </c>
      <c r="E3420" s="9"/>
      <c r="F3420" s="2"/>
      <c r="G3420" s="2"/>
      <c r="H3420" s="2"/>
      <c r="I3420" s="3"/>
      <c r="J3420" s="3"/>
      <c r="K3420" s="3"/>
    </row>
    <row x14ac:dyDescent="0.25" r="3421" customHeight="1" ht="17.25">
      <c r="A3421" s="7">
        <v>3419</v>
      </c>
      <c r="B3421" s="7">
        <v>65536</v>
      </c>
      <c r="C3421" s="7">
        <v>512</v>
      </c>
      <c r="D3421" s="8">
        <v>1024</v>
      </c>
      <c r="E3421" s="9"/>
      <c r="F3421" s="2"/>
      <c r="G3421" s="2"/>
      <c r="H3421" s="2"/>
      <c r="I3421" s="3"/>
      <c r="J3421" s="3"/>
      <c r="K3421" s="3"/>
    </row>
    <row x14ac:dyDescent="0.25" r="3422" customHeight="1" ht="17.25">
      <c r="A3422" s="7">
        <v>3420</v>
      </c>
      <c r="B3422" s="7">
        <v>128000</v>
      </c>
      <c r="C3422" s="7">
        <v>512</v>
      </c>
      <c r="D3422" s="8">
        <v>1024</v>
      </c>
      <c r="E3422" s="9"/>
      <c r="F3422" s="2"/>
      <c r="G3422" s="2"/>
      <c r="H3422" s="2"/>
      <c r="I3422" s="3"/>
      <c r="J3422" s="3"/>
      <c r="K3422" s="3"/>
    </row>
    <row x14ac:dyDescent="0.25" r="3423" customHeight="1" ht="17.25">
      <c r="A3423" s="7">
        <v>3421</v>
      </c>
      <c r="B3423" s="7">
        <v>1</v>
      </c>
      <c r="C3423" s="7">
        <v>1024</v>
      </c>
      <c r="D3423" s="8">
        <v>1024</v>
      </c>
      <c r="E3423" s="9"/>
      <c r="F3423" s="2"/>
      <c r="G3423" s="2"/>
      <c r="H3423" s="2"/>
      <c r="I3423" s="3"/>
      <c r="J3423" s="3"/>
      <c r="K3423" s="3"/>
    </row>
    <row x14ac:dyDescent="0.25" r="3424" customHeight="1" ht="17.25">
      <c r="A3424" s="7">
        <v>3422</v>
      </c>
      <c r="B3424" s="7">
        <v>2</v>
      </c>
      <c r="C3424" s="7">
        <v>1024</v>
      </c>
      <c r="D3424" s="8">
        <v>1024</v>
      </c>
      <c r="E3424" s="9"/>
      <c r="F3424" s="2"/>
      <c r="G3424" s="2"/>
      <c r="H3424" s="2"/>
      <c r="I3424" s="3"/>
      <c r="J3424" s="3"/>
      <c r="K3424" s="3"/>
    </row>
    <row x14ac:dyDescent="0.25" r="3425" customHeight="1" ht="17.25">
      <c r="A3425" s="7">
        <v>3423</v>
      </c>
      <c r="B3425" s="7">
        <v>4</v>
      </c>
      <c r="C3425" s="7">
        <v>1024</v>
      </c>
      <c r="D3425" s="8">
        <v>1024</v>
      </c>
      <c r="E3425" s="9"/>
      <c r="F3425" s="2"/>
      <c r="G3425" s="2"/>
      <c r="H3425" s="2"/>
      <c r="I3425" s="3"/>
      <c r="J3425" s="3"/>
      <c r="K3425" s="3"/>
    </row>
    <row x14ac:dyDescent="0.25" r="3426" customHeight="1" ht="17.25">
      <c r="A3426" s="7">
        <v>3424</v>
      </c>
      <c r="B3426" s="7">
        <v>8</v>
      </c>
      <c r="C3426" s="7">
        <v>1024</v>
      </c>
      <c r="D3426" s="8">
        <v>1024</v>
      </c>
      <c r="E3426" s="9"/>
      <c r="F3426" s="2"/>
      <c r="G3426" s="2"/>
      <c r="H3426" s="2"/>
      <c r="I3426" s="3"/>
      <c r="J3426" s="3"/>
      <c r="K3426" s="3"/>
    </row>
    <row x14ac:dyDescent="0.25" r="3427" customHeight="1" ht="17.25">
      <c r="A3427" s="7">
        <v>3425</v>
      </c>
      <c r="B3427" s="7">
        <v>16</v>
      </c>
      <c r="C3427" s="7">
        <v>1024</v>
      </c>
      <c r="D3427" s="8">
        <v>1024</v>
      </c>
      <c r="E3427" s="9"/>
      <c r="F3427" s="2"/>
      <c r="G3427" s="2"/>
      <c r="H3427" s="2"/>
      <c r="I3427" s="3"/>
      <c r="J3427" s="3"/>
      <c r="K3427" s="3"/>
    </row>
    <row x14ac:dyDescent="0.25" r="3428" customHeight="1" ht="17.25">
      <c r="A3428" s="7">
        <v>3426</v>
      </c>
      <c r="B3428" s="7">
        <v>32</v>
      </c>
      <c r="C3428" s="7">
        <v>1024</v>
      </c>
      <c r="D3428" s="8">
        <v>1024</v>
      </c>
      <c r="E3428" s="9"/>
      <c r="F3428" s="2"/>
      <c r="G3428" s="2"/>
      <c r="H3428" s="2"/>
      <c r="I3428" s="3"/>
      <c r="J3428" s="3"/>
      <c r="K3428" s="3"/>
    </row>
    <row x14ac:dyDescent="0.25" r="3429" customHeight="1" ht="17.25">
      <c r="A3429" s="7">
        <v>3427</v>
      </c>
      <c r="B3429" s="7">
        <v>64</v>
      </c>
      <c r="C3429" s="7">
        <v>1024</v>
      </c>
      <c r="D3429" s="8">
        <v>1024</v>
      </c>
      <c r="E3429" s="9"/>
      <c r="F3429" s="2"/>
      <c r="G3429" s="2"/>
      <c r="H3429" s="2"/>
      <c r="I3429" s="3"/>
      <c r="J3429" s="3"/>
      <c r="K3429" s="3"/>
    </row>
    <row x14ac:dyDescent="0.25" r="3430" customHeight="1" ht="17.25">
      <c r="A3430" s="7">
        <v>3428</v>
      </c>
      <c r="B3430" s="7">
        <v>128</v>
      </c>
      <c r="C3430" s="7">
        <v>1024</v>
      </c>
      <c r="D3430" s="8">
        <v>1024</v>
      </c>
      <c r="E3430" s="9"/>
      <c r="F3430" s="2"/>
      <c r="G3430" s="2"/>
      <c r="H3430" s="2"/>
      <c r="I3430" s="3"/>
      <c r="J3430" s="3"/>
      <c r="K3430" s="3"/>
    </row>
    <row x14ac:dyDescent="0.25" r="3431" customHeight="1" ht="17.25">
      <c r="A3431" s="7">
        <v>3429</v>
      </c>
      <c r="B3431" s="7">
        <v>256</v>
      </c>
      <c r="C3431" s="7">
        <v>1024</v>
      </c>
      <c r="D3431" s="8">
        <v>1024</v>
      </c>
      <c r="E3431" s="9"/>
      <c r="F3431" s="2"/>
      <c r="G3431" s="2"/>
      <c r="H3431" s="2"/>
      <c r="I3431" s="3"/>
      <c r="J3431" s="3"/>
      <c r="K3431" s="3"/>
    </row>
    <row x14ac:dyDescent="0.25" r="3432" customHeight="1" ht="17.25">
      <c r="A3432" s="7">
        <v>3430</v>
      </c>
      <c r="B3432" s="7">
        <v>512</v>
      </c>
      <c r="C3432" s="7">
        <v>1024</v>
      </c>
      <c r="D3432" s="8">
        <v>1024</v>
      </c>
      <c r="E3432" s="9"/>
      <c r="F3432" s="2"/>
      <c r="G3432" s="2"/>
      <c r="H3432" s="2"/>
      <c r="I3432" s="3"/>
      <c r="J3432" s="3"/>
      <c r="K3432" s="3"/>
    </row>
    <row x14ac:dyDescent="0.25" r="3433" customHeight="1" ht="17.25">
      <c r="A3433" s="7">
        <v>3431</v>
      </c>
      <c r="B3433" s="7">
        <v>1024</v>
      </c>
      <c r="C3433" s="7">
        <v>1024</v>
      </c>
      <c r="D3433" s="8">
        <v>1024</v>
      </c>
      <c r="E3433" s="9"/>
      <c r="F3433" s="2"/>
      <c r="G3433" s="2"/>
      <c r="H3433" s="2"/>
      <c r="I3433" s="3"/>
      <c r="J3433" s="3"/>
      <c r="K3433" s="3"/>
    </row>
    <row x14ac:dyDescent="0.25" r="3434" customHeight="1" ht="17.25">
      <c r="A3434" s="7">
        <v>3432</v>
      </c>
      <c r="B3434" s="7">
        <v>2048</v>
      </c>
      <c r="C3434" s="7">
        <v>1024</v>
      </c>
      <c r="D3434" s="8">
        <v>1024</v>
      </c>
      <c r="E3434" s="9"/>
      <c r="F3434" s="2"/>
      <c r="G3434" s="2"/>
      <c r="H3434" s="2"/>
      <c r="I3434" s="3"/>
      <c r="J3434" s="3"/>
      <c r="K3434" s="3"/>
    </row>
    <row x14ac:dyDescent="0.25" r="3435" customHeight="1" ht="17.25">
      <c r="A3435" s="7">
        <v>3433</v>
      </c>
      <c r="B3435" s="7">
        <v>4096</v>
      </c>
      <c r="C3435" s="7">
        <v>1024</v>
      </c>
      <c r="D3435" s="8">
        <v>1024</v>
      </c>
      <c r="E3435" s="9"/>
      <c r="F3435" s="2"/>
      <c r="G3435" s="2"/>
      <c r="H3435" s="2"/>
      <c r="I3435" s="3"/>
      <c r="J3435" s="3"/>
      <c r="K3435" s="3"/>
    </row>
    <row x14ac:dyDescent="0.25" r="3436" customHeight="1" ht="17.25">
      <c r="A3436" s="7">
        <v>3434</v>
      </c>
      <c r="B3436" s="7">
        <v>8192</v>
      </c>
      <c r="C3436" s="7">
        <v>1024</v>
      </c>
      <c r="D3436" s="8">
        <v>1024</v>
      </c>
      <c r="E3436" s="9"/>
      <c r="F3436" s="2"/>
      <c r="G3436" s="2"/>
      <c r="H3436" s="2"/>
      <c r="I3436" s="3"/>
      <c r="J3436" s="3"/>
      <c r="K3436" s="3"/>
    </row>
    <row x14ac:dyDescent="0.25" r="3437" customHeight="1" ht="17.25">
      <c r="A3437" s="7">
        <v>3435</v>
      </c>
      <c r="B3437" s="7">
        <v>16384</v>
      </c>
      <c r="C3437" s="7">
        <v>1024</v>
      </c>
      <c r="D3437" s="8">
        <v>1024</v>
      </c>
      <c r="E3437" s="9"/>
      <c r="F3437" s="2"/>
      <c r="G3437" s="2"/>
      <c r="H3437" s="2"/>
      <c r="I3437" s="3"/>
      <c r="J3437" s="3"/>
      <c r="K3437" s="3"/>
    </row>
    <row x14ac:dyDescent="0.25" r="3438" customHeight="1" ht="17.25">
      <c r="A3438" s="7">
        <v>3436</v>
      </c>
      <c r="B3438" s="7">
        <v>32768</v>
      </c>
      <c r="C3438" s="7">
        <v>1024</v>
      </c>
      <c r="D3438" s="8">
        <v>1024</v>
      </c>
      <c r="E3438" s="9"/>
      <c r="F3438" s="2"/>
      <c r="G3438" s="2"/>
      <c r="H3438" s="2"/>
      <c r="I3438" s="3"/>
      <c r="J3438" s="3"/>
      <c r="K3438" s="3"/>
    </row>
    <row x14ac:dyDescent="0.25" r="3439" customHeight="1" ht="17.25">
      <c r="A3439" s="7">
        <v>3437</v>
      </c>
      <c r="B3439" s="7">
        <v>65536</v>
      </c>
      <c r="C3439" s="7">
        <v>1024</v>
      </c>
      <c r="D3439" s="8">
        <v>1024</v>
      </c>
      <c r="E3439" s="9"/>
      <c r="F3439" s="2"/>
      <c r="G3439" s="2"/>
      <c r="H3439" s="2"/>
      <c r="I3439" s="3"/>
      <c r="J3439" s="3"/>
      <c r="K3439" s="3"/>
    </row>
    <row x14ac:dyDescent="0.25" r="3440" customHeight="1" ht="17.25">
      <c r="A3440" s="7">
        <v>3438</v>
      </c>
      <c r="B3440" s="7">
        <v>128000</v>
      </c>
      <c r="C3440" s="7">
        <v>1024</v>
      </c>
      <c r="D3440" s="8">
        <v>1024</v>
      </c>
      <c r="E3440" s="9"/>
      <c r="F3440" s="2"/>
      <c r="G3440" s="2"/>
      <c r="H3440" s="2"/>
      <c r="I3440" s="3"/>
      <c r="J3440" s="3"/>
      <c r="K3440" s="3"/>
    </row>
    <row x14ac:dyDescent="0.25" r="3441" customHeight="1" ht="17.25">
      <c r="A3441" s="7">
        <v>3439</v>
      </c>
      <c r="B3441" s="7">
        <v>1</v>
      </c>
      <c r="C3441" s="7">
        <v>2048</v>
      </c>
      <c r="D3441" s="8">
        <v>1024</v>
      </c>
      <c r="E3441" s="9"/>
      <c r="F3441" s="2"/>
      <c r="G3441" s="2"/>
      <c r="H3441" s="2"/>
      <c r="I3441" s="3"/>
      <c r="J3441" s="3"/>
      <c r="K3441" s="3"/>
    </row>
    <row x14ac:dyDescent="0.25" r="3442" customHeight="1" ht="17.25">
      <c r="A3442" s="7">
        <v>3440</v>
      </c>
      <c r="B3442" s="7">
        <v>2</v>
      </c>
      <c r="C3442" s="7">
        <v>2048</v>
      </c>
      <c r="D3442" s="8">
        <v>1024</v>
      </c>
      <c r="E3442" s="9"/>
      <c r="F3442" s="2"/>
      <c r="G3442" s="2"/>
      <c r="H3442" s="2"/>
      <c r="I3442" s="3"/>
      <c r="J3442" s="3"/>
      <c r="K3442" s="3"/>
    </row>
    <row x14ac:dyDescent="0.25" r="3443" customHeight="1" ht="17.25">
      <c r="A3443" s="7">
        <v>3441</v>
      </c>
      <c r="B3443" s="7">
        <v>4</v>
      </c>
      <c r="C3443" s="7">
        <v>2048</v>
      </c>
      <c r="D3443" s="8">
        <v>1024</v>
      </c>
      <c r="E3443" s="9"/>
      <c r="F3443" s="2"/>
      <c r="G3443" s="2"/>
      <c r="H3443" s="2"/>
      <c r="I3443" s="3"/>
      <c r="J3443" s="3"/>
      <c r="K3443" s="3"/>
    </row>
    <row x14ac:dyDescent="0.25" r="3444" customHeight="1" ht="17.25">
      <c r="A3444" s="7">
        <v>3442</v>
      </c>
      <c r="B3444" s="7">
        <v>8</v>
      </c>
      <c r="C3444" s="7">
        <v>2048</v>
      </c>
      <c r="D3444" s="8">
        <v>1024</v>
      </c>
      <c r="E3444" s="9"/>
      <c r="F3444" s="2"/>
      <c r="G3444" s="2"/>
      <c r="H3444" s="2"/>
      <c r="I3444" s="3"/>
      <c r="J3444" s="3"/>
      <c r="K3444" s="3"/>
    </row>
    <row x14ac:dyDescent="0.25" r="3445" customHeight="1" ht="17.25">
      <c r="A3445" s="7">
        <v>3443</v>
      </c>
      <c r="B3445" s="7">
        <v>16</v>
      </c>
      <c r="C3445" s="7">
        <v>2048</v>
      </c>
      <c r="D3445" s="8">
        <v>1024</v>
      </c>
      <c r="E3445" s="9"/>
      <c r="F3445" s="2"/>
      <c r="G3445" s="2"/>
      <c r="H3445" s="2"/>
      <c r="I3445" s="3"/>
      <c r="J3445" s="3"/>
      <c r="K3445" s="3"/>
    </row>
    <row x14ac:dyDescent="0.25" r="3446" customHeight="1" ht="17.25">
      <c r="A3446" s="7">
        <v>3444</v>
      </c>
      <c r="B3446" s="7">
        <v>32</v>
      </c>
      <c r="C3446" s="7">
        <v>2048</v>
      </c>
      <c r="D3446" s="8">
        <v>1024</v>
      </c>
      <c r="E3446" s="9"/>
      <c r="F3446" s="2"/>
      <c r="G3446" s="2"/>
      <c r="H3446" s="2"/>
      <c r="I3446" s="3"/>
      <c r="J3446" s="3"/>
      <c r="K3446" s="3"/>
    </row>
    <row x14ac:dyDescent="0.25" r="3447" customHeight="1" ht="17.25">
      <c r="A3447" s="7">
        <v>3445</v>
      </c>
      <c r="B3447" s="7">
        <v>64</v>
      </c>
      <c r="C3447" s="7">
        <v>2048</v>
      </c>
      <c r="D3447" s="8">
        <v>1024</v>
      </c>
      <c r="E3447" s="9"/>
      <c r="F3447" s="2"/>
      <c r="G3447" s="2"/>
      <c r="H3447" s="2"/>
      <c r="I3447" s="3"/>
      <c r="J3447" s="3"/>
      <c r="K3447" s="3"/>
    </row>
    <row x14ac:dyDescent="0.25" r="3448" customHeight="1" ht="17.25">
      <c r="A3448" s="7">
        <v>3446</v>
      </c>
      <c r="B3448" s="7">
        <v>128</v>
      </c>
      <c r="C3448" s="7">
        <v>2048</v>
      </c>
      <c r="D3448" s="8">
        <v>1024</v>
      </c>
      <c r="E3448" s="9"/>
      <c r="F3448" s="2"/>
      <c r="G3448" s="2"/>
      <c r="H3448" s="2"/>
      <c r="I3448" s="3"/>
      <c r="J3448" s="3"/>
      <c r="K3448" s="3"/>
    </row>
    <row x14ac:dyDescent="0.25" r="3449" customHeight="1" ht="17.25">
      <c r="A3449" s="7">
        <v>3447</v>
      </c>
      <c r="B3449" s="7">
        <v>256</v>
      </c>
      <c r="C3449" s="7">
        <v>2048</v>
      </c>
      <c r="D3449" s="8">
        <v>1024</v>
      </c>
      <c r="E3449" s="9"/>
      <c r="F3449" s="2"/>
      <c r="G3449" s="2"/>
      <c r="H3449" s="2"/>
      <c r="I3449" s="3"/>
      <c r="J3449" s="3"/>
      <c r="K3449" s="3"/>
    </row>
    <row x14ac:dyDescent="0.25" r="3450" customHeight="1" ht="17.25">
      <c r="A3450" s="7">
        <v>3448</v>
      </c>
      <c r="B3450" s="7">
        <v>512</v>
      </c>
      <c r="C3450" s="7">
        <v>2048</v>
      </c>
      <c r="D3450" s="8">
        <v>1024</v>
      </c>
      <c r="E3450" s="9"/>
      <c r="F3450" s="2"/>
      <c r="G3450" s="2"/>
      <c r="H3450" s="2"/>
      <c r="I3450" s="3"/>
      <c r="J3450" s="3"/>
      <c r="K3450" s="3"/>
    </row>
    <row x14ac:dyDescent="0.25" r="3451" customHeight="1" ht="17.25">
      <c r="A3451" s="7">
        <v>3449</v>
      </c>
      <c r="B3451" s="7">
        <v>1024</v>
      </c>
      <c r="C3451" s="7">
        <v>2048</v>
      </c>
      <c r="D3451" s="8">
        <v>1024</v>
      </c>
      <c r="E3451" s="9"/>
      <c r="F3451" s="2"/>
      <c r="G3451" s="2"/>
      <c r="H3451" s="2"/>
      <c r="I3451" s="3"/>
      <c r="J3451" s="3"/>
      <c r="K3451" s="3"/>
    </row>
    <row x14ac:dyDescent="0.25" r="3452" customHeight="1" ht="17.25">
      <c r="A3452" s="7">
        <v>3450</v>
      </c>
      <c r="B3452" s="7">
        <v>2048</v>
      </c>
      <c r="C3452" s="7">
        <v>2048</v>
      </c>
      <c r="D3452" s="8">
        <v>1024</v>
      </c>
      <c r="E3452" s="9"/>
      <c r="F3452" s="2"/>
      <c r="G3452" s="2"/>
      <c r="H3452" s="2"/>
      <c r="I3452" s="3"/>
      <c r="J3452" s="3"/>
      <c r="K3452" s="3"/>
    </row>
    <row x14ac:dyDescent="0.25" r="3453" customHeight="1" ht="17.25">
      <c r="A3453" s="7">
        <v>3451</v>
      </c>
      <c r="B3453" s="7">
        <v>4096</v>
      </c>
      <c r="C3453" s="7">
        <v>2048</v>
      </c>
      <c r="D3453" s="8">
        <v>1024</v>
      </c>
      <c r="E3453" s="9"/>
      <c r="F3453" s="2"/>
      <c r="G3453" s="2"/>
      <c r="H3453" s="2"/>
      <c r="I3453" s="3"/>
      <c r="J3453" s="3"/>
      <c r="K3453" s="3"/>
    </row>
    <row x14ac:dyDescent="0.25" r="3454" customHeight="1" ht="17.25">
      <c r="A3454" s="7">
        <v>3452</v>
      </c>
      <c r="B3454" s="7">
        <v>8192</v>
      </c>
      <c r="C3454" s="7">
        <v>2048</v>
      </c>
      <c r="D3454" s="8">
        <v>1024</v>
      </c>
      <c r="E3454" s="9"/>
      <c r="F3454" s="2"/>
      <c r="G3454" s="2"/>
      <c r="H3454" s="2"/>
      <c r="I3454" s="3"/>
      <c r="J3454" s="3"/>
      <c r="K3454" s="3"/>
    </row>
    <row x14ac:dyDescent="0.25" r="3455" customHeight="1" ht="17.25">
      <c r="A3455" s="7">
        <v>3453</v>
      </c>
      <c r="B3455" s="7">
        <v>16384</v>
      </c>
      <c r="C3455" s="7">
        <v>2048</v>
      </c>
      <c r="D3455" s="8">
        <v>1024</v>
      </c>
      <c r="E3455" s="9"/>
      <c r="F3455" s="2"/>
      <c r="G3455" s="2"/>
      <c r="H3455" s="2"/>
      <c r="I3455" s="3"/>
      <c r="J3455" s="3"/>
      <c r="K3455" s="3"/>
    </row>
    <row x14ac:dyDescent="0.25" r="3456" customHeight="1" ht="17.25">
      <c r="A3456" s="7">
        <v>3454</v>
      </c>
      <c r="B3456" s="7">
        <v>32768</v>
      </c>
      <c r="C3456" s="7">
        <v>2048</v>
      </c>
      <c r="D3456" s="8">
        <v>1024</v>
      </c>
      <c r="E3456" s="9"/>
      <c r="F3456" s="2"/>
      <c r="G3456" s="2"/>
      <c r="H3456" s="2"/>
      <c r="I3456" s="3"/>
      <c r="J3456" s="3"/>
      <c r="K3456" s="3"/>
    </row>
    <row x14ac:dyDescent="0.25" r="3457" customHeight="1" ht="17.25">
      <c r="A3457" s="7">
        <v>3455</v>
      </c>
      <c r="B3457" s="7">
        <v>65536</v>
      </c>
      <c r="C3457" s="7">
        <v>2048</v>
      </c>
      <c r="D3457" s="8">
        <v>1024</v>
      </c>
      <c r="E3457" s="9"/>
      <c r="F3457" s="2"/>
      <c r="G3457" s="2"/>
      <c r="H3457" s="2"/>
      <c r="I3457" s="3"/>
      <c r="J3457" s="3"/>
      <c r="K3457" s="3"/>
    </row>
    <row x14ac:dyDescent="0.25" r="3458" customHeight="1" ht="17.25">
      <c r="A3458" s="7">
        <v>3456</v>
      </c>
      <c r="B3458" s="7">
        <v>128000</v>
      </c>
      <c r="C3458" s="7">
        <v>2048</v>
      </c>
      <c r="D3458" s="8">
        <v>1024</v>
      </c>
      <c r="E3458" s="9"/>
      <c r="F3458" s="2"/>
      <c r="G3458" s="2"/>
      <c r="H3458" s="2"/>
      <c r="I3458" s="3"/>
      <c r="J3458" s="3"/>
      <c r="K3458" s="3"/>
    </row>
    <row x14ac:dyDescent="0.25" r="3459" customHeight="1" ht="17.25">
      <c r="A3459" s="7">
        <v>3457</v>
      </c>
      <c r="B3459" s="7">
        <v>1</v>
      </c>
      <c r="C3459" s="7">
        <v>4096</v>
      </c>
      <c r="D3459" s="8">
        <v>1024</v>
      </c>
      <c r="E3459" s="9"/>
      <c r="F3459" s="2"/>
      <c r="G3459" s="2"/>
      <c r="H3459" s="2"/>
      <c r="I3459" s="3"/>
      <c r="J3459" s="3"/>
      <c r="K3459" s="3"/>
    </row>
    <row x14ac:dyDescent="0.25" r="3460" customHeight="1" ht="17.25">
      <c r="A3460" s="7">
        <v>3458</v>
      </c>
      <c r="B3460" s="7">
        <v>2</v>
      </c>
      <c r="C3460" s="7">
        <v>4096</v>
      </c>
      <c r="D3460" s="8">
        <v>1024</v>
      </c>
      <c r="E3460" s="9"/>
      <c r="F3460" s="2"/>
      <c r="G3460" s="2"/>
      <c r="H3460" s="2"/>
      <c r="I3460" s="3"/>
      <c r="J3460" s="3"/>
      <c r="K3460" s="3"/>
    </row>
    <row x14ac:dyDescent="0.25" r="3461" customHeight="1" ht="17.25">
      <c r="A3461" s="7">
        <v>3459</v>
      </c>
      <c r="B3461" s="7">
        <v>4</v>
      </c>
      <c r="C3461" s="7">
        <v>4096</v>
      </c>
      <c r="D3461" s="8">
        <v>1024</v>
      </c>
      <c r="E3461" s="9"/>
      <c r="F3461" s="2"/>
      <c r="G3461" s="2"/>
      <c r="H3461" s="2"/>
      <c r="I3461" s="3"/>
      <c r="J3461" s="3"/>
      <c r="K3461" s="3"/>
    </row>
    <row x14ac:dyDescent="0.25" r="3462" customHeight="1" ht="17.25">
      <c r="A3462" s="7">
        <v>3460</v>
      </c>
      <c r="B3462" s="7">
        <v>8</v>
      </c>
      <c r="C3462" s="7">
        <v>4096</v>
      </c>
      <c r="D3462" s="8">
        <v>1024</v>
      </c>
      <c r="E3462" s="9"/>
      <c r="F3462" s="2"/>
      <c r="G3462" s="2"/>
      <c r="H3462" s="2"/>
      <c r="I3462" s="3"/>
      <c r="J3462" s="3"/>
      <c r="K3462" s="3"/>
    </row>
    <row x14ac:dyDescent="0.25" r="3463" customHeight="1" ht="17.25">
      <c r="A3463" s="7">
        <v>3461</v>
      </c>
      <c r="B3463" s="7">
        <v>16</v>
      </c>
      <c r="C3463" s="7">
        <v>4096</v>
      </c>
      <c r="D3463" s="8">
        <v>1024</v>
      </c>
      <c r="E3463" s="9"/>
      <c r="F3463" s="2"/>
      <c r="G3463" s="2"/>
      <c r="H3463" s="2"/>
      <c r="I3463" s="3"/>
      <c r="J3463" s="3"/>
      <c r="K3463" s="3"/>
    </row>
    <row x14ac:dyDescent="0.25" r="3464" customHeight="1" ht="17.25">
      <c r="A3464" s="7">
        <v>3462</v>
      </c>
      <c r="B3464" s="7">
        <v>32</v>
      </c>
      <c r="C3464" s="7">
        <v>4096</v>
      </c>
      <c r="D3464" s="8">
        <v>1024</v>
      </c>
      <c r="E3464" s="9"/>
      <c r="F3464" s="2"/>
      <c r="G3464" s="2"/>
      <c r="H3464" s="2"/>
      <c r="I3464" s="3"/>
      <c r="J3464" s="3"/>
      <c r="K3464" s="3"/>
    </row>
    <row x14ac:dyDescent="0.25" r="3465" customHeight="1" ht="17.25">
      <c r="A3465" s="7">
        <v>3463</v>
      </c>
      <c r="B3465" s="7">
        <v>64</v>
      </c>
      <c r="C3465" s="7">
        <v>4096</v>
      </c>
      <c r="D3465" s="8">
        <v>1024</v>
      </c>
      <c r="E3465" s="9"/>
      <c r="F3465" s="2"/>
      <c r="G3465" s="2"/>
      <c r="H3465" s="2"/>
      <c r="I3465" s="3"/>
      <c r="J3465" s="3"/>
      <c r="K3465" s="3"/>
    </row>
    <row x14ac:dyDescent="0.25" r="3466" customHeight="1" ht="17.25">
      <c r="A3466" s="7">
        <v>3464</v>
      </c>
      <c r="B3466" s="7">
        <v>128</v>
      </c>
      <c r="C3466" s="7">
        <v>4096</v>
      </c>
      <c r="D3466" s="8">
        <v>1024</v>
      </c>
      <c r="E3466" s="9"/>
      <c r="F3466" s="2"/>
      <c r="G3466" s="2"/>
      <c r="H3466" s="2"/>
      <c r="I3466" s="3"/>
      <c r="J3466" s="3"/>
      <c r="K3466" s="3"/>
    </row>
    <row x14ac:dyDescent="0.25" r="3467" customHeight="1" ht="17.25">
      <c r="A3467" s="7">
        <v>3465</v>
      </c>
      <c r="B3467" s="7">
        <v>256</v>
      </c>
      <c r="C3467" s="7">
        <v>4096</v>
      </c>
      <c r="D3467" s="8">
        <v>1024</v>
      </c>
      <c r="E3467" s="9"/>
      <c r="F3467" s="2"/>
      <c r="G3467" s="2"/>
      <c r="H3467" s="2"/>
      <c r="I3467" s="3"/>
      <c r="J3467" s="3"/>
      <c r="K3467" s="3"/>
    </row>
    <row x14ac:dyDescent="0.25" r="3468" customHeight="1" ht="17.25">
      <c r="A3468" s="7">
        <v>3466</v>
      </c>
      <c r="B3468" s="7">
        <v>512</v>
      </c>
      <c r="C3468" s="7">
        <v>4096</v>
      </c>
      <c r="D3468" s="8">
        <v>1024</v>
      </c>
      <c r="E3468" s="9"/>
      <c r="F3468" s="2"/>
      <c r="G3468" s="2"/>
      <c r="H3468" s="2"/>
      <c r="I3468" s="3"/>
      <c r="J3468" s="3"/>
      <c r="K3468" s="3"/>
    </row>
    <row x14ac:dyDescent="0.25" r="3469" customHeight="1" ht="17.25">
      <c r="A3469" s="7">
        <v>3467</v>
      </c>
      <c r="B3469" s="7">
        <v>1024</v>
      </c>
      <c r="C3469" s="7">
        <v>4096</v>
      </c>
      <c r="D3469" s="8">
        <v>1024</v>
      </c>
      <c r="E3469" s="9"/>
      <c r="F3469" s="2"/>
      <c r="G3469" s="2"/>
      <c r="H3469" s="2"/>
      <c r="I3469" s="3"/>
      <c r="J3469" s="3"/>
      <c r="K3469" s="3"/>
    </row>
    <row x14ac:dyDescent="0.25" r="3470" customHeight="1" ht="17.25">
      <c r="A3470" s="7">
        <v>3468</v>
      </c>
      <c r="B3470" s="7">
        <v>2048</v>
      </c>
      <c r="C3470" s="7">
        <v>4096</v>
      </c>
      <c r="D3470" s="8">
        <v>1024</v>
      </c>
      <c r="E3470" s="9"/>
      <c r="F3470" s="2"/>
      <c r="G3470" s="2"/>
      <c r="H3470" s="2"/>
      <c r="I3470" s="3"/>
      <c r="J3470" s="3"/>
      <c r="K3470" s="3"/>
    </row>
    <row x14ac:dyDescent="0.25" r="3471" customHeight="1" ht="17.25">
      <c r="A3471" s="7">
        <v>3469</v>
      </c>
      <c r="B3471" s="7">
        <v>4096</v>
      </c>
      <c r="C3471" s="7">
        <v>4096</v>
      </c>
      <c r="D3471" s="8">
        <v>1024</v>
      </c>
      <c r="E3471" s="9"/>
      <c r="F3471" s="2"/>
      <c r="G3471" s="2"/>
      <c r="H3471" s="2"/>
      <c r="I3471" s="3"/>
      <c r="J3471" s="3"/>
      <c r="K3471" s="3"/>
    </row>
    <row x14ac:dyDescent="0.25" r="3472" customHeight="1" ht="17.25">
      <c r="A3472" s="7">
        <v>3470</v>
      </c>
      <c r="B3472" s="7">
        <v>8192</v>
      </c>
      <c r="C3472" s="7">
        <v>4096</v>
      </c>
      <c r="D3472" s="8">
        <v>1024</v>
      </c>
      <c r="E3472" s="9"/>
      <c r="F3472" s="2"/>
      <c r="G3472" s="2"/>
      <c r="H3472" s="2"/>
      <c r="I3472" s="3"/>
      <c r="J3472" s="3"/>
      <c r="K3472" s="3"/>
    </row>
    <row x14ac:dyDescent="0.25" r="3473" customHeight="1" ht="17.25">
      <c r="A3473" s="7">
        <v>3471</v>
      </c>
      <c r="B3473" s="7">
        <v>16384</v>
      </c>
      <c r="C3473" s="7">
        <v>4096</v>
      </c>
      <c r="D3473" s="8">
        <v>1024</v>
      </c>
      <c r="E3473" s="9"/>
      <c r="F3473" s="2"/>
      <c r="G3473" s="2"/>
      <c r="H3473" s="2"/>
      <c r="I3473" s="3"/>
      <c r="J3473" s="3"/>
      <c r="K3473" s="3"/>
    </row>
    <row x14ac:dyDescent="0.25" r="3474" customHeight="1" ht="17.25">
      <c r="A3474" s="7">
        <v>3472</v>
      </c>
      <c r="B3474" s="7">
        <v>32768</v>
      </c>
      <c r="C3474" s="7">
        <v>4096</v>
      </c>
      <c r="D3474" s="8">
        <v>1024</v>
      </c>
      <c r="E3474" s="9"/>
      <c r="F3474" s="2"/>
      <c r="G3474" s="2"/>
      <c r="H3474" s="2"/>
      <c r="I3474" s="3"/>
      <c r="J3474" s="3"/>
      <c r="K3474" s="3"/>
    </row>
    <row x14ac:dyDescent="0.25" r="3475" customHeight="1" ht="17.25">
      <c r="A3475" s="7">
        <v>3473</v>
      </c>
      <c r="B3475" s="7">
        <v>65536</v>
      </c>
      <c r="C3475" s="7">
        <v>4096</v>
      </c>
      <c r="D3475" s="8">
        <v>1024</v>
      </c>
      <c r="E3475" s="9"/>
      <c r="F3475" s="2"/>
      <c r="G3475" s="2"/>
      <c r="H3475" s="2"/>
      <c r="I3475" s="3"/>
      <c r="J3475" s="3"/>
      <c r="K3475" s="3"/>
    </row>
    <row x14ac:dyDescent="0.25" r="3476" customHeight="1" ht="17.25">
      <c r="A3476" s="7">
        <v>3474</v>
      </c>
      <c r="B3476" s="7">
        <v>128000</v>
      </c>
      <c r="C3476" s="7">
        <v>4096</v>
      </c>
      <c r="D3476" s="8">
        <v>1024</v>
      </c>
      <c r="E3476" s="9"/>
      <c r="F3476" s="2"/>
      <c r="G3476" s="2"/>
      <c r="H3476" s="2"/>
      <c r="I3476" s="3"/>
      <c r="J3476" s="3"/>
      <c r="K3476" s="3"/>
    </row>
    <row x14ac:dyDescent="0.25" r="3477" customHeight="1" ht="17.25">
      <c r="A3477" s="7">
        <v>3475</v>
      </c>
      <c r="B3477" s="7">
        <v>1</v>
      </c>
      <c r="C3477" s="7">
        <v>8192</v>
      </c>
      <c r="D3477" s="8">
        <v>1024</v>
      </c>
      <c r="E3477" s="9"/>
      <c r="F3477" s="2"/>
      <c r="G3477" s="2"/>
      <c r="H3477" s="2"/>
      <c r="I3477" s="3"/>
      <c r="J3477" s="3"/>
      <c r="K3477" s="3"/>
    </row>
    <row x14ac:dyDescent="0.25" r="3478" customHeight="1" ht="17.25">
      <c r="A3478" s="7">
        <v>3476</v>
      </c>
      <c r="B3478" s="7">
        <v>2</v>
      </c>
      <c r="C3478" s="7">
        <v>8192</v>
      </c>
      <c r="D3478" s="8">
        <v>1024</v>
      </c>
      <c r="E3478" s="9"/>
      <c r="F3478" s="2"/>
      <c r="G3478" s="2"/>
      <c r="H3478" s="2"/>
      <c r="I3478" s="3"/>
      <c r="J3478" s="3"/>
      <c r="K3478" s="3"/>
    </row>
    <row x14ac:dyDescent="0.25" r="3479" customHeight="1" ht="17.25">
      <c r="A3479" s="7">
        <v>3477</v>
      </c>
      <c r="B3479" s="7">
        <v>4</v>
      </c>
      <c r="C3479" s="7">
        <v>8192</v>
      </c>
      <c r="D3479" s="8">
        <v>1024</v>
      </c>
      <c r="E3479" s="9"/>
      <c r="F3479" s="2"/>
      <c r="G3479" s="2"/>
      <c r="H3479" s="2"/>
      <c r="I3479" s="3"/>
      <c r="J3479" s="3"/>
      <c r="K3479" s="3"/>
    </row>
    <row x14ac:dyDescent="0.25" r="3480" customHeight="1" ht="17.25">
      <c r="A3480" s="7">
        <v>3478</v>
      </c>
      <c r="B3480" s="7">
        <v>8</v>
      </c>
      <c r="C3480" s="7">
        <v>8192</v>
      </c>
      <c r="D3480" s="8">
        <v>1024</v>
      </c>
      <c r="E3480" s="9"/>
      <c r="F3480" s="2"/>
      <c r="G3480" s="2"/>
      <c r="H3480" s="2"/>
      <c r="I3480" s="3"/>
      <c r="J3480" s="3"/>
      <c r="K3480" s="3"/>
    </row>
    <row x14ac:dyDescent="0.25" r="3481" customHeight="1" ht="17.25">
      <c r="A3481" s="7">
        <v>3479</v>
      </c>
      <c r="B3481" s="7">
        <v>16</v>
      </c>
      <c r="C3481" s="7">
        <v>8192</v>
      </c>
      <c r="D3481" s="8">
        <v>1024</v>
      </c>
      <c r="E3481" s="9"/>
      <c r="F3481" s="2"/>
      <c r="G3481" s="2"/>
      <c r="H3481" s="2"/>
      <c r="I3481" s="3"/>
      <c r="J3481" s="3"/>
      <c r="K3481" s="3"/>
    </row>
    <row x14ac:dyDescent="0.25" r="3482" customHeight="1" ht="17.25">
      <c r="A3482" s="7">
        <v>3480</v>
      </c>
      <c r="B3482" s="7">
        <v>32</v>
      </c>
      <c r="C3482" s="7">
        <v>8192</v>
      </c>
      <c r="D3482" s="8">
        <v>1024</v>
      </c>
      <c r="E3482" s="9"/>
      <c r="F3482" s="2"/>
      <c r="G3482" s="2"/>
      <c r="H3482" s="2"/>
      <c r="I3482" s="3"/>
      <c r="J3482" s="3"/>
      <c r="K3482" s="3"/>
    </row>
    <row x14ac:dyDescent="0.25" r="3483" customHeight="1" ht="17.25">
      <c r="A3483" s="7">
        <v>3481</v>
      </c>
      <c r="B3483" s="7">
        <v>64</v>
      </c>
      <c r="C3483" s="7">
        <v>8192</v>
      </c>
      <c r="D3483" s="8">
        <v>1024</v>
      </c>
      <c r="E3483" s="9"/>
      <c r="F3483" s="2"/>
      <c r="G3483" s="2"/>
      <c r="H3483" s="2"/>
      <c r="I3483" s="3"/>
      <c r="J3483" s="3"/>
      <c r="K3483" s="3"/>
    </row>
    <row x14ac:dyDescent="0.25" r="3484" customHeight="1" ht="17.25">
      <c r="A3484" s="7">
        <v>3482</v>
      </c>
      <c r="B3484" s="7">
        <v>128</v>
      </c>
      <c r="C3484" s="7">
        <v>8192</v>
      </c>
      <c r="D3484" s="8">
        <v>1024</v>
      </c>
      <c r="E3484" s="9"/>
      <c r="F3484" s="2"/>
      <c r="G3484" s="2"/>
      <c r="H3484" s="2"/>
      <c r="I3484" s="3"/>
      <c r="J3484" s="3"/>
      <c r="K3484" s="3"/>
    </row>
    <row x14ac:dyDescent="0.25" r="3485" customHeight="1" ht="17.25">
      <c r="A3485" s="7">
        <v>3483</v>
      </c>
      <c r="B3485" s="7">
        <v>256</v>
      </c>
      <c r="C3485" s="7">
        <v>8192</v>
      </c>
      <c r="D3485" s="8">
        <v>1024</v>
      </c>
      <c r="E3485" s="9"/>
      <c r="F3485" s="2"/>
      <c r="G3485" s="2"/>
      <c r="H3485" s="2"/>
      <c r="I3485" s="3"/>
      <c r="J3485" s="3"/>
      <c r="K3485" s="3"/>
    </row>
    <row x14ac:dyDescent="0.25" r="3486" customHeight="1" ht="17.25">
      <c r="A3486" s="7">
        <v>3484</v>
      </c>
      <c r="B3486" s="7">
        <v>512</v>
      </c>
      <c r="C3486" s="7">
        <v>8192</v>
      </c>
      <c r="D3486" s="8">
        <v>1024</v>
      </c>
      <c r="E3486" s="9"/>
      <c r="F3486" s="2"/>
      <c r="G3486" s="2"/>
      <c r="H3486" s="2"/>
      <c r="I3486" s="3"/>
      <c r="J3486" s="3"/>
      <c r="K3486" s="3"/>
    </row>
    <row x14ac:dyDescent="0.25" r="3487" customHeight="1" ht="17.25">
      <c r="A3487" s="7">
        <v>3485</v>
      </c>
      <c r="B3487" s="7">
        <v>1024</v>
      </c>
      <c r="C3487" s="7">
        <v>8192</v>
      </c>
      <c r="D3487" s="8">
        <v>1024</v>
      </c>
      <c r="E3487" s="9"/>
      <c r="F3487" s="2"/>
      <c r="G3487" s="2"/>
      <c r="H3487" s="2"/>
      <c r="I3487" s="3"/>
      <c r="J3487" s="3"/>
      <c r="K3487" s="3"/>
    </row>
    <row x14ac:dyDescent="0.25" r="3488" customHeight="1" ht="17.25">
      <c r="A3488" s="7">
        <v>3486</v>
      </c>
      <c r="B3488" s="7">
        <v>2048</v>
      </c>
      <c r="C3488" s="7">
        <v>8192</v>
      </c>
      <c r="D3488" s="8">
        <v>1024</v>
      </c>
      <c r="E3488" s="9"/>
      <c r="F3488" s="2"/>
      <c r="G3488" s="2"/>
      <c r="H3488" s="2"/>
      <c r="I3488" s="3"/>
      <c r="J3488" s="3"/>
      <c r="K3488" s="3"/>
    </row>
    <row x14ac:dyDescent="0.25" r="3489" customHeight="1" ht="17.25">
      <c r="A3489" s="7">
        <v>3487</v>
      </c>
      <c r="B3489" s="7">
        <v>4096</v>
      </c>
      <c r="C3489" s="7">
        <v>8192</v>
      </c>
      <c r="D3489" s="8">
        <v>1024</v>
      </c>
      <c r="E3489" s="9"/>
      <c r="F3489" s="2"/>
      <c r="G3489" s="2"/>
      <c r="H3489" s="2"/>
      <c r="I3489" s="3"/>
      <c r="J3489" s="3"/>
      <c r="K3489" s="3"/>
    </row>
    <row x14ac:dyDescent="0.25" r="3490" customHeight="1" ht="17.25">
      <c r="A3490" s="7">
        <v>3488</v>
      </c>
      <c r="B3490" s="7">
        <v>8192</v>
      </c>
      <c r="C3490" s="7">
        <v>8192</v>
      </c>
      <c r="D3490" s="8">
        <v>1024</v>
      </c>
      <c r="E3490" s="9"/>
      <c r="F3490" s="2"/>
      <c r="G3490" s="2"/>
      <c r="H3490" s="2"/>
      <c r="I3490" s="3"/>
      <c r="J3490" s="3"/>
      <c r="K3490" s="3"/>
    </row>
    <row x14ac:dyDescent="0.25" r="3491" customHeight="1" ht="17.25">
      <c r="A3491" s="7">
        <v>3489</v>
      </c>
      <c r="B3491" s="7">
        <v>16384</v>
      </c>
      <c r="C3491" s="7">
        <v>8192</v>
      </c>
      <c r="D3491" s="8">
        <v>1024</v>
      </c>
      <c r="E3491" s="9"/>
      <c r="F3491" s="2"/>
      <c r="G3491" s="2"/>
      <c r="H3491" s="2"/>
      <c r="I3491" s="3"/>
      <c r="J3491" s="3"/>
      <c r="K3491" s="3"/>
    </row>
    <row x14ac:dyDescent="0.25" r="3492" customHeight="1" ht="17.25">
      <c r="A3492" s="7">
        <v>3490</v>
      </c>
      <c r="B3492" s="7">
        <v>32768</v>
      </c>
      <c r="C3492" s="7">
        <v>8192</v>
      </c>
      <c r="D3492" s="8">
        <v>1024</v>
      </c>
      <c r="E3492" s="9"/>
      <c r="F3492" s="2"/>
      <c r="G3492" s="2"/>
      <c r="H3492" s="2"/>
      <c r="I3492" s="3"/>
      <c r="J3492" s="3"/>
      <c r="K3492" s="3"/>
    </row>
    <row x14ac:dyDescent="0.25" r="3493" customHeight="1" ht="17.25">
      <c r="A3493" s="7">
        <v>3491</v>
      </c>
      <c r="B3493" s="7">
        <v>65536</v>
      </c>
      <c r="C3493" s="7">
        <v>8192</v>
      </c>
      <c r="D3493" s="8">
        <v>1024</v>
      </c>
      <c r="E3493" s="9"/>
      <c r="F3493" s="2"/>
      <c r="G3493" s="2"/>
      <c r="H3493" s="2"/>
      <c r="I3493" s="3"/>
      <c r="J3493" s="3"/>
      <c r="K3493" s="3"/>
    </row>
    <row x14ac:dyDescent="0.25" r="3494" customHeight="1" ht="17.25">
      <c r="A3494" s="7">
        <v>3492</v>
      </c>
      <c r="B3494" s="7">
        <v>128000</v>
      </c>
      <c r="C3494" s="7">
        <v>8192</v>
      </c>
      <c r="D3494" s="8">
        <v>1024</v>
      </c>
      <c r="E3494" s="9"/>
      <c r="F3494" s="2"/>
      <c r="G3494" s="2"/>
      <c r="H3494" s="2"/>
      <c r="I3494" s="3"/>
      <c r="J3494" s="3"/>
      <c r="K3494" s="3"/>
    </row>
    <row x14ac:dyDescent="0.25" r="3495" customHeight="1" ht="17.25">
      <c r="A3495" s="7">
        <v>3493</v>
      </c>
      <c r="B3495" s="7">
        <v>1</v>
      </c>
      <c r="C3495" s="7">
        <v>16384</v>
      </c>
      <c r="D3495" s="8">
        <v>1024</v>
      </c>
      <c r="E3495" s="9"/>
      <c r="F3495" s="2"/>
      <c r="G3495" s="2"/>
      <c r="H3495" s="2"/>
      <c r="I3495" s="3"/>
      <c r="J3495" s="3"/>
      <c r="K3495" s="3"/>
    </row>
    <row x14ac:dyDescent="0.25" r="3496" customHeight="1" ht="17.25">
      <c r="A3496" s="7">
        <v>3494</v>
      </c>
      <c r="B3496" s="7">
        <v>2</v>
      </c>
      <c r="C3496" s="7">
        <v>16384</v>
      </c>
      <c r="D3496" s="8">
        <v>1024</v>
      </c>
      <c r="E3496" s="9"/>
      <c r="F3496" s="2"/>
      <c r="G3496" s="2"/>
      <c r="H3496" s="2"/>
      <c r="I3496" s="3"/>
      <c r="J3496" s="3"/>
      <c r="K3496" s="3"/>
    </row>
    <row x14ac:dyDescent="0.25" r="3497" customHeight="1" ht="17.25">
      <c r="A3497" s="7">
        <v>3495</v>
      </c>
      <c r="B3497" s="7">
        <v>4</v>
      </c>
      <c r="C3497" s="7">
        <v>16384</v>
      </c>
      <c r="D3497" s="8">
        <v>1024</v>
      </c>
      <c r="E3497" s="9"/>
      <c r="F3497" s="2"/>
      <c r="G3497" s="2"/>
      <c r="H3497" s="2"/>
      <c r="I3497" s="3"/>
      <c r="J3497" s="3"/>
      <c r="K3497" s="3"/>
    </row>
    <row x14ac:dyDescent="0.25" r="3498" customHeight="1" ht="17.25">
      <c r="A3498" s="7">
        <v>3496</v>
      </c>
      <c r="B3498" s="7">
        <v>8</v>
      </c>
      <c r="C3498" s="7">
        <v>16384</v>
      </c>
      <c r="D3498" s="8">
        <v>1024</v>
      </c>
      <c r="E3498" s="9"/>
      <c r="F3498" s="2"/>
      <c r="G3498" s="2"/>
      <c r="H3498" s="2"/>
      <c r="I3498" s="3"/>
      <c r="J3498" s="3"/>
      <c r="K3498" s="3"/>
    </row>
    <row x14ac:dyDescent="0.25" r="3499" customHeight="1" ht="17.25">
      <c r="A3499" s="7">
        <v>3497</v>
      </c>
      <c r="B3499" s="7">
        <v>16</v>
      </c>
      <c r="C3499" s="7">
        <v>16384</v>
      </c>
      <c r="D3499" s="8">
        <v>1024</v>
      </c>
      <c r="E3499" s="9"/>
      <c r="F3499" s="2"/>
      <c r="G3499" s="2"/>
      <c r="H3499" s="2"/>
      <c r="I3499" s="3"/>
      <c r="J3499" s="3"/>
      <c r="K3499" s="3"/>
    </row>
    <row x14ac:dyDescent="0.25" r="3500" customHeight="1" ht="17.25">
      <c r="A3500" s="7">
        <v>3498</v>
      </c>
      <c r="B3500" s="7">
        <v>32</v>
      </c>
      <c r="C3500" s="7">
        <v>16384</v>
      </c>
      <c r="D3500" s="8">
        <v>1024</v>
      </c>
      <c r="E3500" s="9"/>
      <c r="F3500" s="2"/>
      <c r="G3500" s="2"/>
      <c r="H3500" s="2"/>
      <c r="I3500" s="3"/>
      <c r="J3500" s="3"/>
      <c r="K3500" s="3"/>
    </row>
    <row x14ac:dyDescent="0.25" r="3501" customHeight="1" ht="17.25">
      <c r="A3501" s="7">
        <v>3499</v>
      </c>
      <c r="B3501" s="7">
        <v>64</v>
      </c>
      <c r="C3501" s="7">
        <v>16384</v>
      </c>
      <c r="D3501" s="8">
        <v>1024</v>
      </c>
      <c r="E3501" s="9"/>
      <c r="F3501" s="2"/>
      <c r="G3501" s="2"/>
      <c r="H3501" s="2"/>
      <c r="I3501" s="3"/>
      <c r="J3501" s="3"/>
      <c r="K3501" s="3"/>
    </row>
    <row x14ac:dyDescent="0.25" r="3502" customHeight="1" ht="17.25">
      <c r="A3502" s="7">
        <v>3500</v>
      </c>
      <c r="B3502" s="7">
        <v>128</v>
      </c>
      <c r="C3502" s="7">
        <v>16384</v>
      </c>
      <c r="D3502" s="8">
        <v>1024</v>
      </c>
      <c r="E3502" s="9"/>
      <c r="F3502" s="2"/>
      <c r="G3502" s="2"/>
      <c r="H3502" s="2"/>
      <c r="I3502" s="3"/>
      <c r="J3502" s="3"/>
      <c r="K3502" s="3"/>
    </row>
    <row x14ac:dyDescent="0.25" r="3503" customHeight="1" ht="17.25">
      <c r="A3503" s="7">
        <v>3501</v>
      </c>
      <c r="B3503" s="7">
        <v>256</v>
      </c>
      <c r="C3503" s="7">
        <v>16384</v>
      </c>
      <c r="D3503" s="8">
        <v>1024</v>
      </c>
      <c r="E3503" s="9"/>
      <c r="F3503" s="2"/>
      <c r="G3503" s="2"/>
      <c r="H3503" s="2"/>
      <c r="I3503" s="3"/>
      <c r="J3503" s="3"/>
      <c r="K3503" s="3"/>
    </row>
    <row x14ac:dyDescent="0.25" r="3504" customHeight="1" ht="17.25">
      <c r="A3504" s="7">
        <v>3502</v>
      </c>
      <c r="B3504" s="7">
        <v>512</v>
      </c>
      <c r="C3504" s="7">
        <v>16384</v>
      </c>
      <c r="D3504" s="8">
        <v>1024</v>
      </c>
      <c r="E3504" s="9"/>
      <c r="F3504" s="2"/>
      <c r="G3504" s="2"/>
      <c r="H3504" s="2"/>
      <c r="I3504" s="3"/>
      <c r="J3504" s="3"/>
      <c r="K3504" s="3"/>
    </row>
    <row x14ac:dyDescent="0.25" r="3505" customHeight="1" ht="17.25">
      <c r="A3505" s="7">
        <v>3503</v>
      </c>
      <c r="B3505" s="7">
        <v>1024</v>
      </c>
      <c r="C3505" s="7">
        <v>16384</v>
      </c>
      <c r="D3505" s="8">
        <v>1024</v>
      </c>
      <c r="E3505" s="9"/>
      <c r="F3505" s="2"/>
      <c r="G3505" s="2"/>
      <c r="H3505" s="2"/>
      <c r="I3505" s="3"/>
      <c r="J3505" s="3"/>
      <c r="K3505" s="3"/>
    </row>
    <row x14ac:dyDescent="0.25" r="3506" customHeight="1" ht="17.25">
      <c r="A3506" s="7">
        <v>3504</v>
      </c>
      <c r="B3506" s="7">
        <v>2048</v>
      </c>
      <c r="C3506" s="7">
        <v>16384</v>
      </c>
      <c r="D3506" s="8">
        <v>1024</v>
      </c>
      <c r="E3506" s="9"/>
      <c r="F3506" s="2"/>
      <c r="G3506" s="2"/>
      <c r="H3506" s="2"/>
      <c r="I3506" s="3"/>
      <c r="J3506" s="3"/>
      <c r="K3506" s="3"/>
    </row>
    <row x14ac:dyDescent="0.25" r="3507" customHeight="1" ht="17.25">
      <c r="A3507" s="7">
        <v>3505</v>
      </c>
      <c r="B3507" s="7">
        <v>4096</v>
      </c>
      <c r="C3507" s="7">
        <v>16384</v>
      </c>
      <c r="D3507" s="8">
        <v>1024</v>
      </c>
      <c r="E3507" s="9"/>
      <c r="F3507" s="2"/>
      <c r="G3507" s="2"/>
      <c r="H3507" s="2"/>
      <c r="I3507" s="3"/>
      <c r="J3507" s="3"/>
      <c r="K3507" s="3"/>
    </row>
    <row x14ac:dyDescent="0.25" r="3508" customHeight="1" ht="17.25">
      <c r="A3508" s="7">
        <v>3506</v>
      </c>
      <c r="B3508" s="7">
        <v>8192</v>
      </c>
      <c r="C3508" s="7">
        <v>16384</v>
      </c>
      <c r="D3508" s="8">
        <v>1024</v>
      </c>
      <c r="E3508" s="9"/>
      <c r="F3508" s="2"/>
      <c r="G3508" s="2"/>
      <c r="H3508" s="2"/>
      <c r="I3508" s="3"/>
      <c r="J3508" s="3"/>
      <c r="K3508" s="3"/>
    </row>
    <row x14ac:dyDescent="0.25" r="3509" customHeight="1" ht="17.25">
      <c r="A3509" s="7">
        <v>3507</v>
      </c>
      <c r="B3509" s="7">
        <v>16384</v>
      </c>
      <c r="C3509" s="7">
        <v>16384</v>
      </c>
      <c r="D3509" s="8">
        <v>1024</v>
      </c>
      <c r="E3509" s="9"/>
      <c r="F3509" s="2"/>
      <c r="G3509" s="2"/>
      <c r="H3509" s="2"/>
      <c r="I3509" s="3"/>
      <c r="J3509" s="3"/>
      <c r="K3509" s="3"/>
    </row>
    <row x14ac:dyDescent="0.25" r="3510" customHeight="1" ht="17.25">
      <c r="A3510" s="7">
        <v>3508</v>
      </c>
      <c r="B3510" s="7">
        <v>32768</v>
      </c>
      <c r="C3510" s="7">
        <v>16384</v>
      </c>
      <c r="D3510" s="8">
        <v>1024</v>
      </c>
      <c r="E3510" s="9"/>
      <c r="F3510" s="2"/>
      <c r="G3510" s="2"/>
      <c r="H3510" s="2"/>
      <c r="I3510" s="3"/>
      <c r="J3510" s="3"/>
      <c r="K3510" s="3"/>
    </row>
    <row x14ac:dyDescent="0.25" r="3511" customHeight="1" ht="17.25">
      <c r="A3511" s="7">
        <v>3509</v>
      </c>
      <c r="B3511" s="7">
        <v>65536</v>
      </c>
      <c r="C3511" s="7">
        <v>16384</v>
      </c>
      <c r="D3511" s="8">
        <v>1024</v>
      </c>
      <c r="E3511" s="9"/>
      <c r="F3511" s="2"/>
      <c r="G3511" s="2"/>
      <c r="H3511" s="2"/>
      <c r="I3511" s="3"/>
      <c r="J3511" s="3"/>
      <c r="K3511" s="3"/>
    </row>
    <row x14ac:dyDescent="0.25" r="3512" customHeight="1" ht="17.25">
      <c r="A3512" s="7">
        <v>3510</v>
      </c>
      <c r="B3512" s="7">
        <v>128000</v>
      </c>
      <c r="C3512" s="7">
        <v>16384</v>
      </c>
      <c r="D3512" s="8">
        <v>1024</v>
      </c>
      <c r="E3512" s="9"/>
      <c r="F3512" s="2"/>
      <c r="G3512" s="2"/>
      <c r="H3512" s="2"/>
      <c r="I3512" s="3"/>
      <c r="J3512" s="3"/>
      <c r="K3512" s="3"/>
    </row>
    <row x14ac:dyDescent="0.25" r="3513" customHeight="1" ht="17.25">
      <c r="A3513" s="7">
        <v>3511</v>
      </c>
      <c r="B3513" s="7">
        <v>1</v>
      </c>
      <c r="C3513" s="7">
        <v>32768</v>
      </c>
      <c r="D3513" s="8">
        <v>1024</v>
      </c>
      <c r="E3513" s="9"/>
      <c r="F3513" s="2"/>
      <c r="G3513" s="2"/>
      <c r="H3513" s="2"/>
      <c r="I3513" s="3"/>
      <c r="J3513" s="3"/>
      <c r="K3513" s="3"/>
    </row>
    <row x14ac:dyDescent="0.25" r="3514" customHeight="1" ht="17.25">
      <c r="A3514" s="7">
        <v>3512</v>
      </c>
      <c r="B3514" s="7">
        <v>2</v>
      </c>
      <c r="C3514" s="7">
        <v>32768</v>
      </c>
      <c r="D3514" s="8">
        <v>1024</v>
      </c>
      <c r="E3514" s="9"/>
      <c r="F3514" s="2"/>
      <c r="G3514" s="2"/>
      <c r="H3514" s="2"/>
      <c r="I3514" s="3"/>
      <c r="J3514" s="3"/>
      <c r="K3514" s="3"/>
    </row>
    <row x14ac:dyDescent="0.25" r="3515" customHeight="1" ht="17.25">
      <c r="A3515" s="7">
        <v>3513</v>
      </c>
      <c r="B3515" s="7">
        <v>4</v>
      </c>
      <c r="C3515" s="7">
        <v>32768</v>
      </c>
      <c r="D3515" s="8">
        <v>1024</v>
      </c>
      <c r="E3515" s="9"/>
      <c r="F3515" s="2"/>
      <c r="G3515" s="2"/>
      <c r="H3515" s="2"/>
      <c r="I3515" s="3"/>
      <c r="J3515" s="3"/>
      <c r="K3515" s="3"/>
    </row>
    <row x14ac:dyDescent="0.25" r="3516" customHeight="1" ht="17.25">
      <c r="A3516" s="7">
        <v>3514</v>
      </c>
      <c r="B3516" s="7">
        <v>8</v>
      </c>
      <c r="C3516" s="7">
        <v>32768</v>
      </c>
      <c r="D3516" s="8">
        <v>1024</v>
      </c>
      <c r="E3516" s="9"/>
      <c r="F3516" s="2"/>
      <c r="G3516" s="2"/>
      <c r="H3516" s="2"/>
      <c r="I3516" s="3"/>
      <c r="J3516" s="3"/>
      <c r="K3516" s="3"/>
    </row>
    <row x14ac:dyDescent="0.25" r="3517" customHeight="1" ht="17.25">
      <c r="A3517" s="7">
        <v>3515</v>
      </c>
      <c r="B3517" s="7">
        <v>16</v>
      </c>
      <c r="C3517" s="7">
        <v>32768</v>
      </c>
      <c r="D3517" s="8">
        <v>1024</v>
      </c>
      <c r="E3517" s="9"/>
      <c r="F3517" s="2"/>
      <c r="G3517" s="2"/>
      <c r="H3517" s="2"/>
      <c r="I3517" s="3"/>
      <c r="J3517" s="3"/>
      <c r="K3517" s="3"/>
    </row>
    <row x14ac:dyDescent="0.25" r="3518" customHeight="1" ht="17.25">
      <c r="A3518" s="7">
        <v>3516</v>
      </c>
      <c r="B3518" s="7">
        <v>32</v>
      </c>
      <c r="C3518" s="7">
        <v>32768</v>
      </c>
      <c r="D3518" s="8">
        <v>1024</v>
      </c>
      <c r="E3518" s="9"/>
      <c r="F3518" s="2"/>
      <c r="G3518" s="2"/>
      <c r="H3518" s="2"/>
      <c r="I3518" s="3"/>
      <c r="J3518" s="3"/>
      <c r="K3518" s="3"/>
    </row>
    <row x14ac:dyDescent="0.25" r="3519" customHeight="1" ht="17.25">
      <c r="A3519" s="7">
        <v>3517</v>
      </c>
      <c r="B3519" s="7">
        <v>64</v>
      </c>
      <c r="C3519" s="7">
        <v>32768</v>
      </c>
      <c r="D3519" s="8">
        <v>1024</v>
      </c>
      <c r="E3519" s="9"/>
      <c r="F3519" s="2"/>
      <c r="G3519" s="2"/>
      <c r="H3519" s="2"/>
      <c r="I3519" s="3"/>
      <c r="J3519" s="3"/>
      <c r="K3519" s="3"/>
    </row>
    <row x14ac:dyDescent="0.25" r="3520" customHeight="1" ht="17.25">
      <c r="A3520" s="7">
        <v>3518</v>
      </c>
      <c r="B3520" s="7">
        <v>128</v>
      </c>
      <c r="C3520" s="7">
        <v>32768</v>
      </c>
      <c r="D3520" s="8">
        <v>1024</v>
      </c>
      <c r="E3520" s="9"/>
      <c r="F3520" s="2"/>
      <c r="G3520" s="2"/>
      <c r="H3520" s="2"/>
      <c r="I3520" s="3"/>
      <c r="J3520" s="3"/>
      <c r="K3520" s="3"/>
    </row>
    <row x14ac:dyDescent="0.25" r="3521" customHeight="1" ht="17.25">
      <c r="A3521" s="7">
        <v>3519</v>
      </c>
      <c r="B3521" s="7">
        <v>256</v>
      </c>
      <c r="C3521" s="7">
        <v>32768</v>
      </c>
      <c r="D3521" s="8">
        <v>1024</v>
      </c>
      <c r="E3521" s="9"/>
      <c r="F3521" s="2"/>
      <c r="G3521" s="2"/>
      <c r="H3521" s="2"/>
      <c r="I3521" s="3"/>
      <c r="J3521" s="3"/>
      <c r="K3521" s="3"/>
    </row>
    <row x14ac:dyDescent="0.25" r="3522" customHeight="1" ht="17.25">
      <c r="A3522" s="7">
        <v>3520</v>
      </c>
      <c r="B3522" s="7">
        <v>512</v>
      </c>
      <c r="C3522" s="7">
        <v>32768</v>
      </c>
      <c r="D3522" s="8">
        <v>1024</v>
      </c>
      <c r="E3522" s="9"/>
      <c r="F3522" s="2"/>
      <c r="G3522" s="2"/>
      <c r="H3522" s="2"/>
      <c r="I3522" s="3"/>
      <c r="J3522" s="3"/>
      <c r="K3522" s="3"/>
    </row>
    <row x14ac:dyDescent="0.25" r="3523" customHeight="1" ht="17.25">
      <c r="A3523" s="7">
        <v>3521</v>
      </c>
      <c r="B3523" s="7">
        <v>1024</v>
      </c>
      <c r="C3523" s="7">
        <v>32768</v>
      </c>
      <c r="D3523" s="8">
        <v>1024</v>
      </c>
      <c r="E3523" s="9"/>
      <c r="F3523" s="2"/>
      <c r="G3523" s="2"/>
      <c r="H3523" s="2"/>
      <c r="I3523" s="3"/>
      <c r="J3523" s="3"/>
      <c r="K3523" s="3"/>
    </row>
    <row x14ac:dyDescent="0.25" r="3524" customHeight="1" ht="17.25">
      <c r="A3524" s="7">
        <v>3522</v>
      </c>
      <c r="B3524" s="7">
        <v>2048</v>
      </c>
      <c r="C3524" s="7">
        <v>32768</v>
      </c>
      <c r="D3524" s="8">
        <v>1024</v>
      </c>
      <c r="E3524" s="9"/>
      <c r="F3524" s="2"/>
      <c r="G3524" s="2"/>
      <c r="H3524" s="2"/>
      <c r="I3524" s="3"/>
      <c r="J3524" s="3"/>
      <c r="K3524" s="3"/>
    </row>
    <row x14ac:dyDescent="0.25" r="3525" customHeight="1" ht="17.25">
      <c r="A3525" s="7">
        <v>3523</v>
      </c>
      <c r="B3525" s="7">
        <v>4096</v>
      </c>
      <c r="C3525" s="7">
        <v>32768</v>
      </c>
      <c r="D3525" s="8">
        <v>1024</v>
      </c>
      <c r="E3525" s="9"/>
      <c r="F3525" s="2"/>
      <c r="G3525" s="2"/>
      <c r="H3525" s="2"/>
      <c r="I3525" s="3"/>
      <c r="J3525" s="3"/>
      <c r="K3525" s="3"/>
    </row>
    <row x14ac:dyDescent="0.25" r="3526" customHeight="1" ht="17.25">
      <c r="A3526" s="7">
        <v>3524</v>
      </c>
      <c r="B3526" s="7">
        <v>8192</v>
      </c>
      <c r="C3526" s="7">
        <v>32768</v>
      </c>
      <c r="D3526" s="8">
        <v>1024</v>
      </c>
      <c r="E3526" s="9"/>
      <c r="F3526" s="2"/>
      <c r="G3526" s="2"/>
      <c r="H3526" s="2"/>
      <c r="I3526" s="3"/>
      <c r="J3526" s="3"/>
      <c r="K3526" s="3"/>
    </row>
    <row x14ac:dyDescent="0.25" r="3527" customHeight="1" ht="17.25">
      <c r="A3527" s="7">
        <v>3525</v>
      </c>
      <c r="B3527" s="7">
        <v>16384</v>
      </c>
      <c r="C3527" s="7">
        <v>32768</v>
      </c>
      <c r="D3527" s="8">
        <v>1024</v>
      </c>
      <c r="E3527" s="9"/>
      <c r="F3527" s="2"/>
      <c r="G3527" s="2"/>
      <c r="H3527" s="2"/>
      <c r="I3527" s="3"/>
      <c r="J3527" s="3"/>
      <c r="K3527" s="3"/>
    </row>
    <row x14ac:dyDescent="0.25" r="3528" customHeight="1" ht="17.25">
      <c r="A3528" s="7">
        <v>3526</v>
      </c>
      <c r="B3528" s="7">
        <v>32768</v>
      </c>
      <c r="C3528" s="7">
        <v>32768</v>
      </c>
      <c r="D3528" s="8">
        <v>1024</v>
      </c>
      <c r="E3528" s="9"/>
      <c r="F3528" s="2"/>
      <c r="G3528" s="2"/>
      <c r="H3528" s="2"/>
      <c r="I3528" s="3"/>
      <c r="J3528" s="3"/>
      <c r="K3528" s="3"/>
    </row>
    <row x14ac:dyDescent="0.25" r="3529" customHeight="1" ht="17.25">
      <c r="A3529" s="7">
        <v>3527</v>
      </c>
      <c r="B3529" s="7">
        <v>65536</v>
      </c>
      <c r="C3529" s="7">
        <v>32768</v>
      </c>
      <c r="D3529" s="8">
        <v>1024</v>
      </c>
      <c r="E3529" s="9"/>
      <c r="F3529" s="2"/>
      <c r="G3529" s="2"/>
      <c r="H3529" s="2"/>
      <c r="I3529" s="3"/>
      <c r="J3529" s="3"/>
      <c r="K3529" s="3"/>
    </row>
    <row x14ac:dyDescent="0.25" r="3530" customHeight="1" ht="17.25">
      <c r="A3530" s="7">
        <v>3528</v>
      </c>
      <c r="B3530" s="7">
        <v>128000</v>
      </c>
      <c r="C3530" s="7">
        <v>32768</v>
      </c>
      <c r="D3530" s="8">
        <v>1024</v>
      </c>
      <c r="E3530" s="9"/>
      <c r="F3530" s="2"/>
      <c r="G3530" s="2"/>
      <c r="H3530" s="2"/>
      <c r="I3530" s="3"/>
      <c r="J3530" s="3"/>
      <c r="K3530" s="3"/>
    </row>
    <row x14ac:dyDescent="0.25" r="3531" customHeight="1" ht="17.25">
      <c r="A3531" s="7">
        <v>3529</v>
      </c>
      <c r="B3531" s="7">
        <v>1</v>
      </c>
      <c r="C3531" s="7">
        <v>65536</v>
      </c>
      <c r="D3531" s="8">
        <v>1024</v>
      </c>
      <c r="E3531" s="9"/>
      <c r="F3531" s="2"/>
      <c r="G3531" s="2"/>
      <c r="H3531" s="2"/>
      <c r="I3531" s="3"/>
      <c r="J3531" s="3"/>
      <c r="K3531" s="3"/>
    </row>
    <row x14ac:dyDescent="0.25" r="3532" customHeight="1" ht="17.25">
      <c r="A3532" s="7">
        <v>3530</v>
      </c>
      <c r="B3532" s="7">
        <v>2</v>
      </c>
      <c r="C3532" s="7">
        <v>65536</v>
      </c>
      <c r="D3532" s="8">
        <v>1024</v>
      </c>
      <c r="E3532" s="9"/>
      <c r="F3532" s="2"/>
      <c r="G3532" s="2"/>
      <c r="H3532" s="2"/>
      <c r="I3532" s="3"/>
      <c r="J3532" s="3"/>
      <c r="K3532" s="3"/>
    </row>
    <row x14ac:dyDescent="0.25" r="3533" customHeight="1" ht="17.25">
      <c r="A3533" s="7">
        <v>3531</v>
      </c>
      <c r="B3533" s="7">
        <v>4</v>
      </c>
      <c r="C3533" s="7">
        <v>65536</v>
      </c>
      <c r="D3533" s="8">
        <v>1024</v>
      </c>
      <c r="E3533" s="9"/>
      <c r="F3533" s="2"/>
      <c r="G3533" s="2"/>
      <c r="H3533" s="2"/>
      <c r="I3533" s="3"/>
      <c r="J3533" s="3"/>
      <c r="K3533" s="3"/>
    </row>
    <row x14ac:dyDescent="0.25" r="3534" customHeight="1" ht="17.25">
      <c r="A3534" s="7">
        <v>3532</v>
      </c>
      <c r="B3534" s="7">
        <v>8</v>
      </c>
      <c r="C3534" s="7">
        <v>65536</v>
      </c>
      <c r="D3534" s="8">
        <v>1024</v>
      </c>
      <c r="E3534" s="9"/>
      <c r="F3534" s="2"/>
      <c r="G3534" s="2"/>
      <c r="H3534" s="2"/>
      <c r="I3534" s="3"/>
      <c r="J3534" s="3"/>
      <c r="K3534" s="3"/>
    </row>
    <row x14ac:dyDescent="0.25" r="3535" customHeight="1" ht="17.25">
      <c r="A3535" s="7">
        <v>3533</v>
      </c>
      <c r="B3535" s="7">
        <v>16</v>
      </c>
      <c r="C3535" s="7">
        <v>65536</v>
      </c>
      <c r="D3535" s="8">
        <v>1024</v>
      </c>
      <c r="E3535" s="9"/>
      <c r="F3535" s="2"/>
      <c r="G3535" s="2"/>
      <c r="H3535" s="2"/>
      <c r="I3535" s="3"/>
      <c r="J3535" s="3"/>
      <c r="K3535" s="3"/>
    </row>
    <row x14ac:dyDescent="0.25" r="3536" customHeight="1" ht="17.25">
      <c r="A3536" s="7">
        <v>3534</v>
      </c>
      <c r="B3536" s="7">
        <v>32</v>
      </c>
      <c r="C3536" s="7">
        <v>65536</v>
      </c>
      <c r="D3536" s="8">
        <v>1024</v>
      </c>
      <c r="E3536" s="9"/>
      <c r="F3536" s="2"/>
      <c r="G3536" s="2"/>
      <c r="H3536" s="2"/>
      <c r="I3536" s="3"/>
      <c r="J3536" s="3"/>
      <c r="K3536" s="3"/>
    </row>
    <row x14ac:dyDescent="0.25" r="3537" customHeight="1" ht="17.25">
      <c r="A3537" s="7">
        <v>3535</v>
      </c>
      <c r="B3537" s="7">
        <v>64</v>
      </c>
      <c r="C3537" s="7">
        <v>65536</v>
      </c>
      <c r="D3537" s="8">
        <v>1024</v>
      </c>
      <c r="E3537" s="9"/>
      <c r="F3537" s="2"/>
      <c r="G3537" s="2"/>
      <c r="H3537" s="2"/>
      <c r="I3537" s="3"/>
      <c r="J3537" s="3"/>
      <c r="K3537" s="3"/>
    </row>
    <row x14ac:dyDescent="0.25" r="3538" customHeight="1" ht="17.25">
      <c r="A3538" s="7">
        <v>3536</v>
      </c>
      <c r="B3538" s="7">
        <v>128</v>
      </c>
      <c r="C3538" s="7">
        <v>65536</v>
      </c>
      <c r="D3538" s="8">
        <v>1024</v>
      </c>
      <c r="E3538" s="9"/>
      <c r="F3538" s="2"/>
      <c r="G3538" s="2"/>
      <c r="H3538" s="2"/>
      <c r="I3538" s="3"/>
      <c r="J3538" s="3"/>
      <c r="K3538" s="3"/>
    </row>
    <row x14ac:dyDescent="0.25" r="3539" customHeight="1" ht="17.25">
      <c r="A3539" s="7">
        <v>3537</v>
      </c>
      <c r="B3539" s="7">
        <v>256</v>
      </c>
      <c r="C3539" s="7">
        <v>65536</v>
      </c>
      <c r="D3539" s="8">
        <v>1024</v>
      </c>
      <c r="E3539" s="9"/>
      <c r="F3539" s="2"/>
      <c r="G3539" s="2"/>
      <c r="H3539" s="2"/>
      <c r="I3539" s="3"/>
      <c r="J3539" s="3"/>
      <c r="K3539" s="3"/>
    </row>
    <row x14ac:dyDescent="0.25" r="3540" customHeight="1" ht="17.25">
      <c r="A3540" s="7">
        <v>3538</v>
      </c>
      <c r="B3540" s="7">
        <v>512</v>
      </c>
      <c r="C3540" s="7">
        <v>65536</v>
      </c>
      <c r="D3540" s="8">
        <v>1024</v>
      </c>
      <c r="E3540" s="9"/>
      <c r="F3540" s="2"/>
      <c r="G3540" s="2"/>
      <c r="H3540" s="2"/>
      <c r="I3540" s="3"/>
      <c r="J3540" s="3"/>
      <c r="K3540" s="3"/>
    </row>
    <row x14ac:dyDescent="0.25" r="3541" customHeight="1" ht="17.25">
      <c r="A3541" s="7">
        <v>3539</v>
      </c>
      <c r="B3541" s="7">
        <v>1024</v>
      </c>
      <c r="C3541" s="7">
        <v>65536</v>
      </c>
      <c r="D3541" s="8">
        <v>1024</v>
      </c>
      <c r="E3541" s="9"/>
      <c r="F3541" s="2"/>
      <c r="G3541" s="2"/>
      <c r="H3541" s="2"/>
      <c r="I3541" s="3"/>
      <c r="J3541" s="3"/>
      <c r="K3541" s="3"/>
    </row>
    <row x14ac:dyDescent="0.25" r="3542" customHeight="1" ht="17.25">
      <c r="A3542" s="7">
        <v>3540</v>
      </c>
      <c r="B3542" s="7">
        <v>2048</v>
      </c>
      <c r="C3542" s="7">
        <v>65536</v>
      </c>
      <c r="D3542" s="8">
        <v>1024</v>
      </c>
      <c r="E3542" s="9"/>
      <c r="F3542" s="2"/>
      <c r="G3542" s="2"/>
      <c r="H3542" s="2"/>
      <c r="I3542" s="3"/>
      <c r="J3542" s="3"/>
      <c r="K3542" s="3"/>
    </row>
    <row x14ac:dyDescent="0.25" r="3543" customHeight="1" ht="17.25">
      <c r="A3543" s="7">
        <v>3541</v>
      </c>
      <c r="B3543" s="7">
        <v>4096</v>
      </c>
      <c r="C3543" s="7">
        <v>65536</v>
      </c>
      <c r="D3543" s="8">
        <v>1024</v>
      </c>
      <c r="E3543" s="9"/>
      <c r="F3543" s="2"/>
      <c r="G3543" s="2"/>
      <c r="H3543" s="2"/>
      <c r="I3543" s="3"/>
      <c r="J3543" s="3"/>
      <c r="K3543" s="3"/>
    </row>
    <row x14ac:dyDescent="0.25" r="3544" customHeight="1" ht="17.25">
      <c r="A3544" s="7">
        <v>3542</v>
      </c>
      <c r="B3544" s="7">
        <v>8192</v>
      </c>
      <c r="C3544" s="7">
        <v>65536</v>
      </c>
      <c r="D3544" s="8">
        <v>1024</v>
      </c>
      <c r="E3544" s="9"/>
      <c r="F3544" s="2"/>
      <c r="G3544" s="2"/>
      <c r="H3544" s="2"/>
      <c r="I3544" s="3"/>
      <c r="J3544" s="3"/>
      <c r="K3544" s="3"/>
    </row>
    <row x14ac:dyDescent="0.25" r="3545" customHeight="1" ht="17.25">
      <c r="A3545" s="7">
        <v>3543</v>
      </c>
      <c r="B3545" s="7">
        <v>16384</v>
      </c>
      <c r="C3545" s="7">
        <v>65536</v>
      </c>
      <c r="D3545" s="8">
        <v>1024</v>
      </c>
      <c r="E3545" s="9"/>
      <c r="F3545" s="2"/>
      <c r="G3545" s="2"/>
      <c r="H3545" s="2"/>
      <c r="I3545" s="3"/>
      <c r="J3545" s="3"/>
      <c r="K3545" s="3"/>
    </row>
    <row x14ac:dyDescent="0.25" r="3546" customHeight="1" ht="17.25">
      <c r="A3546" s="7">
        <v>3544</v>
      </c>
      <c r="B3546" s="7">
        <v>32768</v>
      </c>
      <c r="C3546" s="7">
        <v>65536</v>
      </c>
      <c r="D3546" s="8">
        <v>1024</v>
      </c>
      <c r="E3546" s="9"/>
      <c r="F3546" s="2"/>
      <c r="G3546" s="2"/>
      <c r="H3546" s="2"/>
      <c r="I3546" s="3"/>
      <c r="J3546" s="3"/>
      <c r="K3546" s="3"/>
    </row>
    <row x14ac:dyDescent="0.25" r="3547" customHeight="1" ht="17.25">
      <c r="A3547" s="7">
        <v>3545</v>
      </c>
      <c r="B3547" s="7">
        <v>65536</v>
      </c>
      <c r="C3547" s="7">
        <v>65536</v>
      </c>
      <c r="D3547" s="8">
        <v>1024</v>
      </c>
      <c r="E3547" s="9"/>
      <c r="F3547" s="2"/>
      <c r="G3547" s="2"/>
      <c r="H3547" s="2"/>
      <c r="I3547" s="3"/>
      <c r="J3547" s="3"/>
      <c r="K3547" s="3"/>
    </row>
    <row x14ac:dyDescent="0.25" r="3548" customHeight="1" ht="17.25">
      <c r="A3548" s="7">
        <v>3546</v>
      </c>
      <c r="B3548" s="7">
        <v>128000</v>
      </c>
      <c r="C3548" s="7">
        <v>65536</v>
      </c>
      <c r="D3548" s="8">
        <v>1024</v>
      </c>
      <c r="E3548" s="9"/>
      <c r="F3548" s="2"/>
      <c r="G3548" s="2"/>
      <c r="H3548" s="2"/>
      <c r="I3548" s="3"/>
      <c r="J3548" s="3"/>
      <c r="K3548" s="3"/>
    </row>
    <row x14ac:dyDescent="0.25" r="3549" customHeight="1" ht="17.25">
      <c r="A3549" s="7">
        <v>3547</v>
      </c>
      <c r="B3549" s="7">
        <v>1</v>
      </c>
      <c r="C3549" s="7">
        <v>128000</v>
      </c>
      <c r="D3549" s="8">
        <v>1024</v>
      </c>
      <c r="E3549" s="9"/>
      <c r="F3549" s="2"/>
      <c r="G3549" s="2"/>
      <c r="H3549" s="2"/>
      <c r="I3549" s="3"/>
      <c r="J3549" s="3"/>
      <c r="K3549" s="3"/>
    </row>
    <row x14ac:dyDescent="0.25" r="3550" customHeight="1" ht="17.25">
      <c r="A3550" s="7">
        <v>3548</v>
      </c>
      <c r="B3550" s="7">
        <v>2</v>
      </c>
      <c r="C3550" s="7">
        <v>128000</v>
      </c>
      <c r="D3550" s="8">
        <v>1024</v>
      </c>
      <c r="E3550" s="9"/>
      <c r="F3550" s="2"/>
      <c r="G3550" s="2"/>
      <c r="H3550" s="2"/>
      <c r="I3550" s="3"/>
      <c r="J3550" s="3"/>
      <c r="K3550" s="3"/>
    </row>
    <row x14ac:dyDescent="0.25" r="3551" customHeight="1" ht="17.25">
      <c r="A3551" s="7">
        <v>3549</v>
      </c>
      <c r="B3551" s="7">
        <v>4</v>
      </c>
      <c r="C3551" s="7">
        <v>128000</v>
      </c>
      <c r="D3551" s="8">
        <v>1024</v>
      </c>
      <c r="E3551" s="9"/>
      <c r="F3551" s="2"/>
      <c r="G3551" s="2"/>
      <c r="H3551" s="2"/>
      <c r="I3551" s="3"/>
      <c r="J3551" s="3"/>
      <c r="K3551" s="3"/>
    </row>
    <row x14ac:dyDescent="0.25" r="3552" customHeight="1" ht="17.25">
      <c r="A3552" s="7">
        <v>3550</v>
      </c>
      <c r="B3552" s="7">
        <v>8</v>
      </c>
      <c r="C3552" s="7">
        <v>128000</v>
      </c>
      <c r="D3552" s="8">
        <v>1024</v>
      </c>
      <c r="E3552" s="9"/>
      <c r="F3552" s="2"/>
      <c r="G3552" s="2"/>
      <c r="H3552" s="2"/>
      <c r="I3552" s="3"/>
      <c r="J3552" s="3"/>
      <c r="K3552" s="3"/>
    </row>
    <row x14ac:dyDescent="0.25" r="3553" customHeight="1" ht="17.25">
      <c r="A3553" s="7">
        <v>3551</v>
      </c>
      <c r="B3553" s="7">
        <v>16</v>
      </c>
      <c r="C3553" s="7">
        <v>128000</v>
      </c>
      <c r="D3553" s="8">
        <v>1024</v>
      </c>
      <c r="E3553" s="9"/>
      <c r="F3553" s="2"/>
      <c r="G3553" s="2"/>
      <c r="H3553" s="2"/>
      <c r="I3553" s="3"/>
      <c r="J3553" s="3"/>
      <c r="K3553" s="3"/>
    </row>
    <row x14ac:dyDescent="0.25" r="3554" customHeight="1" ht="17.25">
      <c r="A3554" s="7">
        <v>3552</v>
      </c>
      <c r="B3554" s="7">
        <v>32</v>
      </c>
      <c r="C3554" s="7">
        <v>128000</v>
      </c>
      <c r="D3554" s="8">
        <v>1024</v>
      </c>
      <c r="E3554" s="9"/>
      <c r="F3554" s="2"/>
      <c r="G3554" s="2"/>
      <c r="H3554" s="2"/>
      <c r="I3554" s="3"/>
      <c r="J3554" s="3"/>
      <c r="K3554" s="3"/>
    </row>
    <row x14ac:dyDescent="0.25" r="3555" customHeight="1" ht="17.25">
      <c r="A3555" s="7">
        <v>3553</v>
      </c>
      <c r="B3555" s="7">
        <v>64</v>
      </c>
      <c r="C3555" s="7">
        <v>128000</v>
      </c>
      <c r="D3555" s="8">
        <v>1024</v>
      </c>
      <c r="E3555" s="9"/>
      <c r="F3555" s="2"/>
      <c r="G3555" s="2"/>
      <c r="H3555" s="2"/>
      <c r="I3555" s="3"/>
      <c r="J3555" s="3"/>
      <c r="K3555" s="3"/>
    </row>
    <row x14ac:dyDescent="0.25" r="3556" customHeight="1" ht="17.25">
      <c r="A3556" s="7">
        <v>3554</v>
      </c>
      <c r="B3556" s="7">
        <v>128</v>
      </c>
      <c r="C3556" s="7">
        <v>128000</v>
      </c>
      <c r="D3556" s="8">
        <v>1024</v>
      </c>
      <c r="E3556" s="9"/>
      <c r="F3556" s="2"/>
      <c r="G3556" s="2"/>
      <c r="H3556" s="2"/>
      <c r="I3556" s="3"/>
      <c r="J3556" s="3"/>
      <c r="K3556" s="3"/>
    </row>
    <row x14ac:dyDescent="0.25" r="3557" customHeight="1" ht="17.25">
      <c r="A3557" s="7">
        <v>3555</v>
      </c>
      <c r="B3557" s="7">
        <v>256</v>
      </c>
      <c r="C3557" s="7">
        <v>128000</v>
      </c>
      <c r="D3557" s="8">
        <v>1024</v>
      </c>
      <c r="E3557" s="9"/>
      <c r="F3557" s="2"/>
      <c r="G3557" s="2"/>
      <c r="H3557" s="2"/>
      <c r="I3557" s="3"/>
      <c r="J3557" s="3"/>
      <c r="K3557" s="3"/>
    </row>
    <row x14ac:dyDescent="0.25" r="3558" customHeight="1" ht="17.25">
      <c r="A3558" s="7">
        <v>3556</v>
      </c>
      <c r="B3558" s="7">
        <v>512</v>
      </c>
      <c r="C3558" s="7">
        <v>128000</v>
      </c>
      <c r="D3558" s="8">
        <v>1024</v>
      </c>
      <c r="E3558" s="9"/>
      <c r="F3558" s="2"/>
      <c r="G3558" s="2"/>
      <c r="H3558" s="2"/>
      <c r="I3558" s="3"/>
      <c r="J3558" s="3"/>
      <c r="K3558" s="3"/>
    </row>
    <row x14ac:dyDescent="0.25" r="3559" customHeight="1" ht="17.25">
      <c r="A3559" s="7">
        <v>3557</v>
      </c>
      <c r="B3559" s="7">
        <v>1024</v>
      </c>
      <c r="C3559" s="7">
        <v>128000</v>
      </c>
      <c r="D3559" s="8">
        <v>1024</v>
      </c>
      <c r="E3559" s="9"/>
      <c r="F3559" s="2"/>
      <c r="G3559" s="2"/>
      <c r="H3559" s="2"/>
      <c r="I3559" s="3"/>
      <c r="J3559" s="3"/>
      <c r="K3559" s="3"/>
    </row>
    <row x14ac:dyDescent="0.25" r="3560" customHeight="1" ht="17.25">
      <c r="A3560" s="7">
        <v>3558</v>
      </c>
      <c r="B3560" s="7">
        <v>2048</v>
      </c>
      <c r="C3560" s="7">
        <v>128000</v>
      </c>
      <c r="D3560" s="8">
        <v>1024</v>
      </c>
      <c r="E3560" s="9"/>
      <c r="F3560" s="2"/>
      <c r="G3560" s="2"/>
      <c r="H3560" s="2"/>
      <c r="I3560" s="3"/>
      <c r="J3560" s="3"/>
      <c r="K3560" s="3"/>
    </row>
    <row x14ac:dyDescent="0.25" r="3561" customHeight="1" ht="17.25">
      <c r="A3561" s="7">
        <v>3559</v>
      </c>
      <c r="B3561" s="7">
        <v>4096</v>
      </c>
      <c r="C3561" s="7">
        <v>128000</v>
      </c>
      <c r="D3561" s="8">
        <v>1024</v>
      </c>
      <c r="E3561" s="9"/>
      <c r="F3561" s="2"/>
      <c r="G3561" s="2"/>
      <c r="H3561" s="2"/>
      <c r="I3561" s="3"/>
      <c r="J3561" s="3"/>
      <c r="K3561" s="3"/>
    </row>
    <row x14ac:dyDescent="0.25" r="3562" customHeight="1" ht="17.25">
      <c r="A3562" s="7">
        <v>3560</v>
      </c>
      <c r="B3562" s="7">
        <v>8192</v>
      </c>
      <c r="C3562" s="7">
        <v>128000</v>
      </c>
      <c r="D3562" s="8">
        <v>1024</v>
      </c>
      <c r="E3562" s="9"/>
      <c r="F3562" s="2"/>
      <c r="G3562" s="2"/>
      <c r="H3562" s="2"/>
      <c r="I3562" s="3"/>
      <c r="J3562" s="3"/>
      <c r="K3562" s="3"/>
    </row>
    <row x14ac:dyDescent="0.25" r="3563" customHeight="1" ht="17.25">
      <c r="A3563" s="7">
        <v>3561</v>
      </c>
      <c r="B3563" s="7">
        <v>16384</v>
      </c>
      <c r="C3563" s="7">
        <v>128000</v>
      </c>
      <c r="D3563" s="8">
        <v>1024</v>
      </c>
      <c r="E3563" s="9"/>
      <c r="F3563" s="2"/>
      <c r="G3563" s="2"/>
      <c r="H3563" s="2"/>
      <c r="I3563" s="3"/>
      <c r="J3563" s="3"/>
      <c r="K3563" s="3"/>
    </row>
    <row x14ac:dyDescent="0.25" r="3564" customHeight="1" ht="17.25">
      <c r="A3564" s="7">
        <v>3562</v>
      </c>
      <c r="B3564" s="7">
        <v>32768</v>
      </c>
      <c r="C3564" s="7">
        <v>128000</v>
      </c>
      <c r="D3564" s="8">
        <v>1024</v>
      </c>
      <c r="E3564" s="9"/>
      <c r="F3564" s="2"/>
      <c r="G3564" s="2"/>
      <c r="H3564" s="2"/>
      <c r="I3564" s="3"/>
      <c r="J3564" s="3"/>
      <c r="K3564" s="3"/>
    </row>
    <row x14ac:dyDescent="0.25" r="3565" customHeight="1" ht="17.25">
      <c r="A3565" s="7">
        <v>3563</v>
      </c>
      <c r="B3565" s="7">
        <v>65536</v>
      </c>
      <c r="C3565" s="7">
        <v>128000</v>
      </c>
      <c r="D3565" s="8">
        <v>1024</v>
      </c>
      <c r="E3565" s="9"/>
      <c r="F3565" s="2"/>
      <c r="G3565" s="2"/>
      <c r="H3565" s="2"/>
      <c r="I3565" s="3"/>
      <c r="J3565" s="3"/>
      <c r="K3565" s="3"/>
    </row>
    <row x14ac:dyDescent="0.25" r="3566" customHeight="1" ht="17.25">
      <c r="A3566" s="7">
        <v>3564</v>
      </c>
      <c r="B3566" s="7">
        <v>128000</v>
      </c>
      <c r="C3566" s="7">
        <v>128000</v>
      </c>
      <c r="D3566" s="8">
        <v>1024</v>
      </c>
      <c r="E3566" s="9"/>
      <c r="F3566" s="2"/>
      <c r="G3566" s="2"/>
      <c r="H3566" s="2"/>
      <c r="I3566" s="3"/>
      <c r="J3566" s="3"/>
      <c r="K3566" s="3"/>
    </row>
    <row x14ac:dyDescent="0.25" r="3567" customHeight="1" ht="17.25">
      <c r="A3567" s="7">
        <v>3565</v>
      </c>
      <c r="B3567" s="7">
        <v>1</v>
      </c>
      <c r="C3567" s="7">
        <v>1</v>
      </c>
      <c r="D3567" s="8">
        <v>2048</v>
      </c>
      <c r="E3567" s="9"/>
      <c r="F3567" s="2"/>
      <c r="G3567" s="2"/>
      <c r="H3567" s="2"/>
      <c r="I3567" s="3"/>
      <c r="J3567" s="3"/>
      <c r="K3567" s="3"/>
    </row>
    <row x14ac:dyDescent="0.25" r="3568" customHeight="1" ht="17.25">
      <c r="A3568" s="7">
        <v>3566</v>
      </c>
      <c r="B3568" s="7">
        <v>2</v>
      </c>
      <c r="C3568" s="7">
        <v>1</v>
      </c>
      <c r="D3568" s="8">
        <v>2048</v>
      </c>
      <c r="E3568" s="9"/>
      <c r="F3568" s="2"/>
      <c r="G3568" s="2"/>
      <c r="H3568" s="2"/>
      <c r="I3568" s="3"/>
      <c r="J3568" s="3"/>
      <c r="K3568" s="3"/>
    </row>
    <row x14ac:dyDescent="0.25" r="3569" customHeight="1" ht="17.25">
      <c r="A3569" s="7">
        <v>3567</v>
      </c>
      <c r="B3569" s="7">
        <v>4</v>
      </c>
      <c r="C3569" s="7">
        <v>1</v>
      </c>
      <c r="D3569" s="8">
        <v>2048</v>
      </c>
      <c r="E3569" s="9"/>
      <c r="F3569" s="2"/>
      <c r="G3569" s="2"/>
      <c r="H3569" s="2"/>
      <c r="I3569" s="3"/>
      <c r="J3569" s="3"/>
      <c r="K3569" s="3"/>
    </row>
    <row x14ac:dyDescent="0.25" r="3570" customHeight="1" ht="17.25">
      <c r="A3570" s="7">
        <v>3568</v>
      </c>
      <c r="B3570" s="7">
        <v>8</v>
      </c>
      <c r="C3570" s="7">
        <v>1</v>
      </c>
      <c r="D3570" s="8">
        <v>2048</v>
      </c>
      <c r="E3570" s="9"/>
      <c r="F3570" s="2"/>
      <c r="G3570" s="2"/>
      <c r="H3570" s="2"/>
      <c r="I3570" s="3"/>
      <c r="J3570" s="3"/>
      <c r="K3570" s="3"/>
    </row>
    <row x14ac:dyDescent="0.25" r="3571" customHeight="1" ht="17.25">
      <c r="A3571" s="7">
        <v>3569</v>
      </c>
      <c r="B3571" s="7">
        <v>16</v>
      </c>
      <c r="C3571" s="7">
        <v>1</v>
      </c>
      <c r="D3571" s="8">
        <v>2048</v>
      </c>
      <c r="E3571" s="9"/>
      <c r="F3571" s="2"/>
      <c r="G3571" s="2"/>
      <c r="H3571" s="2"/>
      <c r="I3571" s="3"/>
      <c r="J3571" s="3"/>
      <c r="K3571" s="3"/>
    </row>
    <row x14ac:dyDescent="0.25" r="3572" customHeight="1" ht="17.25">
      <c r="A3572" s="7">
        <v>3570</v>
      </c>
      <c r="B3572" s="7">
        <v>32</v>
      </c>
      <c r="C3572" s="7">
        <v>1</v>
      </c>
      <c r="D3572" s="8">
        <v>2048</v>
      </c>
      <c r="E3572" s="9"/>
      <c r="F3572" s="2"/>
      <c r="G3572" s="2"/>
      <c r="H3572" s="2"/>
      <c r="I3572" s="3"/>
      <c r="J3572" s="3"/>
      <c r="K3572" s="3"/>
    </row>
    <row x14ac:dyDescent="0.25" r="3573" customHeight="1" ht="17.25">
      <c r="A3573" s="7">
        <v>3571</v>
      </c>
      <c r="B3573" s="7">
        <v>64</v>
      </c>
      <c r="C3573" s="7">
        <v>1</v>
      </c>
      <c r="D3573" s="8">
        <v>2048</v>
      </c>
      <c r="E3573" s="9"/>
      <c r="F3573" s="2"/>
      <c r="G3573" s="2"/>
      <c r="H3573" s="2"/>
      <c r="I3573" s="3"/>
      <c r="J3573" s="3"/>
      <c r="K3573" s="3"/>
    </row>
    <row x14ac:dyDescent="0.25" r="3574" customHeight="1" ht="17.25">
      <c r="A3574" s="7">
        <v>3572</v>
      </c>
      <c r="B3574" s="7">
        <v>128</v>
      </c>
      <c r="C3574" s="7">
        <v>1</v>
      </c>
      <c r="D3574" s="8">
        <v>2048</v>
      </c>
      <c r="E3574" s="9"/>
      <c r="F3574" s="2"/>
      <c r="G3574" s="2"/>
      <c r="H3574" s="2"/>
      <c r="I3574" s="3"/>
      <c r="J3574" s="3"/>
      <c r="K3574" s="3"/>
    </row>
    <row x14ac:dyDescent="0.25" r="3575" customHeight="1" ht="17.25">
      <c r="A3575" s="7">
        <v>3573</v>
      </c>
      <c r="B3575" s="7">
        <v>256</v>
      </c>
      <c r="C3575" s="7">
        <v>1</v>
      </c>
      <c r="D3575" s="8">
        <v>2048</v>
      </c>
      <c r="E3575" s="9"/>
      <c r="F3575" s="2"/>
      <c r="G3575" s="2"/>
      <c r="H3575" s="2"/>
      <c r="I3575" s="3"/>
      <c r="J3575" s="3"/>
      <c r="K3575" s="3"/>
    </row>
    <row x14ac:dyDescent="0.25" r="3576" customHeight="1" ht="17.25">
      <c r="A3576" s="7">
        <v>3574</v>
      </c>
      <c r="B3576" s="7">
        <v>512</v>
      </c>
      <c r="C3576" s="7">
        <v>1</v>
      </c>
      <c r="D3576" s="8">
        <v>2048</v>
      </c>
      <c r="E3576" s="9"/>
      <c r="F3576" s="2"/>
      <c r="G3576" s="2"/>
      <c r="H3576" s="2"/>
      <c r="I3576" s="3"/>
      <c r="J3576" s="3"/>
      <c r="K3576" s="3"/>
    </row>
    <row x14ac:dyDescent="0.25" r="3577" customHeight="1" ht="17.25">
      <c r="A3577" s="7">
        <v>3575</v>
      </c>
      <c r="B3577" s="7">
        <v>1024</v>
      </c>
      <c r="C3577" s="7">
        <v>1</v>
      </c>
      <c r="D3577" s="8">
        <v>2048</v>
      </c>
      <c r="E3577" s="9"/>
      <c r="F3577" s="2"/>
      <c r="G3577" s="2"/>
      <c r="H3577" s="2"/>
      <c r="I3577" s="3"/>
      <c r="J3577" s="3"/>
      <c r="K3577" s="3"/>
    </row>
    <row x14ac:dyDescent="0.25" r="3578" customHeight="1" ht="17.25">
      <c r="A3578" s="7">
        <v>3576</v>
      </c>
      <c r="B3578" s="7">
        <v>2048</v>
      </c>
      <c r="C3578" s="7">
        <v>1</v>
      </c>
      <c r="D3578" s="8">
        <v>2048</v>
      </c>
      <c r="E3578" s="9"/>
      <c r="F3578" s="2"/>
      <c r="G3578" s="2"/>
      <c r="H3578" s="2"/>
      <c r="I3578" s="3"/>
      <c r="J3578" s="3"/>
      <c r="K3578" s="3"/>
    </row>
    <row x14ac:dyDescent="0.25" r="3579" customHeight="1" ht="17.25">
      <c r="A3579" s="7">
        <v>3577</v>
      </c>
      <c r="B3579" s="7">
        <v>4096</v>
      </c>
      <c r="C3579" s="7">
        <v>1</v>
      </c>
      <c r="D3579" s="8">
        <v>2048</v>
      </c>
      <c r="E3579" s="9"/>
      <c r="F3579" s="2"/>
      <c r="G3579" s="2"/>
      <c r="H3579" s="2"/>
      <c r="I3579" s="3"/>
      <c r="J3579" s="3"/>
      <c r="K3579" s="3"/>
    </row>
    <row x14ac:dyDescent="0.25" r="3580" customHeight="1" ht="17.25">
      <c r="A3580" s="7">
        <v>3578</v>
      </c>
      <c r="B3580" s="7">
        <v>8192</v>
      </c>
      <c r="C3580" s="7">
        <v>1</v>
      </c>
      <c r="D3580" s="8">
        <v>2048</v>
      </c>
      <c r="E3580" s="9"/>
      <c r="F3580" s="2"/>
      <c r="G3580" s="2"/>
      <c r="H3580" s="2"/>
      <c r="I3580" s="3"/>
      <c r="J3580" s="3"/>
      <c r="K3580" s="3"/>
    </row>
    <row x14ac:dyDescent="0.25" r="3581" customHeight="1" ht="17.25">
      <c r="A3581" s="7">
        <v>3579</v>
      </c>
      <c r="B3581" s="7">
        <v>16384</v>
      </c>
      <c r="C3581" s="7">
        <v>1</v>
      </c>
      <c r="D3581" s="8">
        <v>2048</v>
      </c>
      <c r="E3581" s="9"/>
      <c r="F3581" s="2"/>
      <c r="G3581" s="2"/>
      <c r="H3581" s="2"/>
      <c r="I3581" s="3"/>
      <c r="J3581" s="3"/>
      <c r="K3581" s="3"/>
    </row>
    <row x14ac:dyDescent="0.25" r="3582" customHeight="1" ht="17.25">
      <c r="A3582" s="7">
        <v>3580</v>
      </c>
      <c r="B3582" s="7">
        <v>32768</v>
      </c>
      <c r="C3582" s="7">
        <v>1</v>
      </c>
      <c r="D3582" s="8">
        <v>2048</v>
      </c>
      <c r="E3582" s="9"/>
      <c r="F3582" s="2"/>
      <c r="G3582" s="2"/>
      <c r="H3582" s="2"/>
      <c r="I3582" s="3"/>
      <c r="J3582" s="3"/>
      <c r="K3582" s="3"/>
    </row>
    <row x14ac:dyDescent="0.25" r="3583" customHeight="1" ht="17.25">
      <c r="A3583" s="7">
        <v>3581</v>
      </c>
      <c r="B3583" s="7">
        <v>65536</v>
      </c>
      <c r="C3583" s="7">
        <v>1</v>
      </c>
      <c r="D3583" s="8">
        <v>2048</v>
      </c>
      <c r="E3583" s="9"/>
      <c r="F3583" s="2"/>
      <c r="G3583" s="2"/>
      <c r="H3583" s="2"/>
      <c r="I3583" s="3"/>
      <c r="J3583" s="3"/>
      <c r="K3583" s="3"/>
    </row>
    <row x14ac:dyDescent="0.25" r="3584" customHeight="1" ht="17.25">
      <c r="A3584" s="7">
        <v>3582</v>
      </c>
      <c r="B3584" s="7">
        <v>128000</v>
      </c>
      <c r="C3584" s="7">
        <v>1</v>
      </c>
      <c r="D3584" s="8">
        <v>2048</v>
      </c>
      <c r="E3584" s="9"/>
      <c r="F3584" s="2"/>
      <c r="G3584" s="2"/>
      <c r="H3584" s="2"/>
      <c r="I3584" s="3"/>
      <c r="J3584" s="3"/>
      <c r="K3584" s="3"/>
    </row>
    <row x14ac:dyDescent="0.25" r="3585" customHeight="1" ht="17.25">
      <c r="A3585" s="7">
        <v>3583</v>
      </c>
      <c r="B3585" s="7">
        <v>1</v>
      </c>
      <c r="C3585" s="7">
        <v>2</v>
      </c>
      <c r="D3585" s="8">
        <v>2048</v>
      </c>
      <c r="E3585" s="9"/>
      <c r="F3585" s="2"/>
      <c r="G3585" s="2"/>
      <c r="H3585" s="2"/>
      <c r="I3585" s="3"/>
      <c r="J3585" s="3"/>
      <c r="K3585" s="3"/>
    </row>
    <row x14ac:dyDescent="0.25" r="3586" customHeight="1" ht="17.25">
      <c r="A3586" s="7">
        <v>3584</v>
      </c>
      <c r="B3586" s="7">
        <v>2</v>
      </c>
      <c r="C3586" s="7">
        <v>2</v>
      </c>
      <c r="D3586" s="8">
        <v>2048</v>
      </c>
      <c r="E3586" s="9"/>
      <c r="F3586" s="2"/>
      <c r="G3586" s="2"/>
      <c r="H3586" s="2"/>
      <c r="I3586" s="3"/>
      <c r="J3586" s="3"/>
      <c r="K3586" s="3"/>
    </row>
    <row x14ac:dyDescent="0.25" r="3587" customHeight="1" ht="17.25">
      <c r="A3587" s="7">
        <v>3585</v>
      </c>
      <c r="B3587" s="7">
        <v>4</v>
      </c>
      <c r="C3587" s="7">
        <v>2</v>
      </c>
      <c r="D3587" s="8">
        <v>2048</v>
      </c>
      <c r="E3587" s="9"/>
      <c r="F3587" s="2"/>
      <c r="G3587" s="2"/>
      <c r="H3587" s="2"/>
      <c r="I3587" s="3"/>
      <c r="J3587" s="3"/>
      <c r="K3587" s="3"/>
    </row>
    <row x14ac:dyDescent="0.25" r="3588" customHeight="1" ht="17.25">
      <c r="A3588" s="7">
        <v>3586</v>
      </c>
      <c r="B3588" s="7">
        <v>8</v>
      </c>
      <c r="C3588" s="7">
        <v>2</v>
      </c>
      <c r="D3588" s="8">
        <v>2048</v>
      </c>
      <c r="E3588" s="9"/>
      <c r="F3588" s="2"/>
      <c r="G3588" s="2"/>
      <c r="H3588" s="2"/>
      <c r="I3588" s="3"/>
      <c r="J3588" s="3"/>
      <c r="K3588" s="3"/>
    </row>
    <row x14ac:dyDescent="0.25" r="3589" customHeight="1" ht="17.25">
      <c r="A3589" s="7">
        <v>3587</v>
      </c>
      <c r="B3589" s="7">
        <v>16</v>
      </c>
      <c r="C3589" s="7">
        <v>2</v>
      </c>
      <c r="D3589" s="8">
        <v>2048</v>
      </c>
      <c r="E3589" s="9"/>
      <c r="F3589" s="2"/>
      <c r="G3589" s="2"/>
      <c r="H3589" s="2"/>
      <c r="I3589" s="3"/>
      <c r="J3589" s="3"/>
      <c r="K3589" s="3"/>
    </row>
    <row x14ac:dyDescent="0.25" r="3590" customHeight="1" ht="17.25">
      <c r="A3590" s="7">
        <v>3588</v>
      </c>
      <c r="B3590" s="7">
        <v>32</v>
      </c>
      <c r="C3590" s="7">
        <v>2</v>
      </c>
      <c r="D3590" s="8">
        <v>2048</v>
      </c>
      <c r="E3590" s="9"/>
      <c r="F3590" s="2"/>
      <c r="G3590" s="2"/>
      <c r="H3590" s="2"/>
      <c r="I3590" s="3"/>
      <c r="J3590" s="3"/>
      <c r="K3590" s="3"/>
    </row>
    <row x14ac:dyDescent="0.25" r="3591" customHeight="1" ht="17.25">
      <c r="A3591" s="7">
        <v>3589</v>
      </c>
      <c r="B3591" s="7">
        <v>64</v>
      </c>
      <c r="C3591" s="7">
        <v>2</v>
      </c>
      <c r="D3591" s="8">
        <v>2048</v>
      </c>
      <c r="E3591" s="9"/>
      <c r="F3591" s="2"/>
      <c r="G3591" s="2"/>
      <c r="H3591" s="2"/>
      <c r="I3591" s="3"/>
      <c r="J3591" s="3"/>
      <c r="K3591" s="3"/>
    </row>
    <row x14ac:dyDescent="0.25" r="3592" customHeight="1" ht="17.25">
      <c r="A3592" s="7">
        <v>3590</v>
      </c>
      <c r="B3592" s="7">
        <v>128</v>
      </c>
      <c r="C3592" s="7">
        <v>2</v>
      </c>
      <c r="D3592" s="8">
        <v>2048</v>
      </c>
      <c r="E3592" s="9"/>
      <c r="F3592" s="2"/>
      <c r="G3592" s="2"/>
      <c r="H3592" s="2"/>
      <c r="I3592" s="3"/>
      <c r="J3592" s="3"/>
      <c r="K3592" s="3"/>
    </row>
    <row x14ac:dyDescent="0.25" r="3593" customHeight="1" ht="17.25">
      <c r="A3593" s="7">
        <v>3591</v>
      </c>
      <c r="B3593" s="7">
        <v>256</v>
      </c>
      <c r="C3593" s="7">
        <v>2</v>
      </c>
      <c r="D3593" s="8">
        <v>2048</v>
      </c>
      <c r="E3593" s="9"/>
      <c r="F3593" s="2"/>
      <c r="G3593" s="2"/>
      <c r="H3593" s="2"/>
      <c r="I3593" s="3"/>
      <c r="J3593" s="3"/>
      <c r="K3593" s="3"/>
    </row>
    <row x14ac:dyDescent="0.25" r="3594" customHeight="1" ht="17.25">
      <c r="A3594" s="7">
        <v>3592</v>
      </c>
      <c r="B3594" s="7">
        <v>512</v>
      </c>
      <c r="C3594" s="7">
        <v>2</v>
      </c>
      <c r="D3594" s="8">
        <v>2048</v>
      </c>
      <c r="E3594" s="9"/>
      <c r="F3594" s="2"/>
      <c r="G3594" s="2"/>
      <c r="H3594" s="2"/>
      <c r="I3594" s="3"/>
      <c r="J3594" s="3"/>
      <c r="K3594" s="3"/>
    </row>
    <row x14ac:dyDescent="0.25" r="3595" customHeight="1" ht="17.25">
      <c r="A3595" s="7">
        <v>3593</v>
      </c>
      <c r="B3595" s="7">
        <v>1024</v>
      </c>
      <c r="C3595" s="7">
        <v>2</v>
      </c>
      <c r="D3595" s="8">
        <v>2048</v>
      </c>
      <c r="E3595" s="9"/>
      <c r="F3595" s="2"/>
      <c r="G3595" s="2"/>
      <c r="H3595" s="2"/>
      <c r="I3595" s="3"/>
      <c r="J3595" s="3"/>
      <c r="K3595" s="3"/>
    </row>
    <row x14ac:dyDescent="0.25" r="3596" customHeight="1" ht="17.25">
      <c r="A3596" s="7">
        <v>3594</v>
      </c>
      <c r="B3596" s="7">
        <v>2048</v>
      </c>
      <c r="C3596" s="7">
        <v>2</v>
      </c>
      <c r="D3596" s="8">
        <v>2048</v>
      </c>
      <c r="E3596" s="9"/>
      <c r="F3596" s="2"/>
      <c r="G3596" s="2"/>
      <c r="H3596" s="2"/>
      <c r="I3596" s="3"/>
      <c r="J3596" s="3"/>
      <c r="K3596" s="3"/>
    </row>
    <row x14ac:dyDescent="0.25" r="3597" customHeight="1" ht="17.25">
      <c r="A3597" s="7">
        <v>3595</v>
      </c>
      <c r="B3597" s="7">
        <v>4096</v>
      </c>
      <c r="C3597" s="7">
        <v>2</v>
      </c>
      <c r="D3597" s="8">
        <v>2048</v>
      </c>
      <c r="E3597" s="9"/>
      <c r="F3597" s="2"/>
      <c r="G3597" s="2"/>
      <c r="H3597" s="2"/>
      <c r="I3597" s="3"/>
      <c r="J3597" s="3"/>
      <c r="K3597" s="3"/>
    </row>
    <row x14ac:dyDescent="0.25" r="3598" customHeight="1" ht="17.25">
      <c r="A3598" s="7">
        <v>3596</v>
      </c>
      <c r="B3598" s="7">
        <v>8192</v>
      </c>
      <c r="C3598" s="7">
        <v>2</v>
      </c>
      <c r="D3598" s="8">
        <v>2048</v>
      </c>
      <c r="E3598" s="9"/>
      <c r="F3598" s="2"/>
      <c r="G3598" s="2"/>
      <c r="H3598" s="2"/>
      <c r="I3598" s="3"/>
      <c r="J3598" s="3"/>
      <c r="K3598" s="3"/>
    </row>
    <row x14ac:dyDescent="0.25" r="3599" customHeight="1" ht="17.25">
      <c r="A3599" s="7">
        <v>3597</v>
      </c>
      <c r="B3599" s="7">
        <v>16384</v>
      </c>
      <c r="C3599" s="7">
        <v>2</v>
      </c>
      <c r="D3599" s="8">
        <v>2048</v>
      </c>
      <c r="E3599" s="9"/>
      <c r="F3599" s="2"/>
      <c r="G3599" s="2"/>
      <c r="H3599" s="2"/>
      <c r="I3599" s="3"/>
      <c r="J3599" s="3"/>
      <c r="K3599" s="3"/>
    </row>
    <row x14ac:dyDescent="0.25" r="3600" customHeight="1" ht="17.25">
      <c r="A3600" s="7">
        <v>3598</v>
      </c>
      <c r="B3600" s="7">
        <v>32768</v>
      </c>
      <c r="C3600" s="7">
        <v>2</v>
      </c>
      <c r="D3600" s="8">
        <v>2048</v>
      </c>
      <c r="E3600" s="9"/>
      <c r="F3600" s="2"/>
      <c r="G3600" s="2"/>
      <c r="H3600" s="2"/>
      <c r="I3600" s="3"/>
      <c r="J3600" s="3"/>
      <c r="K3600" s="3"/>
    </row>
    <row x14ac:dyDescent="0.25" r="3601" customHeight="1" ht="17.25">
      <c r="A3601" s="7">
        <v>3599</v>
      </c>
      <c r="B3601" s="7">
        <v>65536</v>
      </c>
      <c r="C3601" s="7">
        <v>2</v>
      </c>
      <c r="D3601" s="8">
        <v>2048</v>
      </c>
      <c r="E3601" s="9"/>
      <c r="F3601" s="2"/>
      <c r="G3601" s="2"/>
      <c r="H3601" s="2"/>
      <c r="I3601" s="3"/>
      <c r="J3601" s="3"/>
      <c r="K3601" s="3"/>
    </row>
    <row x14ac:dyDescent="0.25" r="3602" customHeight="1" ht="17.25">
      <c r="A3602" s="7">
        <v>3600</v>
      </c>
      <c r="B3602" s="7">
        <v>128000</v>
      </c>
      <c r="C3602" s="7">
        <v>2</v>
      </c>
      <c r="D3602" s="8">
        <v>2048</v>
      </c>
      <c r="E3602" s="9"/>
      <c r="F3602" s="2"/>
      <c r="G3602" s="2"/>
      <c r="H3602" s="2"/>
      <c r="I3602" s="3"/>
      <c r="J3602" s="3"/>
      <c r="K3602" s="3"/>
    </row>
    <row x14ac:dyDescent="0.25" r="3603" customHeight="1" ht="17.25">
      <c r="A3603" s="7">
        <v>3601</v>
      </c>
      <c r="B3603" s="7">
        <v>1</v>
      </c>
      <c r="C3603" s="7">
        <v>4</v>
      </c>
      <c r="D3603" s="8">
        <v>2048</v>
      </c>
      <c r="E3603" s="9"/>
      <c r="F3603" s="2"/>
      <c r="G3603" s="2"/>
      <c r="H3603" s="2"/>
      <c r="I3603" s="3"/>
      <c r="J3603" s="3"/>
      <c r="K3603" s="3"/>
    </row>
    <row x14ac:dyDescent="0.25" r="3604" customHeight="1" ht="17.25">
      <c r="A3604" s="7">
        <v>3602</v>
      </c>
      <c r="B3604" s="7">
        <v>2</v>
      </c>
      <c r="C3604" s="7">
        <v>4</v>
      </c>
      <c r="D3604" s="8">
        <v>2048</v>
      </c>
      <c r="E3604" s="9"/>
      <c r="F3604" s="2"/>
      <c r="G3604" s="2"/>
      <c r="H3604" s="2"/>
      <c r="I3604" s="3"/>
      <c r="J3604" s="3"/>
      <c r="K3604" s="3"/>
    </row>
    <row x14ac:dyDescent="0.25" r="3605" customHeight="1" ht="17.25">
      <c r="A3605" s="7">
        <v>3603</v>
      </c>
      <c r="B3605" s="7">
        <v>4</v>
      </c>
      <c r="C3605" s="7">
        <v>4</v>
      </c>
      <c r="D3605" s="8">
        <v>2048</v>
      </c>
      <c r="E3605" s="9"/>
      <c r="F3605" s="2"/>
      <c r="G3605" s="2"/>
      <c r="H3605" s="2"/>
      <c r="I3605" s="3"/>
      <c r="J3605" s="3"/>
      <c r="K3605" s="3"/>
    </row>
    <row x14ac:dyDescent="0.25" r="3606" customHeight="1" ht="17.25">
      <c r="A3606" s="7">
        <v>3604</v>
      </c>
      <c r="B3606" s="7">
        <v>8</v>
      </c>
      <c r="C3606" s="7">
        <v>4</v>
      </c>
      <c r="D3606" s="8">
        <v>2048</v>
      </c>
      <c r="E3606" s="9"/>
      <c r="F3606" s="2"/>
      <c r="G3606" s="2"/>
      <c r="H3606" s="2"/>
      <c r="I3606" s="3"/>
      <c r="J3606" s="3"/>
      <c r="K3606" s="3"/>
    </row>
    <row x14ac:dyDescent="0.25" r="3607" customHeight="1" ht="17.25">
      <c r="A3607" s="7">
        <v>3605</v>
      </c>
      <c r="B3607" s="7">
        <v>16</v>
      </c>
      <c r="C3607" s="7">
        <v>4</v>
      </c>
      <c r="D3607" s="8">
        <v>2048</v>
      </c>
      <c r="E3607" s="9"/>
      <c r="F3607" s="2"/>
      <c r="G3607" s="2"/>
      <c r="H3607" s="2"/>
      <c r="I3607" s="3"/>
      <c r="J3607" s="3"/>
      <c r="K3607" s="3"/>
    </row>
    <row x14ac:dyDescent="0.25" r="3608" customHeight="1" ht="17.25">
      <c r="A3608" s="7">
        <v>3606</v>
      </c>
      <c r="B3608" s="7">
        <v>32</v>
      </c>
      <c r="C3608" s="7">
        <v>4</v>
      </c>
      <c r="D3608" s="8">
        <v>2048</v>
      </c>
      <c r="E3608" s="9"/>
      <c r="F3608" s="2"/>
      <c r="G3608" s="2"/>
      <c r="H3608" s="2"/>
      <c r="I3608" s="3"/>
      <c r="J3608" s="3"/>
      <c r="K3608" s="3"/>
    </row>
    <row x14ac:dyDescent="0.25" r="3609" customHeight="1" ht="17.25">
      <c r="A3609" s="7">
        <v>3607</v>
      </c>
      <c r="B3609" s="7">
        <v>64</v>
      </c>
      <c r="C3609" s="7">
        <v>4</v>
      </c>
      <c r="D3609" s="8">
        <v>2048</v>
      </c>
      <c r="E3609" s="9"/>
      <c r="F3609" s="2"/>
      <c r="G3609" s="2"/>
      <c r="H3609" s="2"/>
      <c r="I3609" s="3"/>
      <c r="J3609" s="3"/>
      <c r="K3609" s="3"/>
    </row>
    <row x14ac:dyDescent="0.25" r="3610" customHeight="1" ht="17.25">
      <c r="A3610" s="7">
        <v>3608</v>
      </c>
      <c r="B3610" s="7">
        <v>128</v>
      </c>
      <c r="C3610" s="7">
        <v>4</v>
      </c>
      <c r="D3610" s="8">
        <v>2048</v>
      </c>
      <c r="E3610" s="9"/>
      <c r="F3610" s="2"/>
      <c r="G3610" s="2"/>
      <c r="H3610" s="2"/>
      <c r="I3610" s="3"/>
      <c r="J3610" s="3"/>
      <c r="K3610" s="3"/>
    </row>
    <row x14ac:dyDescent="0.25" r="3611" customHeight="1" ht="17.25">
      <c r="A3611" s="7">
        <v>3609</v>
      </c>
      <c r="B3611" s="7">
        <v>256</v>
      </c>
      <c r="C3611" s="7">
        <v>4</v>
      </c>
      <c r="D3611" s="8">
        <v>2048</v>
      </c>
      <c r="E3611" s="9"/>
      <c r="F3611" s="2"/>
      <c r="G3611" s="2"/>
      <c r="H3611" s="2"/>
      <c r="I3611" s="3"/>
      <c r="J3611" s="3"/>
      <c r="K3611" s="3"/>
    </row>
    <row x14ac:dyDescent="0.25" r="3612" customHeight="1" ht="17.25">
      <c r="A3612" s="7">
        <v>3610</v>
      </c>
      <c r="B3612" s="7">
        <v>512</v>
      </c>
      <c r="C3612" s="7">
        <v>4</v>
      </c>
      <c r="D3612" s="8">
        <v>2048</v>
      </c>
      <c r="E3612" s="9"/>
      <c r="F3612" s="2"/>
      <c r="G3612" s="2"/>
      <c r="H3612" s="2"/>
      <c r="I3612" s="3"/>
      <c r="J3612" s="3"/>
      <c r="K3612" s="3"/>
    </row>
    <row x14ac:dyDescent="0.25" r="3613" customHeight="1" ht="17.25">
      <c r="A3613" s="7">
        <v>3611</v>
      </c>
      <c r="B3613" s="7">
        <v>1024</v>
      </c>
      <c r="C3613" s="7">
        <v>4</v>
      </c>
      <c r="D3613" s="8">
        <v>2048</v>
      </c>
      <c r="E3613" s="9"/>
      <c r="F3613" s="2"/>
      <c r="G3613" s="2"/>
      <c r="H3613" s="2"/>
      <c r="I3613" s="3"/>
      <c r="J3613" s="3"/>
      <c r="K3613" s="3"/>
    </row>
    <row x14ac:dyDescent="0.25" r="3614" customHeight="1" ht="17.25">
      <c r="A3614" s="7">
        <v>3612</v>
      </c>
      <c r="B3614" s="7">
        <v>2048</v>
      </c>
      <c r="C3614" s="7">
        <v>4</v>
      </c>
      <c r="D3614" s="8">
        <v>2048</v>
      </c>
      <c r="E3614" s="9"/>
      <c r="F3614" s="2"/>
      <c r="G3614" s="2"/>
      <c r="H3614" s="2"/>
      <c r="I3614" s="3"/>
      <c r="J3614" s="3"/>
      <c r="K3614" s="3"/>
    </row>
    <row x14ac:dyDescent="0.25" r="3615" customHeight="1" ht="17.25">
      <c r="A3615" s="7">
        <v>3613</v>
      </c>
      <c r="B3615" s="7">
        <v>4096</v>
      </c>
      <c r="C3615" s="7">
        <v>4</v>
      </c>
      <c r="D3615" s="8">
        <v>2048</v>
      </c>
      <c r="E3615" s="9"/>
      <c r="F3615" s="2"/>
      <c r="G3615" s="2"/>
      <c r="H3615" s="2"/>
      <c r="I3615" s="3"/>
      <c r="J3615" s="3"/>
      <c r="K3615" s="3"/>
    </row>
    <row x14ac:dyDescent="0.25" r="3616" customHeight="1" ht="17.25">
      <c r="A3616" s="7">
        <v>3614</v>
      </c>
      <c r="B3616" s="7">
        <v>8192</v>
      </c>
      <c r="C3616" s="7">
        <v>4</v>
      </c>
      <c r="D3616" s="8">
        <v>2048</v>
      </c>
      <c r="E3616" s="9"/>
      <c r="F3616" s="2"/>
      <c r="G3616" s="2"/>
      <c r="H3616" s="2"/>
      <c r="I3616" s="3"/>
      <c r="J3616" s="3"/>
      <c r="K3616" s="3"/>
    </row>
    <row x14ac:dyDescent="0.25" r="3617" customHeight="1" ht="17.25">
      <c r="A3617" s="7">
        <v>3615</v>
      </c>
      <c r="B3617" s="7">
        <v>16384</v>
      </c>
      <c r="C3617" s="7">
        <v>4</v>
      </c>
      <c r="D3617" s="8">
        <v>2048</v>
      </c>
      <c r="E3617" s="9"/>
      <c r="F3617" s="2"/>
      <c r="G3617" s="2"/>
      <c r="H3617" s="2"/>
      <c r="I3617" s="3"/>
      <c r="J3617" s="3"/>
      <c r="K3617" s="3"/>
    </row>
    <row x14ac:dyDescent="0.25" r="3618" customHeight="1" ht="17.25">
      <c r="A3618" s="7">
        <v>3616</v>
      </c>
      <c r="B3618" s="7">
        <v>32768</v>
      </c>
      <c r="C3618" s="7">
        <v>4</v>
      </c>
      <c r="D3618" s="8">
        <v>2048</v>
      </c>
      <c r="E3618" s="9"/>
      <c r="F3618" s="2"/>
      <c r="G3618" s="2"/>
      <c r="H3618" s="2"/>
      <c r="I3618" s="3"/>
      <c r="J3618" s="3"/>
      <c r="K3618" s="3"/>
    </row>
    <row x14ac:dyDescent="0.25" r="3619" customHeight="1" ht="17.25">
      <c r="A3619" s="7">
        <v>3617</v>
      </c>
      <c r="B3619" s="7">
        <v>65536</v>
      </c>
      <c r="C3619" s="7">
        <v>4</v>
      </c>
      <c r="D3619" s="8">
        <v>2048</v>
      </c>
      <c r="E3619" s="9"/>
      <c r="F3619" s="2"/>
      <c r="G3619" s="2"/>
      <c r="H3619" s="2"/>
      <c r="I3619" s="3"/>
      <c r="J3619" s="3"/>
      <c r="K3619" s="3"/>
    </row>
    <row x14ac:dyDescent="0.25" r="3620" customHeight="1" ht="17.25">
      <c r="A3620" s="7">
        <v>3618</v>
      </c>
      <c r="B3620" s="7">
        <v>128000</v>
      </c>
      <c r="C3620" s="7">
        <v>4</v>
      </c>
      <c r="D3620" s="8">
        <v>2048</v>
      </c>
      <c r="E3620" s="9"/>
      <c r="F3620" s="2"/>
      <c r="G3620" s="2"/>
      <c r="H3620" s="2"/>
      <c r="I3620" s="3"/>
      <c r="J3620" s="3"/>
      <c r="K3620" s="3"/>
    </row>
    <row x14ac:dyDescent="0.25" r="3621" customHeight="1" ht="17.25">
      <c r="A3621" s="7">
        <v>3619</v>
      </c>
      <c r="B3621" s="7">
        <v>1</v>
      </c>
      <c r="C3621" s="7">
        <v>8</v>
      </c>
      <c r="D3621" s="8">
        <v>2048</v>
      </c>
      <c r="E3621" s="9"/>
      <c r="F3621" s="2"/>
      <c r="G3621" s="2"/>
      <c r="H3621" s="2"/>
      <c r="I3621" s="3"/>
      <c r="J3621" s="3"/>
      <c r="K3621" s="3"/>
    </row>
    <row x14ac:dyDescent="0.25" r="3622" customHeight="1" ht="17.25">
      <c r="A3622" s="7">
        <v>3620</v>
      </c>
      <c r="B3622" s="7">
        <v>2</v>
      </c>
      <c r="C3622" s="7">
        <v>8</v>
      </c>
      <c r="D3622" s="8">
        <v>2048</v>
      </c>
      <c r="E3622" s="9"/>
      <c r="F3622" s="2"/>
      <c r="G3622" s="2"/>
      <c r="H3622" s="2"/>
      <c r="I3622" s="3"/>
      <c r="J3622" s="3"/>
      <c r="K3622" s="3"/>
    </row>
    <row x14ac:dyDescent="0.25" r="3623" customHeight="1" ht="17.25">
      <c r="A3623" s="7">
        <v>3621</v>
      </c>
      <c r="B3623" s="7">
        <v>4</v>
      </c>
      <c r="C3623" s="7">
        <v>8</v>
      </c>
      <c r="D3623" s="8">
        <v>2048</v>
      </c>
      <c r="E3623" s="9"/>
      <c r="F3623" s="2"/>
      <c r="G3623" s="2"/>
      <c r="H3623" s="2"/>
      <c r="I3623" s="3"/>
      <c r="J3623" s="3"/>
      <c r="K3623" s="3"/>
    </row>
    <row x14ac:dyDescent="0.25" r="3624" customHeight="1" ht="17.25">
      <c r="A3624" s="7">
        <v>3622</v>
      </c>
      <c r="B3624" s="7">
        <v>8</v>
      </c>
      <c r="C3624" s="7">
        <v>8</v>
      </c>
      <c r="D3624" s="8">
        <v>2048</v>
      </c>
      <c r="E3624" s="9"/>
      <c r="F3624" s="2"/>
      <c r="G3624" s="2"/>
      <c r="H3624" s="2"/>
      <c r="I3624" s="3"/>
      <c r="J3624" s="3"/>
      <c r="K3624" s="3"/>
    </row>
    <row x14ac:dyDescent="0.25" r="3625" customHeight="1" ht="17.25">
      <c r="A3625" s="7">
        <v>3623</v>
      </c>
      <c r="B3625" s="7">
        <v>16</v>
      </c>
      <c r="C3625" s="7">
        <v>8</v>
      </c>
      <c r="D3625" s="8">
        <v>2048</v>
      </c>
      <c r="E3625" s="9"/>
      <c r="F3625" s="2"/>
      <c r="G3625" s="2"/>
      <c r="H3625" s="2"/>
      <c r="I3625" s="3"/>
      <c r="J3625" s="3"/>
      <c r="K3625" s="3"/>
    </row>
    <row x14ac:dyDescent="0.25" r="3626" customHeight="1" ht="17.25">
      <c r="A3626" s="7">
        <v>3624</v>
      </c>
      <c r="B3626" s="7">
        <v>32</v>
      </c>
      <c r="C3626" s="7">
        <v>8</v>
      </c>
      <c r="D3626" s="8">
        <v>2048</v>
      </c>
      <c r="E3626" s="9"/>
      <c r="F3626" s="2"/>
      <c r="G3626" s="2"/>
      <c r="H3626" s="2"/>
      <c r="I3626" s="3"/>
      <c r="J3626" s="3"/>
      <c r="K3626" s="3"/>
    </row>
    <row x14ac:dyDescent="0.25" r="3627" customHeight="1" ht="17.25">
      <c r="A3627" s="7">
        <v>3625</v>
      </c>
      <c r="B3627" s="7">
        <v>64</v>
      </c>
      <c r="C3627" s="7">
        <v>8</v>
      </c>
      <c r="D3627" s="8">
        <v>2048</v>
      </c>
      <c r="E3627" s="9"/>
      <c r="F3627" s="2"/>
      <c r="G3627" s="2"/>
      <c r="H3627" s="2"/>
      <c r="I3627" s="3"/>
      <c r="J3627" s="3"/>
      <c r="K3627" s="3"/>
    </row>
    <row x14ac:dyDescent="0.25" r="3628" customHeight="1" ht="17.25">
      <c r="A3628" s="7">
        <v>3626</v>
      </c>
      <c r="B3628" s="7">
        <v>128</v>
      </c>
      <c r="C3628" s="7">
        <v>8</v>
      </c>
      <c r="D3628" s="8">
        <v>2048</v>
      </c>
      <c r="E3628" s="9"/>
      <c r="F3628" s="2"/>
      <c r="G3628" s="2"/>
      <c r="H3628" s="2"/>
      <c r="I3628" s="3"/>
      <c r="J3628" s="3"/>
      <c r="K3628" s="3"/>
    </row>
    <row x14ac:dyDescent="0.25" r="3629" customHeight="1" ht="17.25">
      <c r="A3629" s="7">
        <v>3627</v>
      </c>
      <c r="B3629" s="7">
        <v>256</v>
      </c>
      <c r="C3629" s="7">
        <v>8</v>
      </c>
      <c r="D3629" s="8">
        <v>2048</v>
      </c>
      <c r="E3629" s="9"/>
      <c r="F3629" s="2"/>
      <c r="G3629" s="2"/>
      <c r="H3629" s="2"/>
      <c r="I3629" s="3"/>
      <c r="J3629" s="3"/>
      <c r="K3629" s="3"/>
    </row>
    <row x14ac:dyDescent="0.25" r="3630" customHeight="1" ht="17.25">
      <c r="A3630" s="7">
        <v>3628</v>
      </c>
      <c r="B3630" s="7">
        <v>512</v>
      </c>
      <c r="C3630" s="7">
        <v>8</v>
      </c>
      <c r="D3630" s="8">
        <v>2048</v>
      </c>
      <c r="E3630" s="9"/>
      <c r="F3630" s="2"/>
      <c r="G3630" s="2"/>
      <c r="H3630" s="2"/>
      <c r="I3630" s="3"/>
      <c r="J3630" s="3"/>
      <c r="K3630" s="3"/>
    </row>
    <row x14ac:dyDescent="0.25" r="3631" customHeight="1" ht="17.25">
      <c r="A3631" s="7">
        <v>3629</v>
      </c>
      <c r="B3631" s="7">
        <v>1024</v>
      </c>
      <c r="C3631" s="7">
        <v>8</v>
      </c>
      <c r="D3631" s="8">
        <v>2048</v>
      </c>
      <c r="E3631" s="9"/>
      <c r="F3631" s="2"/>
      <c r="G3631" s="2"/>
      <c r="H3631" s="2"/>
      <c r="I3631" s="3"/>
      <c r="J3631" s="3"/>
      <c r="K3631" s="3"/>
    </row>
    <row x14ac:dyDescent="0.25" r="3632" customHeight="1" ht="17.25">
      <c r="A3632" s="7">
        <v>3630</v>
      </c>
      <c r="B3632" s="7">
        <v>2048</v>
      </c>
      <c r="C3632" s="7">
        <v>8</v>
      </c>
      <c r="D3632" s="8">
        <v>2048</v>
      </c>
      <c r="E3632" s="9"/>
      <c r="F3632" s="2"/>
      <c r="G3632" s="2"/>
      <c r="H3632" s="2"/>
      <c r="I3632" s="3"/>
      <c r="J3632" s="3"/>
      <c r="K3632" s="3"/>
    </row>
    <row x14ac:dyDescent="0.25" r="3633" customHeight="1" ht="17.25">
      <c r="A3633" s="7">
        <v>3631</v>
      </c>
      <c r="B3633" s="7">
        <v>4096</v>
      </c>
      <c r="C3633" s="7">
        <v>8</v>
      </c>
      <c r="D3633" s="8">
        <v>2048</v>
      </c>
      <c r="E3633" s="9"/>
      <c r="F3633" s="2"/>
      <c r="G3633" s="2"/>
      <c r="H3633" s="2"/>
      <c r="I3633" s="3"/>
      <c r="J3633" s="3"/>
      <c r="K3633" s="3"/>
    </row>
    <row x14ac:dyDescent="0.25" r="3634" customHeight="1" ht="17.25">
      <c r="A3634" s="7">
        <v>3632</v>
      </c>
      <c r="B3634" s="7">
        <v>8192</v>
      </c>
      <c r="C3634" s="7">
        <v>8</v>
      </c>
      <c r="D3634" s="8">
        <v>2048</v>
      </c>
      <c r="E3634" s="9"/>
      <c r="F3634" s="2"/>
      <c r="G3634" s="2"/>
      <c r="H3634" s="2"/>
      <c r="I3634" s="3"/>
      <c r="J3634" s="3"/>
      <c r="K3634" s="3"/>
    </row>
    <row x14ac:dyDescent="0.25" r="3635" customHeight="1" ht="17.25">
      <c r="A3635" s="7">
        <v>3633</v>
      </c>
      <c r="B3635" s="7">
        <v>16384</v>
      </c>
      <c r="C3635" s="7">
        <v>8</v>
      </c>
      <c r="D3635" s="8">
        <v>2048</v>
      </c>
      <c r="E3635" s="9"/>
      <c r="F3635" s="2"/>
      <c r="G3635" s="2"/>
      <c r="H3635" s="2"/>
      <c r="I3635" s="3"/>
      <c r="J3635" s="3"/>
      <c r="K3635" s="3"/>
    </row>
    <row x14ac:dyDescent="0.25" r="3636" customHeight="1" ht="17.25">
      <c r="A3636" s="7">
        <v>3634</v>
      </c>
      <c r="B3636" s="7">
        <v>32768</v>
      </c>
      <c r="C3636" s="7">
        <v>8</v>
      </c>
      <c r="D3636" s="8">
        <v>2048</v>
      </c>
      <c r="E3636" s="9"/>
      <c r="F3636" s="2"/>
      <c r="G3636" s="2"/>
      <c r="H3636" s="2"/>
      <c r="I3636" s="3"/>
      <c r="J3636" s="3"/>
      <c r="K3636" s="3"/>
    </row>
    <row x14ac:dyDescent="0.25" r="3637" customHeight="1" ht="17.25">
      <c r="A3637" s="7">
        <v>3635</v>
      </c>
      <c r="B3637" s="7">
        <v>65536</v>
      </c>
      <c r="C3637" s="7">
        <v>8</v>
      </c>
      <c r="D3637" s="8">
        <v>2048</v>
      </c>
      <c r="E3637" s="9"/>
      <c r="F3637" s="2"/>
      <c r="G3637" s="2"/>
      <c r="H3637" s="2"/>
      <c r="I3637" s="3"/>
      <c r="J3637" s="3"/>
      <c r="K3637" s="3"/>
    </row>
    <row x14ac:dyDescent="0.25" r="3638" customHeight="1" ht="17.25">
      <c r="A3638" s="7">
        <v>3636</v>
      </c>
      <c r="B3638" s="7">
        <v>128000</v>
      </c>
      <c r="C3638" s="7">
        <v>8</v>
      </c>
      <c r="D3638" s="8">
        <v>2048</v>
      </c>
      <c r="E3638" s="9"/>
      <c r="F3638" s="2"/>
      <c r="G3638" s="2"/>
      <c r="H3638" s="2"/>
      <c r="I3638" s="3"/>
      <c r="J3638" s="3"/>
      <c r="K3638" s="3"/>
    </row>
    <row x14ac:dyDescent="0.25" r="3639" customHeight="1" ht="17.25">
      <c r="A3639" s="7">
        <v>3637</v>
      </c>
      <c r="B3639" s="7">
        <v>1</v>
      </c>
      <c r="C3639" s="7">
        <v>16</v>
      </c>
      <c r="D3639" s="8">
        <v>2048</v>
      </c>
      <c r="E3639" s="9"/>
      <c r="F3639" s="2"/>
      <c r="G3639" s="2"/>
      <c r="H3639" s="2"/>
      <c r="I3639" s="3"/>
      <c r="J3639" s="3"/>
      <c r="K3639" s="3"/>
    </row>
    <row x14ac:dyDescent="0.25" r="3640" customHeight="1" ht="17.25">
      <c r="A3640" s="7">
        <v>3638</v>
      </c>
      <c r="B3640" s="7">
        <v>2</v>
      </c>
      <c r="C3640" s="7">
        <v>16</v>
      </c>
      <c r="D3640" s="8">
        <v>2048</v>
      </c>
      <c r="E3640" s="9"/>
      <c r="F3640" s="2"/>
      <c r="G3640" s="2"/>
      <c r="H3640" s="2"/>
      <c r="I3640" s="3"/>
      <c r="J3640" s="3"/>
      <c r="K3640" s="3"/>
    </row>
    <row x14ac:dyDescent="0.25" r="3641" customHeight="1" ht="17.25">
      <c r="A3641" s="7">
        <v>3639</v>
      </c>
      <c r="B3641" s="7">
        <v>4</v>
      </c>
      <c r="C3641" s="7">
        <v>16</v>
      </c>
      <c r="D3641" s="8">
        <v>2048</v>
      </c>
      <c r="E3641" s="9"/>
      <c r="F3641" s="2"/>
      <c r="G3641" s="2"/>
      <c r="H3641" s="2"/>
      <c r="I3641" s="3"/>
      <c r="J3641" s="3"/>
      <c r="K3641" s="3"/>
    </row>
    <row x14ac:dyDescent="0.25" r="3642" customHeight="1" ht="17.25">
      <c r="A3642" s="7">
        <v>3640</v>
      </c>
      <c r="B3642" s="7">
        <v>8</v>
      </c>
      <c r="C3642" s="7">
        <v>16</v>
      </c>
      <c r="D3642" s="8">
        <v>2048</v>
      </c>
      <c r="E3642" s="9"/>
      <c r="F3642" s="2"/>
      <c r="G3642" s="2"/>
      <c r="H3642" s="2"/>
      <c r="I3642" s="3"/>
      <c r="J3642" s="3"/>
      <c r="K3642" s="3"/>
    </row>
    <row x14ac:dyDescent="0.25" r="3643" customHeight="1" ht="17.25">
      <c r="A3643" s="7">
        <v>3641</v>
      </c>
      <c r="B3643" s="7">
        <v>16</v>
      </c>
      <c r="C3643" s="7">
        <v>16</v>
      </c>
      <c r="D3643" s="8">
        <v>2048</v>
      </c>
      <c r="E3643" s="9"/>
      <c r="F3643" s="2"/>
      <c r="G3643" s="2"/>
      <c r="H3643" s="2"/>
      <c r="I3643" s="3"/>
      <c r="J3643" s="3"/>
      <c r="K3643" s="3"/>
    </row>
    <row x14ac:dyDescent="0.25" r="3644" customHeight="1" ht="17.25">
      <c r="A3644" s="7">
        <v>3642</v>
      </c>
      <c r="B3644" s="7">
        <v>32</v>
      </c>
      <c r="C3644" s="7">
        <v>16</v>
      </c>
      <c r="D3644" s="8">
        <v>2048</v>
      </c>
      <c r="E3644" s="9"/>
      <c r="F3644" s="2"/>
      <c r="G3644" s="2"/>
      <c r="H3644" s="2"/>
      <c r="I3644" s="3"/>
      <c r="J3644" s="3"/>
      <c r="K3644" s="3"/>
    </row>
    <row x14ac:dyDescent="0.25" r="3645" customHeight="1" ht="17.25">
      <c r="A3645" s="7">
        <v>3643</v>
      </c>
      <c r="B3645" s="7">
        <v>64</v>
      </c>
      <c r="C3645" s="7">
        <v>16</v>
      </c>
      <c r="D3645" s="8">
        <v>2048</v>
      </c>
      <c r="E3645" s="9"/>
      <c r="F3645" s="2"/>
      <c r="G3645" s="2"/>
      <c r="H3645" s="2"/>
      <c r="I3645" s="3"/>
      <c r="J3645" s="3"/>
      <c r="K3645" s="3"/>
    </row>
    <row x14ac:dyDescent="0.25" r="3646" customHeight="1" ht="17.25">
      <c r="A3646" s="7">
        <v>3644</v>
      </c>
      <c r="B3646" s="7">
        <v>128</v>
      </c>
      <c r="C3646" s="7">
        <v>16</v>
      </c>
      <c r="D3646" s="8">
        <v>2048</v>
      </c>
      <c r="E3646" s="9"/>
      <c r="F3646" s="2"/>
      <c r="G3646" s="2"/>
      <c r="H3646" s="2"/>
      <c r="I3646" s="3"/>
      <c r="J3646" s="3"/>
      <c r="K3646" s="3"/>
    </row>
    <row x14ac:dyDescent="0.25" r="3647" customHeight="1" ht="17.25">
      <c r="A3647" s="7">
        <v>3645</v>
      </c>
      <c r="B3647" s="7">
        <v>256</v>
      </c>
      <c r="C3647" s="7">
        <v>16</v>
      </c>
      <c r="D3647" s="8">
        <v>2048</v>
      </c>
      <c r="E3647" s="9"/>
      <c r="F3647" s="2"/>
      <c r="G3647" s="2"/>
      <c r="H3647" s="2"/>
      <c r="I3647" s="3"/>
      <c r="J3647" s="3"/>
      <c r="K3647" s="3"/>
    </row>
    <row x14ac:dyDescent="0.25" r="3648" customHeight="1" ht="17.25">
      <c r="A3648" s="7">
        <v>3646</v>
      </c>
      <c r="B3648" s="7">
        <v>512</v>
      </c>
      <c r="C3648" s="7">
        <v>16</v>
      </c>
      <c r="D3648" s="8">
        <v>2048</v>
      </c>
      <c r="E3648" s="9"/>
      <c r="F3648" s="2"/>
      <c r="G3648" s="2"/>
      <c r="H3648" s="2"/>
      <c r="I3648" s="3"/>
      <c r="J3648" s="3"/>
      <c r="K3648" s="3"/>
    </row>
    <row x14ac:dyDescent="0.25" r="3649" customHeight="1" ht="17.25">
      <c r="A3649" s="7">
        <v>3647</v>
      </c>
      <c r="B3649" s="7">
        <v>1024</v>
      </c>
      <c r="C3649" s="7">
        <v>16</v>
      </c>
      <c r="D3649" s="8">
        <v>2048</v>
      </c>
      <c r="E3649" s="9"/>
      <c r="F3649" s="2"/>
      <c r="G3649" s="2"/>
      <c r="H3649" s="2"/>
      <c r="I3649" s="3"/>
      <c r="J3649" s="3"/>
      <c r="K3649" s="3"/>
    </row>
    <row x14ac:dyDescent="0.25" r="3650" customHeight="1" ht="17.25">
      <c r="A3650" s="7">
        <v>3648</v>
      </c>
      <c r="B3650" s="7">
        <v>2048</v>
      </c>
      <c r="C3650" s="7">
        <v>16</v>
      </c>
      <c r="D3650" s="8">
        <v>2048</v>
      </c>
      <c r="E3650" s="9"/>
      <c r="F3650" s="2"/>
      <c r="G3650" s="2"/>
      <c r="H3650" s="2"/>
      <c r="I3650" s="3"/>
      <c r="J3650" s="3"/>
      <c r="K3650" s="3"/>
    </row>
    <row x14ac:dyDescent="0.25" r="3651" customHeight="1" ht="17.25">
      <c r="A3651" s="7">
        <v>3649</v>
      </c>
      <c r="B3651" s="7">
        <v>4096</v>
      </c>
      <c r="C3651" s="7">
        <v>16</v>
      </c>
      <c r="D3651" s="8">
        <v>2048</v>
      </c>
      <c r="E3651" s="9"/>
      <c r="F3651" s="2"/>
      <c r="G3651" s="2"/>
      <c r="H3651" s="2"/>
      <c r="I3651" s="3"/>
      <c r="J3651" s="3"/>
      <c r="K3651" s="3"/>
    </row>
    <row x14ac:dyDescent="0.25" r="3652" customHeight="1" ht="17.25">
      <c r="A3652" s="7">
        <v>3650</v>
      </c>
      <c r="B3652" s="7">
        <v>8192</v>
      </c>
      <c r="C3652" s="7">
        <v>16</v>
      </c>
      <c r="D3652" s="8">
        <v>2048</v>
      </c>
      <c r="E3652" s="9"/>
      <c r="F3652" s="2"/>
      <c r="G3652" s="2"/>
      <c r="H3652" s="2"/>
      <c r="I3652" s="3"/>
      <c r="J3652" s="3"/>
      <c r="K3652" s="3"/>
    </row>
    <row x14ac:dyDescent="0.25" r="3653" customHeight="1" ht="17.25">
      <c r="A3653" s="7">
        <v>3651</v>
      </c>
      <c r="B3653" s="7">
        <v>16384</v>
      </c>
      <c r="C3653" s="7">
        <v>16</v>
      </c>
      <c r="D3653" s="8">
        <v>2048</v>
      </c>
      <c r="E3653" s="9"/>
      <c r="F3653" s="2"/>
      <c r="G3653" s="2"/>
      <c r="H3653" s="2"/>
      <c r="I3653" s="3"/>
      <c r="J3653" s="3"/>
      <c r="K3653" s="3"/>
    </row>
    <row x14ac:dyDescent="0.25" r="3654" customHeight="1" ht="17.25">
      <c r="A3654" s="7">
        <v>3652</v>
      </c>
      <c r="B3654" s="7">
        <v>32768</v>
      </c>
      <c r="C3654" s="7">
        <v>16</v>
      </c>
      <c r="D3654" s="8">
        <v>2048</v>
      </c>
      <c r="E3654" s="9"/>
      <c r="F3654" s="2"/>
      <c r="G3654" s="2"/>
      <c r="H3654" s="2"/>
      <c r="I3654" s="3"/>
      <c r="J3654" s="3"/>
      <c r="K3654" s="3"/>
    </row>
    <row x14ac:dyDescent="0.25" r="3655" customHeight="1" ht="17.25">
      <c r="A3655" s="7">
        <v>3653</v>
      </c>
      <c r="B3655" s="7">
        <v>65536</v>
      </c>
      <c r="C3655" s="7">
        <v>16</v>
      </c>
      <c r="D3655" s="8">
        <v>2048</v>
      </c>
      <c r="E3655" s="9"/>
      <c r="F3655" s="2"/>
      <c r="G3655" s="2"/>
      <c r="H3655" s="2"/>
      <c r="I3655" s="3"/>
      <c r="J3655" s="3"/>
      <c r="K3655" s="3"/>
    </row>
    <row x14ac:dyDescent="0.25" r="3656" customHeight="1" ht="17.25">
      <c r="A3656" s="7">
        <v>3654</v>
      </c>
      <c r="B3656" s="7">
        <v>128000</v>
      </c>
      <c r="C3656" s="7">
        <v>16</v>
      </c>
      <c r="D3656" s="8">
        <v>2048</v>
      </c>
      <c r="E3656" s="9"/>
      <c r="F3656" s="2"/>
      <c r="G3656" s="2"/>
      <c r="H3656" s="2"/>
      <c r="I3656" s="3"/>
      <c r="J3656" s="3"/>
      <c r="K3656" s="3"/>
    </row>
    <row x14ac:dyDescent="0.25" r="3657" customHeight="1" ht="17.25">
      <c r="A3657" s="7">
        <v>3655</v>
      </c>
      <c r="B3657" s="7">
        <v>1</v>
      </c>
      <c r="C3657" s="7">
        <v>32</v>
      </c>
      <c r="D3657" s="8">
        <v>2048</v>
      </c>
      <c r="E3657" s="9"/>
      <c r="F3657" s="2"/>
      <c r="G3657" s="2"/>
      <c r="H3657" s="2"/>
      <c r="I3657" s="3"/>
      <c r="J3657" s="3"/>
      <c r="K3657" s="3"/>
    </row>
    <row x14ac:dyDescent="0.25" r="3658" customHeight="1" ht="17.25">
      <c r="A3658" s="7">
        <v>3656</v>
      </c>
      <c r="B3658" s="7">
        <v>2</v>
      </c>
      <c r="C3658" s="7">
        <v>32</v>
      </c>
      <c r="D3658" s="8">
        <v>2048</v>
      </c>
      <c r="E3658" s="9"/>
      <c r="F3658" s="2"/>
      <c r="G3658" s="2"/>
      <c r="H3658" s="2"/>
      <c r="I3658" s="3"/>
      <c r="J3658" s="3"/>
      <c r="K3658" s="3"/>
    </row>
    <row x14ac:dyDescent="0.25" r="3659" customHeight="1" ht="17.25">
      <c r="A3659" s="7">
        <v>3657</v>
      </c>
      <c r="B3659" s="7">
        <v>4</v>
      </c>
      <c r="C3659" s="7">
        <v>32</v>
      </c>
      <c r="D3659" s="8">
        <v>2048</v>
      </c>
      <c r="E3659" s="9"/>
      <c r="F3659" s="2"/>
      <c r="G3659" s="2"/>
      <c r="H3659" s="2"/>
      <c r="I3659" s="3"/>
      <c r="J3659" s="3"/>
      <c r="K3659" s="3"/>
    </row>
    <row x14ac:dyDescent="0.25" r="3660" customHeight="1" ht="17.25">
      <c r="A3660" s="7">
        <v>3658</v>
      </c>
      <c r="B3660" s="7">
        <v>8</v>
      </c>
      <c r="C3660" s="7">
        <v>32</v>
      </c>
      <c r="D3660" s="8">
        <v>2048</v>
      </c>
      <c r="E3660" s="9"/>
      <c r="F3660" s="2"/>
      <c r="G3660" s="2"/>
      <c r="H3660" s="2"/>
      <c r="I3660" s="3"/>
      <c r="J3660" s="3"/>
      <c r="K3660" s="3"/>
    </row>
    <row x14ac:dyDescent="0.25" r="3661" customHeight="1" ht="17.25">
      <c r="A3661" s="7">
        <v>3659</v>
      </c>
      <c r="B3661" s="7">
        <v>16</v>
      </c>
      <c r="C3661" s="7">
        <v>32</v>
      </c>
      <c r="D3661" s="8">
        <v>2048</v>
      </c>
      <c r="E3661" s="9"/>
      <c r="F3661" s="2"/>
      <c r="G3661" s="2"/>
      <c r="H3661" s="2"/>
      <c r="I3661" s="3"/>
      <c r="J3661" s="3"/>
      <c r="K3661" s="3"/>
    </row>
    <row x14ac:dyDescent="0.25" r="3662" customHeight="1" ht="17.25">
      <c r="A3662" s="7">
        <v>3660</v>
      </c>
      <c r="B3662" s="7">
        <v>32</v>
      </c>
      <c r="C3662" s="7">
        <v>32</v>
      </c>
      <c r="D3662" s="8">
        <v>2048</v>
      </c>
      <c r="E3662" s="9"/>
      <c r="F3662" s="2"/>
      <c r="G3662" s="2"/>
      <c r="H3662" s="2"/>
      <c r="I3662" s="3"/>
      <c r="J3662" s="3"/>
      <c r="K3662" s="3"/>
    </row>
    <row x14ac:dyDescent="0.25" r="3663" customHeight="1" ht="17.25">
      <c r="A3663" s="7">
        <v>3661</v>
      </c>
      <c r="B3663" s="7">
        <v>64</v>
      </c>
      <c r="C3663" s="7">
        <v>32</v>
      </c>
      <c r="D3663" s="8">
        <v>2048</v>
      </c>
      <c r="E3663" s="9"/>
      <c r="F3663" s="2"/>
      <c r="G3663" s="2"/>
      <c r="H3663" s="2"/>
      <c r="I3663" s="3"/>
      <c r="J3663" s="3"/>
      <c r="K3663" s="3"/>
    </row>
    <row x14ac:dyDescent="0.25" r="3664" customHeight="1" ht="17.25">
      <c r="A3664" s="7">
        <v>3662</v>
      </c>
      <c r="B3664" s="7">
        <v>128</v>
      </c>
      <c r="C3664" s="7">
        <v>32</v>
      </c>
      <c r="D3664" s="8">
        <v>2048</v>
      </c>
      <c r="E3664" s="9"/>
      <c r="F3664" s="2"/>
      <c r="G3664" s="2"/>
      <c r="H3664" s="2"/>
      <c r="I3664" s="3"/>
      <c r="J3664" s="3"/>
      <c r="K3664" s="3"/>
    </row>
    <row x14ac:dyDescent="0.25" r="3665" customHeight="1" ht="17.25">
      <c r="A3665" s="7">
        <v>3663</v>
      </c>
      <c r="B3665" s="7">
        <v>256</v>
      </c>
      <c r="C3665" s="7">
        <v>32</v>
      </c>
      <c r="D3665" s="8">
        <v>2048</v>
      </c>
      <c r="E3665" s="9"/>
      <c r="F3665" s="2"/>
      <c r="G3665" s="2"/>
      <c r="H3665" s="2"/>
      <c r="I3665" s="3"/>
      <c r="J3665" s="3"/>
      <c r="K3665" s="3"/>
    </row>
    <row x14ac:dyDescent="0.25" r="3666" customHeight="1" ht="17.25">
      <c r="A3666" s="7">
        <v>3664</v>
      </c>
      <c r="B3666" s="7">
        <v>512</v>
      </c>
      <c r="C3666" s="7">
        <v>32</v>
      </c>
      <c r="D3666" s="8">
        <v>2048</v>
      </c>
      <c r="E3666" s="9"/>
      <c r="F3666" s="2"/>
      <c r="G3666" s="2"/>
      <c r="H3666" s="2"/>
      <c r="I3666" s="3"/>
      <c r="J3666" s="3"/>
      <c r="K3666" s="3"/>
    </row>
    <row x14ac:dyDescent="0.25" r="3667" customHeight="1" ht="17.25">
      <c r="A3667" s="7">
        <v>3665</v>
      </c>
      <c r="B3667" s="7">
        <v>1024</v>
      </c>
      <c r="C3667" s="7">
        <v>32</v>
      </c>
      <c r="D3667" s="8">
        <v>2048</v>
      </c>
      <c r="E3667" s="9"/>
      <c r="F3667" s="2"/>
      <c r="G3667" s="2"/>
      <c r="H3667" s="2"/>
      <c r="I3667" s="3"/>
      <c r="J3667" s="3"/>
      <c r="K3667" s="3"/>
    </row>
    <row x14ac:dyDescent="0.25" r="3668" customHeight="1" ht="17.25">
      <c r="A3668" s="7">
        <v>3666</v>
      </c>
      <c r="B3668" s="7">
        <v>2048</v>
      </c>
      <c r="C3668" s="7">
        <v>32</v>
      </c>
      <c r="D3668" s="8">
        <v>2048</v>
      </c>
      <c r="E3668" s="9"/>
      <c r="F3668" s="2"/>
      <c r="G3668" s="2"/>
      <c r="H3668" s="2"/>
      <c r="I3668" s="3"/>
      <c r="J3668" s="3"/>
      <c r="K3668" s="3"/>
    </row>
    <row x14ac:dyDescent="0.25" r="3669" customHeight="1" ht="17.25">
      <c r="A3669" s="7">
        <v>3667</v>
      </c>
      <c r="B3669" s="7">
        <v>4096</v>
      </c>
      <c r="C3669" s="7">
        <v>32</v>
      </c>
      <c r="D3669" s="8">
        <v>2048</v>
      </c>
      <c r="E3669" s="9"/>
      <c r="F3669" s="2"/>
      <c r="G3669" s="2"/>
      <c r="H3669" s="2"/>
      <c r="I3669" s="3"/>
      <c r="J3669" s="3"/>
      <c r="K3669" s="3"/>
    </row>
    <row x14ac:dyDescent="0.25" r="3670" customHeight="1" ht="17.25">
      <c r="A3670" s="7">
        <v>3668</v>
      </c>
      <c r="B3670" s="7">
        <v>8192</v>
      </c>
      <c r="C3670" s="7">
        <v>32</v>
      </c>
      <c r="D3670" s="8">
        <v>2048</v>
      </c>
      <c r="E3670" s="9"/>
      <c r="F3670" s="2"/>
      <c r="G3670" s="2"/>
      <c r="H3670" s="2"/>
      <c r="I3670" s="3"/>
      <c r="J3670" s="3"/>
      <c r="K3670" s="3"/>
    </row>
    <row x14ac:dyDescent="0.25" r="3671" customHeight="1" ht="17.25">
      <c r="A3671" s="7">
        <v>3669</v>
      </c>
      <c r="B3671" s="7">
        <v>16384</v>
      </c>
      <c r="C3671" s="7">
        <v>32</v>
      </c>
      <c r="D3671" s="8">
        <v>2048</v>
      </c>
      <c r="E3671" s="9"/>
      <c r="F3671" s="2"/>
      <c r="G3671" s="2"/>
      <c r="H3671" s="2"/>
      <c r="I3671" s="3"/>
      <c r="J3671" s="3"/>
      <c r="K3671" s="3"/>
    </row>
    <row x14ac:dyDescent="0.25" r="3672" customHeight="1" ht="17.25">
      <c r="A3672" s="7">
        <v>3670</v>
      </c>
      <c r="B3672" s="7">
        <v>32768</v>
      </c>
      <c r="C3672" s="7">
        <v>32</v>
      </c>
      <c r="D3672" s="8">
        <v>2048</v>
      </c>
      <c r="E3672" s="9"/>
      <c r="F3672" s="2"/>
      <c r="G3672" s="2"/>
      <c r="H3672" s="2"/>
      <c r="I3672" s="3"/>
      <c r="J3672" s="3"/>
      <c r="K3672" s="3"/>
    </row>
    <row x14ac:dyDescent="0.25" r="3673" customHeight="1" ht="17.25">
      <c r="A3673" s="7">
        <v>3671</v>
      </c>
      <c r="B3673" s="7">
        <v>65536</v>
      </c>
      <c r="C3673" s="7">
        <v>32</v>
      </c>
      <c r="D3673" s="8">
        <v>2048</v>
      </c>
      <c r="E3673" s="9"/>
      <c r="F3673" s="2"/>
      <c r="G3673" s="2"/>
      <c r="H3673" s="2"/>
      <c r="I3673" s="3"/>
      <c r="J3673" s="3"/>
      <c r="K3673" s="3"/>
    </row>
    <row x14ac:dyDescent="0.25" r="3674" customHeight="1" ht="17.25">
      <c r="A3674" s="7">
        <v>3672</v>
      </c>
      <c r="B3674" s="7">
        <v>128000</v>
      </c>
      <c r="C3674" s="7">
        <v>32</v>
      </c>
      <c r="D3674" s="8">
        <v>2048</v>
      </c>
      <c r="E3674" s="9"/>
      <c r="F3674" s="2"/>
      <c r="G3674" s="2"/>
      <c r="H3674" s="2"/>
      <c r="I3674" s="3"/>
      <c r="J3674" s="3"/>
      <c r="K3674" s="3"/>
    </row>
    <row x14ac:dyDescent="0.25" r="3675" customHeight="1" ht="17.25">
      <c r="A3675" s="7">
        <v>3673</v>
      </c>
      <c r="B3675" s="7">
        <v>1</v>
      </c>
      <c r="C3675" s="7">
        <v>64</v>
      </c>
      <c r="D3675" s="8">
        <v>2048</v>
      </c>
      <c r="E3675" s="9"/>
      <c r="F3675" s="2"/>
      <c r="G3675" s="2"/>
      <c r="H3675" s="2"/>
      <c r="I3675" s="3"/>
      <c r="J3675" s="3"/>
      <c r="K3675" s="3"/>
    </row>
    <row x14ac:dyDescent="0.25" r="3676" customHeight="1" ht="17.25">
      <c r="A3676" s="7">
        <v>3674</v>
      </c>
      <c r="B3676" s="7">
        <v>2</v>
      </c>
      <c r="C3676" s="7">
        <v>64</v>
      </c>
      <c r="D3676" s="8">
        <v>2048</v>
      </c>
      <c r="E3676" s="9"/>
      <c r="F3676" s="2"/>
      <c r="G3676" s="2"/>
      <c r="H3676" s="2"/>
      <c r="I3676" s="3"/>
      <c r="J3676" s="3"/>
      <c r="K3676" s="3"/>
    </row>
    <row x14ac:dyDescent="0.25" r="3677" customHeight="1" ht="17.25">
      <c r="A3677" s="7">
        <v>3675</v>
      </c>
      <c r="B3677" s="7">
        <v>4</v>
      </c>
      <c r="C3677" s="7">
        <v>64</v>
      </c>
      <c r="D3677" s="8">
        <v>2048</v>
      </c>
      <c r="E3677" s="9"/>
      <c r="F3677" s="2"/>
      <c r="G3677" s="2"/>
      <c r="H3677" s="2"/>
      <c r="I3677" s="3"/>
      <c r="J3677" s="3"/>
      <c r="K3677" s="3"/>
    </row>
    <row x14ac:dyDescent="0.25" r="3678" customHeight="1" ht="17.25">
      <c r="A3678" s="7">
        <v>3676</v>
      </c>
      <c r="B3678" s="7">
        <v>8</v>
      </c>
      <c r="C3678" s="7">
        <v>64</v>
      </c>
      <c r="D3678" s="8">
        <v>2048</v>
      </c>
      <c r="E3678" s="9"/>
      <c r="F3678" s="2"/>
      <c r="G3678" s="2"/>
      <c r="H3678" s="2"/>
      <c r="I3678" s="3"/>
      <c r="J3678" s="3"/>
      <c r="K3678" s="3"/>
    </row>
    <row x14ac:dyDescent="0.25" r="3679" customHeight="1" ht="17.25">
      <c r="A3679" s="7">
        <v>3677</v>
      </c>
      <c r="B3679" s="7">
        <v>16</v>
      </c>
      <c r="C3679" s="7">
        <v>64</v>
      </c>
      <c r="D3679" s="8">
        <v>2048</v>
      </c>
      <c r="E3679" s="9"/>
      <c r="F3679" s="2"/>
      <c r="G3679" s="2"/>
      <c r="H3679" s="2"/>
      <c r="I3679" s="3"/>
      <c r="J3679" s="3"/>
      <c r="K3679" s="3"/>
    </row>
    <row x14ac:dyDescent="0.25" r="3680" customHeight="1" ht="17.25">
      <c r="A3680" s="7">
        <v>3678</v>
      </c>
      <c r="B3680" s="7">
        <v>32</v>
      </c>
      <c r="C3680" s="7">
        <v>64</v>
      </c>
      <c r="D3680" s="8">
        <v>2048</v>
      </c>
      <c r="E3680" s="9"/>
      <c r="F3680" s="2"/>
      <c r="G3680" s="2"/>
      <c r="H3680" s="2"/>
      <c r="I3680" s="3"/>
      <c r="J3680" s="3"/>
      <c r="K3680" s="3"/>
    </row>
    <row x14ac:dyDescent="0.25" r="3681" customHeight="1" ht="17.25">
      <c r="A3681" s="7">
        <v>3679</v>
      </c>
      <c r="B3681" s="7">
        <v>64</v>
      </c>
      <c r="C3681" s="7">
        <v>64</v>
      </c>
      <c r="D3681" s="8">
        <v>2048</v>
      </c>
      <c r="E3681" s="9"/>
      <c r="F3681" s="2"/>
      <c r="G3681" s="2"/>
      <c r="H3681" s="2"/>
      <c r="I3681" s="3"/>
      <c r="J3681" s="3"/>
      <c r="K3681" s="3"/>
    </row>
    <row x14ac:dyDescent="0.25" r="3682" customHeight="1" ht="17.25">
      <c r="A3682" s="7">
        <v>3680</v>
      </c>
      <c r="B3682" s="7">
        <v>128</v>
      </c>
      <c r="C3682" s="7">
        <v>64</v>
      </c>
      <c r="D3682" s="8">
        <v>2048</v>
      </c>
      <c r="E3682" s="9"/>
      <c r="F3682" s="2"/>
      <c r="G3682" s="2"/>
      <c r="H3682" s="2"/>
      <c r="I3682" s="3"/>
      <c r="J3682" s="3"/>
      <c r="K3682" s="3"/>
    </row>
    <row x14ac:dyDescent="0.25" r="3683" customHeight="1" ht="17.25">
      <c r="A3683" s="7">
        <v>3681</v>
      </c>
      <c r="B3683" s="7">
        <v>256</v>
      </c>
      <c r="C3683" s="7">
        <v>64</v>
      </c>
      <c r="D3683" s="8">
        <v>2048</v>
      </c>
      <c r="E3683" s="9"/>
      <c r="F3683" s="2"/>
      <c r="G3683" s="2"/>
      <c r="H3683" s="2"/>
      <c r="I3683" s="3"/>
      <c r="J3683" s="3"/>
      <c r="K3683" s="3"/>
    </row>
    <row x14ac:dyDescent="0.25" r="3684" customHeight="1" ht="17.25">
      <c r="A3684" s="7">
        <v>3682</v>
      </c>
      <c r="B3684" s="7">
        <v>512</v>
      </c>
      <c r="C3684" s="7">
        <v>64</v>
      </c>
      <c r="D3684" s="8">
        <v>2048</v>
      </c>
      <c r="E3684" s="9"/>
      <c r="F3684" s="2"/>
      <c r="G3684" s="2"/>
      <c r="H3684" s="2"/>
      <c r="I3684" s="3"/>
      <c r="J3684" s="3"/>
      <c r="K3684" s="3"/>
    </row>
    <row x14ac:dyDescent="0.25" r="3685" customHeight="1" ht="17.25">
      <c r="A3685" s="7">
        <v>3683</v>
      </c>
      <c r="B3685" s="7">
        <v>1024</v>
      </c>
      <c r="C3685" s="7">
        <v>64</v>
      </c>
      <c r="D3685" s="8">
        <v>2048</v>
      </c>
      <c r="E3685" s="9"/>
      <c r="F3685" s="2"/>
      <c r="G3685" s="2"/>
      <c r="H3685" s="2"/>
      <c r="I3685" s="3"/>
      <c r="J3685" s="3"/>
      <c r="K3685" s="3"/>
    </row>
    <row x14ac:dyDescent="0.25" r="3686" customHeight="1" ht="17.25">
      <c r="A3686" s="7">
        <v>3684</v>
      </c>
      <c r="B3686" s="7">
        <v>2048</v>
      </c>
      <c r="C3686" s="7">
        <v>64</v>
      </c>
      <c r="D3686" s="8">
        <v>2048</v>
      </c>
      <c r="E3686" s="9"/>
      <c r="F3686" s="2"/>
      <c r="G3686" s="2"/>
      <c r="H3686" s="2"/>
      <c r="I3686" s="3"/>
      <c r="J3686" s="3"/>
      <c r="K3686" s="3"/>
    </row>
    <row x14ac:dyDescent="0.25" r="3687" customHeight="1" ht="17.25">
      <c r="A3687" s="7">
        <v>3685</v>
      </c>
      <c r="B3687" s="7">
        <v>4096</v>
      </c>
      <c r="C3687" s="7">
        <v>64</v>
      </c>
      <c r="D3687" s="8">
        <v>2048</v>
      </c>
      <c r="E3687" s="9"/>
      <c r="F3687" s="2"/>
      <c r="G3687" s="2"/>
      <c r="H3687" s="2"/>
      <c r="I3687" s="3"/>
      <c r="J3687" s="3"/>
      <c r="K3687" s="3"/>
    </row>
    <row x14ac:dyDescent="0.25" r="3688" customHeight="1" ht="17.25">
      <c r="A3688" s="7">
        <v>3686</v>
      </c>
      <c r="B3688" s="7">
        <v>8192</v>
      </c>
      <c r="C3688" s="7">
        <v>64</v>
      </c>
      <c r="D3688" s="8">
        <v>2048</v>
      </c>
      <c r="E3688" s="9"/>
      <c r="F3688" s="2"/>
      <c r="G3688" s="2"/>
      <c r="H3688" s="2"/>
      <c r="I3688" s="3"/>
      <c r="J3688" s="3"/>
      <c r="K3688" s="3"/>
    </row>
    <row x14ac:dyDescent="0.25" r="3689" customHeight="1" ht="17.25">
      <c r="A3689" s="7">
        <v>3687</v>
      </c>
      <c r="B3689" s="7">
        <v>16384</v>
      </c>
      <c r="C3689" s="7">
        <v>64</v>
      </c>
      <c r="D3689" s="8">
        <v>2048</v>
      </c>
      <c r="E3689" s="9"/>
      <c r="F3689" s="2"/>
      <c r="G3689" s="2"/>
      <c r="H3689" s="2"/>
      <c r="I3689" s="3"/>
      <c r="J3689" s="3"/>
      <c r="K3689" s="3"/>
    </row>
    <row x14ac:dyDescent="0.25" r="3690" customHeight="1" ht="17.25">
      <c r="A3690" s="7">
        <v>3688</v>
      </c>
      <c r="B3690" s="7">
        <v>32768</v>
      </c>
      <c r="C3690" s="7">
        <v>64</v>
      </c>
      <c r="D3690" s="8">
        <v>2048</v>
      </c>
      <c r="E3690" s="9"/>
      <c r="F3690" s="2"/>
      <c r="G3690" s="2"/>
      <c r="H3690" s="2"/>
      <c r="I3690" s="3"/>
      <c r="J3690" s="3"/>
      <c r="K3690" s="3"/>
    </row>
    <row x14ac:dyDescent="0.25" r="3691" customHeight="1" ht="17.25">
      <c r="A3691" s="7">
        <v>3689</v>
      </c>
      <c r="B3691" s="7">
        <v>65536</v>
      </c>
      <c r="C3691" s="7">
        <v>64</v>
      </c>
      <c r="D3691" s="8">
        <v>2048</v>
      </c>
      <c r="E3691" s="9"/>
      <c r="F3691" s="2"/>
      <c r="G3691" s="2"/>
      <c r="H3691" s="2"/>
      <c r="I3691" s="3"/>
      <c r="J3691" s="3"/>
      <c r="K3691" s="3"/>
    </row>
    <row x14ac:dyDescent="0.25" r="3692" customHeight="1" ht="17.25">
      <c r="A3692" s="7">
        <v>3690</v>
      </c>
      <c r="B3692" s="7">
        <v>128000</v>
      </c>
      <c r="C3692" s="7">
        <v>64</v>
      </c>
      <c r="D3692" s="8">
        <v>2048</v>
      </c>
      <c r="E3692" s="9"/>
      <c r="F3692" s="2"/>
      <c r="G3692" s="2"/>
      <c r="H3692" s="2"/>
      <c r="I3692" s="3"/>
      <c r="J3692" s="3"/>
      <c r="K3692" s="3"/>
    </row>
    <row x14ac:dyDescent="0.25" r="3693" customHeight="1" ht="17.25">
      <c r="A3693" s="7">
        <v>3691</v>
      </c>
      <c r="B3693" s="7">
        <v>1</v>
      </c>
      <c r="C3693" s="7">
        <v>128</v>
      </c>
      <c r="D3693" s="8">
        <v>2048</v>
      </c>
      <c r="E3693" s="9"/>
      <c r="F3693" s="2"/>
      <c r="G3693" s="2"/>
      <c r="H3693" s="2"/>
      <c r="I3693" s="3"/>
      <c r="J3693" s="3"/>
      <c r="K3693" s="3"/>
    </row>
    <row x14ac:dyDescent="0.25" r="3694" customHeight="1" ht="17.25">
      <c r="A3694" s="7">
        <v>3692</v>
      </c>
      <c r="B3694" s="7">
        <v>2</v>
      </c>
      <c r="C3694" s="7">
        <v>128</v>
      </c>
      <c r="D3694" s="8">
        <v>2048</v>
      </c>
      <c r="E3694" s="9"/>
      <c r="F3694" s="2"/>
      <c r="G3694" s="2"/>
      <c r="H3694" s="2"/>
      <c r="I3694" s="3"/>
      <c r="J3694" s="3"/>
      <c r="K3694" s="3"/>
    </row>
    <row x14ac:dyDescent="0.25" r="3695" customHeight="1" ht="17.25">
      <c r="A3695" s="7">
        <v>3693</v>
      </c>
      <c r="B3695" s="7">
        <v>4</v>
      </c>
      <c r="C3695" s="7">
        <v>128</v>
      </c>
      <c r="D3695" s="8">
        <v>2048</v>
      </c>
      <c r="E3695" s="9"/>
      <c r="F3695" s="2"/>
      <c r="G3695" s="2"/>
      <c r="H3695" s="2"/>
      <c r="I3695" s="3"/>
      <c r="J3695" s="3"/>
      <c r="K3695" s="3"/>
    </row>
    <row x14ac:dyDescent="0.25" r="3696" customHeight="1" ht="17.25">
      <c r="A3696" s="7">
        <v>3694</v>
      </c>
      <c r="B3696" s="7">
        <v>8</v>
      </c>
      <c r="C3696" s="7">
        <v>128</v>
      </c>
      <c r="D3696" s="8">
        <v>2048</v>
      </c>
      <c r="E3696" s="9"/>
      <c r="F3696" s="2"/>
      <c r="G3696" s="2"/>
      <c r="H3696" s="2"/>
      <c r="I3696" s="3"/>
      <c r="J3696" s="3"/>
      <c r="K3696" s="3"/>
    </row>
    <row x14ac:dyDescent="0.25" r="3697" customHeight="1" ht="17.25">
      <c r="A3697" s="7">
        <v>3695</v>
      </c>
      <c r="B3697" s="7">
        <v>16</v>
      </c>
      <c r="C3697" s="7">
        <v>128</v>
      </c>
      <c r="D3697" s="8">
        <v>2048</v>
      </c>
      <c r="E3697" s="9"/>
      <c r="F3697" s="2"/>
      <c r="G3697" s="2"/>
      <c r="H3697" s="2"/>
      <c r="I3697" s="3"/>
      <c r="J3697" s="3"/>
      <c r="K3697" s="3"/>
    </row>
    <row x14ac:dyDescent="0.25" r="3698" customHeight="1" ht="17.25">
      <c r="A3698" s="7">
        <v>3696</v>
      </c>
      <c r="B3698" s="7">
        <v>32</v>
      </c>
      <c r="C3698" s="7">
        <v>128</v>
      </c>
      <c r="D3698" s="8">
        <v>2048</v>
      </c>
      <c r="E3698" s="9"/>
      <c r="F3698" s="2"/>
      <c r="G3698" s="2"/>
      <c r="H3698" s="2"/>
      <c r="I3698" s="3"/>
      <c r="J3698" s="3"/>
      <c r="K3698" s="3"/>
    </row>
    <row x14ac:dyDescent="0.25" r="3699" customHeight="1" ht="17.25">
      <c r="A3699" s="7">
        <v>3697</v>
      </c>
      <c r="B3699" s="7">
        <v>64</v>
      </c>
      <c r="C3699" s="7">
        <v>128</v>
      </c>
      <c r="D3699" s="8">
        <v>2048</v>
      </c>
      <c r="E3699" s="9"/>
      <c r="F3699" s="2"/>
      <c r="G3699" s="2"/>
      <c r="H3699" s="2"/>
      <c r="I3699" s="3"/>
      <c r="J3699" s="3"/>
      <c r="K3699" s="3"/>
    </row>
    <row x14ac:dyDescent="0.25" r="3700" customHeight="1" ht="17.25">
      <c r="A3700" s="7">
        <v>3698</v>
      </c>
      <c r="B3700" s="7">
        <v>128</v>
      </c>
      <c r="C3700" s="7">
        <v>128</v>
      </c>
      <c r="D3700" s="8">
        <v>2048</v>
      </c>
      <c r="E3700" s="9"/>
      <c r="F3700" s="2"/>
      <c r="G3700" s="2"/>
      <c r="H3700" s="2"/>
      <c r="I3700" s="3"/>
      <c r="J3700" s="3"/>
      <c r="K3700" s="3"/>
    </row>
    <row x14ac:dyDescent="0.25" r="3701" customHeight="1" ht="17.25">
      <c r="A3701" s="7">
        <v>3699</v>
      </c>
      <c r="B3701" s="7">
        <v>256</v>
      </c>
      <c r="C3701" s="7">
        <v>128</v>
      </c>
      <c r="D3701" s="8">
        <v>2048</v>
      </c>
      <c r="E3701" s="9"/>
      <c r="F3701" s="2"/>
      <c r="G3701" s="2"/>
      <c r="H3701" s="2"/>
      <c r="I3701" s="3"/>
      <c r="J3701" s="3"/>
      <c r="K3701" s="3"/>
    </row>
    <row x14ac:dyDescent="0.25" r="3702" customHeight="1" ht="17.25">
      <c r="A3702" s="7">
        <v>3700</v>
      </c>
      <c r="B3702" s="7">
        <v>512</v>
      </c>
      <c r="C3702" s="7">
        <v>128</v>
      </c>
      <c r="D3702" s="8">
        <v>2048</v>
      </c>
      <c r="E3702" s="9"/>
      <c r="F3702" s="2"/>
      <c r="G3702" s="2"/>
      <c r="H3702" s="2"/>
      <c r="I3702" s="3"/>
      <c r="J3702" s="3"/>
      <c r="K3702" s="3"/>
    </row>
    <row x14ac:dyDescent="0.25" r="3703" customHeight="1" ht="17.25">
      <c r="A3703" s="7">
        <v>3701</v>
      </c>
      <c r="B3703" s="7">
        <v>1024</v>
      </c>
      <c r="C3703" s="7">
        <v>128</v>
      </c>
      <c r="D3703" s="8">
        <v>2048</v>
      </c>
      <c r="E3703" s="9"/>
      <c r="F3703" s="2"/>
      <c r="G3703" s="2"/>
      <c r="H3703" s="2"/>
      <c r="I3703" s="3"/>
      <c r="J3703" s="3"/>
      <c r="K3703" s="3"/>
    </row>
    <row x14ac:dyDescent="0.25" r="3704" customHeight="1" ht="17.25">
      <c r="A3704" s="7">
        <v>3702</v>
      </c>
      <c r="B3704" s="7">
        <v>2048</v>
      </c>
      <c r="C3704" s="7">
        <v>128</v>
      </c>
      <c r="D3704" s="8">
        <v>2048</v>
      </c>
      <c r="E3704" s="9"/>
      <c r="F3704" s="2"/>
      <c r="G3704" s="2"/>
      <c r="H3704" s="2"/>
      <c r="I3704" s="3"/>
      <c r="J3704" s="3"/>
      <c r="K3704" s="3"/>
    </row>
    <row x14ac:dyDescent="0.25" r="3705" customHeight="1" ht="17.25">
      <c r="A3705" s="7">
        <v>3703</v>
      </c>
      <c r="B3705" s="7">
        <v>4096</v>
      </c>
      <c r="C3705" s="7">
        <v>128</v>
      </c>
      <c r="D3705" s="8">
        <v>2048</v>
      </c>
      <c r="E3705" s="9"/>
      <c r="F3705" s="2"/>
      <c r="G3705" s="2"/>
      <c r="H3705" s="2"/>
      <c r="I3705" s="3"/>
      <c r="J3705" s="3"/>
      <c r="K3705" s="3"/>
    </row>
    <row x14ac:dyDescent="0.25" r="3706" customHeight="1" ht="17.25">
      <c r="A3706" s="7">
        <v>3704</v>
      </c>
      <c r="B3706" s="7">
        <v>8192</v>
      </c>
      <c r="C3706" s="7">
        <v>128</v>
      </c>
      <c r="D3706" s="8">
        <v>2048</v>
      </c>
      <c r="E3706" s="9"/>
      <c r="F3706" s="2"/>
      <c r="G3706" s="2"/>
      <c r="H3706" s="2"/>
      <c r="I3706" s="3"/>
      <c r="J3706" s="3"/>
      <c r="K3706" s="3"/>
    </row>
    <row x14ac:dyDescent="0.25" r="3707" customHeight="1" ht="17.25">
      <c r="A3707" s="7">
        <v>3705</v>
      </c>
      <c r="B3707" s="7">
        <v>16384</v>
      </c>
      <c r="C3707" s="7">
        <v>128</v>
      </c>
      <c r="D3707" s="8">
        <v>2048</v>
      </c>
      <c r="E3707" s="9"/>
      <c r="F3707" s="2"/>
      <c r="G3707" s="2"/>
      <c r="H3707" s="2"/>
      <c r="I3707" s="3"/>
      <c r="J3707" s="3"/>
      <c r="K3707" s="3"/>
    </row>
    <row x14ac:dyDescent="0.25" r="3708" customHeight="1" ht="17.25">
      <c r="A3708" s="7">
        <v>3706</v>
      </c>
      <c r="B3708" s="7">
        <v>32768</v>
      </c>
      <c r="C3708" s="7">
        <v>128</v>
      </c>
      <c r="D3708" s="8">
        <v>2048</v>
      </c>
      <c r="E3708" s="9"/>
      <c r="F3708" s="2"/>
      <c r="G3708" s="2"/>
      <c r="H3708" s="2"/>
      <c r="I3708" s="3"/>
      <c r="J3708" s="3"/>
      <c r="K3708" s="3"/>
    </row>
    <row x14ac:dyDescent="0.25" r="3709" customHeight="1" ht="17.25">
      <c r="A3709" s="7">
        <v>3707</v>
      </c>
      <c r="B3709" s="7">
        <v>65536</v>
      </c>
      <c r="C3709" s="7">
        <v>128</v>
      </c>
      <c r="D3709" s="8">
        <v>2048</v>
      </c>
      <c r="E3709" s="9"/>
      <c r="F3709" s="2"/>
      <c r="G3709" s="2"/>
      <c r="H3709" s="2"/>
      <c r="I3709" s="3"/>
      <c r="J3709" s="3"/>
      <c r="K3709" s="3"/>
    </row>
    <row x14ac:dyDescent="0.25" r="3710" customHeight="1" ht="17.25">
      <c r="A3710" s="7">
        <v>3708</v>
      </c>
      <c r="B3710" s="7">
        <v>128000</v>
      </c>
      <c r="C3710" s="7">
        <v>128</v>
      </c>
      <c r="D3710" s="8">
        <v>2048</v>
      </c>
      <c r="E3710" s="9"/>
      <c r="F3710" s="2"/>
      <c r="G3710" s="2"/>
      <c r="H3710" s="2"/>
      <c r="I3710" s="3"/>
      <c r="J3710" s="3"/>
      <c r="K3710" s="3"/>
    </row>
    <row x14ac:dyDescent="0.25" r="3711" customHeight="1" ht="17.25">
      <c r="A3711" s="7">
        <v>3709</v>
      </c>
      <c r="B3711" s="7">
        <v>1</v>
      </c>
      <c r="C3711" s="7">
        <v>256</v>
      </c>
      <c r="D3711" s="8">
        <v>2048</v>
      </c>
      <c r="E3711" s="9"/>
      <c r="F3711" s="2"/>
      <c r="G3711" s="2"/>
      <c r="H3711" s="2"/>
      <c r="I3711" s="3"/>
      <c r="J3711" s="3"/>
      <c r="K3711" s="3"/>
    </row>
    <row x14ac:dyDescent="0.25" r="3712" customHeight="1" ht="17.25">
      <c r="A3712" s="7">
        <v>3710</v>
      </c>
      <c r="B3712" s="7">
        <v>2</v>
      </c>
      <c r="C3712" s="7">
        <v>256</v>
      </c>
      <c r="D3712" s="8">
        <v>2048</v>
      </c>
      <c r="E3712" s="9"/>
      <c r="F3712" s="2"/>
      <c r="G3712" s="2"/>
      <c r="H3712" s="2"/>
      <c r="I3712" s="3"/>
      <c r="J3712" s="3"/>
      <c r="K3712" s="3"/>
    </row>
    <row x14ac:dyDescent="0.25" r="3713" customHeight="1" ht="17.25">
      <c r="A3713" s="7">
        <v>3711</v>
      </c>
      <c r="B3713" s="7">
        <v>4</v>
      </c>
      <c r="C3713" s="7">
        <v>256</v>
      </c>
      <c r="D3713" s="8">
        <v>2048</v>
      </c>
      <c r="E3713" s="9"/>
      <c r="F3713" s="2"/>
      <c r="G3713" s="2"/>
      <c r="H3713" s="2"/>
      <c r="I3713" s="3"/>
      <c r="J3713" s="3"/>
      <c r="K3713" s="3"/>
    </row>
    <row x14ac:dyDescent="0.25" r="3714" customHeight="1" ht="17.25">
      <c r="A3714" s="7">
        <v>3712</v>
      </c>
      <c r="B3714" s="7">
        <v>8</v>
      </c>
      <c r="C3714" s="7">
        <v>256</v>
      </c>
      <c r="D3714" s="8">
        <v>2048</v>
      </c>
      <c r="E3714" s="9"/>
      <c r="F3714" s="2"/>
      <c r="G3714" s="2"/>
      <c r="H3714" s="2"/>
      <c r="I3714" s="3"/>
      <c r="J3714" s="3"/>
      <c r="K3714" s="3"/>
    </row>
    <row x14ac:dyDescent="0.25" r="3715" customHeight="1" ht="17.25">
      <c r="A3715" s="7">
        <v>3713</v>
      </c>
      <c r="B3715" s="7">
        <v>16</v>
      </c>
      <c r="C3715" s="7">
        <v>256</v>
      </c>
      <c r="D3715" s="8">
        <v>2048</v>
      </c>
      <c r="E3715" s="9"/>
      <c r="F3715" s="2"/>
      <c r="G3715" s="2"/>
      <c r="H3715" s="2"/>
      <c r="I3715" s="3"/>
      <c r="J3715" s="3"/>
      <c r="K3715" s="3"/>
    </row>
    <row x14ac:dyDescent="0.25" r="3716" customHeight="1" ht="17.25">
      <c r="A3716" s="7">
        <v>3714</v>
      </c>
      <c r="B3716" s="7">
        <v>32</v>
      </c>
      <c r="C3716" s="7">
        <v>256</v>
      </c>
      <c r="D3716" s="8">
        <v>2048</v>
      </c>
      <c r="E3716" s="9"/>
      <c r="F3716" s="2"/>
      <c r="G3716" s="2"/>
      <c r="H3716" s="2"/>
      <c r="I3716" s="3"/>
      <c r="J3716" s="3"/>
      <c r="K3716" s="3"/>
    </row>
    <row x14ac:dyDescent="0.25" r="3717" customHeight="1" ht="17.25">
      <c r="A3717" s="7">
        <v>3715</v>
      </c>
      <c r="B3717" s="7">
        <v>64</v>
      </c>
      <c r="C3717" s="7">
        <v>256</v>
      </c>
      <c r="D3717" s="8">
        <v>2048</v>
      </c>
      <c r="E3717" s="9"/>
      <c r="F3717" s="2"/>
      <c r="G3717" s="2"/>
      <c r="H3717" s="2"/>
      <c r="I3717" s="3"/>
      <c r="J3717" s="3"/>
      <c r="K3717" s="3"/>
    </row>
    <row x14ac:dyDescent="0.25" r="3718" customHeight="1" ht="17.25">
      <c r="A3718" s="7">
        <v>3716</v>
      </c>
      <c r="B3718" s="7">
        <v>128</v>
      </c>
      <c r="C3718" s="7">
        <v>256</v>
      </c>
      <c r="D3718" s="8">
        <v>2048</v>
      </c>
      <c r="E3718" s="9"/>
      <c r="F3718" s="2"/>
      <c r="G3718" s="2"/>
      <c r="H3718" s="2"/>
      <c r="I3718" s="3"/>
      <c r="J3718" s="3"/>
      <c r="K3718" s="3"/>
    </row>
    <row x14ac:dyDescent="0.25" r="3719" customHeight="1" ht="17.25">
      <c r="A3719" s="7">
        <v>3717</v>
      </c>
      <c r="B3719" s="7">
        <v>256</v>
      </c>
      <c r="C3719" s="7">
        <v>256</v>
      </c>
      <c r="D3719" s="8">
        <v>2048</v>
      </c>
      <c r="E3719" s="9"/>
      <c r="F3719" s="2"/>
      <c r="G3719" s="2"/>
      <c r="H3719" s="2"/>
      <c r="I3719" s="3"/>
      <c r="J3719" s="3"/>
      <c r="K3719" s="3"/>
    </row>
    <row x14ac:dyDescent="0.25" r="3720" customHeight="1" ht="17.25">
      <c r="A3720" s="7">
        <v>3718</v>
      </c>
      <c r="B3720" s="7">
        <v>512</v>
      </c>
      <c r="C3720" s="7">
        <v>256</v>
      </c>
      <c r="D3720" s="8">
        <v>2048</v>
      </c>
      <c r="E3720" s="9"/>
      <c r="F3720" s="2"/>
      <c r="G3720" s="2"/>
      <c r="H3720" s="2"/>
      <c r="I3720" s="3"/>
      <c r="J3720" s="3"/>
      <c r="K3720" s="3"/>
    </row>
    <row x14ac:dyDescent="0.25" r="3721" customHeight="1" ht="17.25">
      <c r="A3721" s="7">
        <v>3719</v>
      </c>
      <c r="B3721" s="7">
        <v>1024</v>
      </c>
      <c r="C3721" s="7">
        <v>256</v>
      </c>
      <c r="D3721" s="8">
        <v>2048</v>
      </c>
      <c r="E3721" s="9"/>
      <c r="F3721" s="2"/>
      <c r="G3721" s="2"/>
      <c r="H3721" s="2"/>
      <c r="I3721" s="3"/>
      <c r="J3721" s="3"/>
      <c r="K3721" s="3"/>
    </row>
    <row x14ac:dyDescent="0.25" r="3722" customHeight="1" ht="17.25">
      <c r="A3722" s="7">
        <v>3720</v>
      </c>
      <c r="B3722" s="7">
        <v>2048</v>
      </c>
      <c r="C3722" s="7">
        <v>256</v>
      </c>
      <c r="D3722" s="8">
        <v>2048</v>
      </c>
      <c r="E3722" s="9"/>
      <c r="F3722" s="2"/>
      <c r="G3722" s="2"/>
      <c r="H3722" s="2"/>
      <c r="I3722" s="3"/>
      <c r="J3722" s="3"/>
      <c r="K3722" s="3"/>
    </row>
    <row x14ac:dyDescent="0.25" r="3723" customHeight="1" ht="17.25">
      <c r="A3723" s="7">
        <v>3721</v>
      </c>
      <c r="B3723" s="7">
        <v>4096</v>
      </c>
      <c r="C3723" s="7">
        <v>256</v>
      </c>
      <c r="D3723" s="8">
        <v>2048</v>
      </c>
      <c r="E3723" s="9"/>
      <c r="F3723" s="2"/>
      <c r="G3723" s="2"/>
      <c r="H3723" s="2"/>
      <c r="I3723" s="3"/>
      <c r="J3723" s="3"/>
      <c r="K3723" s="3"/>
    </row>
    <row x14ac:dyDescent="0.25" r="3724" customHeight="1" ht="17.25">
      <c r="A3724" s="7">
        <v>3722</v>
      </c>
      <c r="B3724" s="7">
        <v>8192</v>
      </c>
      <c r="C3724" s="7">
        <v>256</v>
      </c>
      <c r="D3724" s="8">
        <v>2048</v>
      </c>
      <c r="E3724" s="9"/>
      <c r="F3724" s="2"/>
      <c r="G3724" s="2"/>
      <c r="H3724" s="2"/>
      <c r="I3724" s="3"/>
      <c r="J3724" s="3"/>
      <c r="K3724" s="3"/>
    </row>
    <row x14ac:dyDescent="0.25" r="3725" customHeight="1" ht="17.25">
      <c r="A3725" s="7">
        <v>3723</v>
      </c>
      <c r="B3725" s="7">
        <v>16384</v>
      </c>
      <c r="C3725" s="7">
        <v>256</v>
      </c>
      <c r="D3725" s="8">
        <v>2048</v>
      </c>
      <c r="E3725" s="9"/>
      <c r="F3725" s="2"/>
      <c r="G3725" s="2"/>
      <c r="H3725" s="2"/>
      <c r="I3725" s="3"/>
      <c r="J3725" s="3"/>
      <c r="K3725" s="3"/>
    </row>
    <row x14ac:dyDescent="0.25" r="3726" customHeight="1" ht="17.25">
      <c r="A3726" s="7">
        <v>3724</v>
      </c>
      <c r="B3726" s="7">
        <v>32768</v>
      </c>
      <c r="C3726" s="7">
        <v>256</v>
      </c>
      <c r="D3726" s="8">
        <v>2048</v>
      </c>
      <c r="E3726" s="9"/>
      <c r="F3726" s="2"/>
      <c r="G3726" s="2"/>
      <c r="H3726" s="2"/>
      <c r="I3726" s="3"/>
      <c r="J3726" s="3"/>
      <c r="K3726" s="3"/>
    </row>
    <row x14ac:dyDescent="0.25" r="3727" customHeight="1" ht="17.25">
      <c r="A3727" s="7">
        <v>3725</v>
      </c>
      <c r="B3727" s="7">
        <v>65536</v>
      </c>
      <c r="C3727" s="7">
        <v>256</v>
      </c>
      <c r="D3727" s="8">
        <v>2048</v>
      </c>
      <c r="E3727" s="9"/>
      <c r="F3727" s="2"/>
      <c r="G3727" s="2"/>
      <c r="H3727" s="2"/>
      <c r="I3727" s="3"/>
      <c r="J3727" s="3"/>
      <c r="K3727" s="3"/>
    </row>
    <row x14ac:dyDescent="0.25" r="3728" customHeight="1" ht="17.25">
      <c r="A3728" s="7">
        <v>3726</v>
      </c>
      <c r="B3728" s="7">
        <v>128000</v>
      </c>
      <c r="C3728" s="7">
        <v>256</v>
      </c>
      <c r="D3728" s="8">
        <v>2048</v>
      </c>
      <c r="E3728" s="9"/>
      <c r="F3728" s="2"/>
      <c r="G3728" s="2"/>
      <c r="H3728" s="2"/>
      <c r="I3728" s="3"/>
      <c r="J3728" s="3"/>
      <c r="K3728" s="3"/>
    </row>
    <row x14ac:dyDescent="0.25" r="3729" customHeight="1" ht="17.25">
      <c r="A3729" s="7">
        <v>3727</v>
      </c>
      <c r="B3729" s="7">
        <v>1</v>
      </c>
      <c r="C3729" s="7">
        <v>512</v>
      </c>
      <c r="D3729" s="8">
        <v>2048</v>
      </c>
      <c r="E3729" s="9"/>
      <c r="F3729" s="2"/>
      <c r="G3729" s="2"/>
      <c r="H3729" s="2"/>
      <c r="I3729" s="3"/>
      <c r="J3729" s="3"/>
      <c r="K3729" s="3"/>
    </row>
    <row x14ac:dyDescent="0.25" r="3730" customHeight="1" ht="17.25">
      <c r="A3730" s="7">
        <v>3728</v>
      </c>
      <c r="B3730" s="7">
        <v>2</v>
      </c>
      <c r="C3730" s="7">
        <v>512</v>
      </c>
      <c r="D3730" s="8">
        <v>2048</v>
      </c>
      <c r="E3730" s="9"/>
      <c r="F3730" s="2"/>
      <c r="G3730" s="2"/>
      <c r="H3730" s="2"/>
      <c r="I3730" s="3"/>
      <c r="J3730" s="3"/>
      <c r="K3730" s="3"/>
    </row>
    <row x14ac:dyDescent="0.25" r="3731" customHeight="1" ht="17.25">
      <c r="A3731" s="7">
        <v>3729</v>
      </c>
      <c r="B3731" s="7">
        <v>4</v>
      </c>
      <c r="C3731" s="7">
        <v>512</v>
      </c>
      <c r="D3731" s="8">
        <v>2048</v>
      </c>
      <c r="E3731" s="9"/>
      <c r="F3731" s="2"/>
      <c r="G3731" s="2"/>
      <c r="H3731" s="2"/>
      <c r="I3731" s="3"/>
      <c r="J3731" s="3"/>
      <c r="K3731" s="3"/>
    </row>
    <row x14ac:dyDescent="0.25" r="3732" customHeight="1" ht="17.25">
      <c r="A3732" s="7">
        <v>3730</v>
      </c>
      <c r="B3732" s="7">
        <v>8</v>
      </c>
      <c r="C3732" s="7">
        <v>512</v>
      </c>
      <c r="D3732" s="8">
        <v>2048</v>
      </c>
      <c r="E3732" s="9"/>
      <c r="F3732" s="2"/>
      <c r="G3732" s="2"/>
      <c r="H3732" s="2"/>
      <c r="I3732" s="3"/>
      <c r="J3732" s="3"/>
      <c r="K3732" s="3"/>
    </row>
    <row x14ac:dyDescent="0.25" r="3733" customHeight="1" ht="17.25">
      <c r="A3733" s="7">
        <v>3731</v>
      </c>
      <c r="B3733" s="7">
        <v>16</v>
      </c>
      <c r="C3733" s="7">
        <v>512</v>
      </c>
      <c r="D3733" s="8">
        <v>2048</v>
      </c>
      <c r="E3733" s="9"/>
      <c r="F3733" s="2"/>
      <c r="G3733" s="2"/>
      <c r="H3733" s="2"/>
      <c r="I3733" s="3"/>
      <c r="J3733" s="3"/>
      <c r="K3733" s="3"/>
    </row>
    <row x14ac:dyDescent="0.25" r="3734" customHeight="1" ht="17.25">
      <c r="A3734" s="7">
        <v>3732</v>
      </c>
      <c r="B3734" s="7">
        <v>32</v>
      </c>
      <c r="C3734" s="7">
        <v>512</v>
      </c>
      <c r="D3734" s="8">
        <v>2048</v>
      </c>
      <c r="E3734" s="9"/>
      <c r="F3734" s="2"/>
      <c r="G3734" s="2"/>
      <c r="H3734" s="2"/>
      <c r="I3734" s="3"/>
      <c r="J3734" s="3"/>
      <c r="K3734" s="3"/>
    </row>
    <row x14ac:dyDescent="0.25" r="3735" customHeight="1" ht="17.25">
      <c r="A3735" s="7">
        <v>3733</v>
      </c>
      <c r="B3735" s="7">
        <v>64</v>
      </c>
      <c r="C3735" s="7">
        <v>512</v>
      </c>
      <c r="D3735" s="8">
        <v>2048</v>
      </c>
      <c r="E3735" s="9"/>
      <c r="F3735" s="2"/>
      <c r="G3735" s="2"/>
      <c r="H3735" s="2"/>
      <c r="I3735" s="3"/>
      <c r="J3735" s="3"/>
      <c r="K3735" s="3"/>
    </row>
    <row x14ac:dyDescent="0.25" r="3736" customHeight="1" ht="17.25">
      <c r="A3736" s="7">
        <v>3734</v>
      </c>
      <c r="B3736" s="7">
        <v>128</v>
      </c>
      <c r="C3736" s="7">
        <v>512</v>
      </c>
      <c r="D3736" s="8">
        <v>2048</v>
      </c>
      <c r="E3736" s="9"/>
      <c r="F3736" s="2"/>
      <c r="G3736" s="2"/>
      <c r="H3736" s="2"/>
      <c r="I3736" s="3"/>
      <c r="J3736" s="3"/>
      <c r="K3736" s="3"/>
    </row>
    <row x14ac:dyDescent="0.25" r="3737" customHeight="1" ht="17.25">
      <c r="A3737" s="7">
        <v>3735</v>
      </c>
      <c r="B3737" s="7">
        <v>256</v>
      </c>
      <c r="C3737" s="7">
        <v>512</v>
      </c>
      <c r="D3737" s="8">
        <v>2048</v>
      </c>
      <c r="E3737" s="9"/>
      <c r="F3737" s="2"/>
      <c r="G3737" s="2"/>
      <c r="H3737" s="2"/>
      <c r="I3737" s="3"/>
      <c r="J3737" s="3"/>
      <c r="K3737" s="3"/>
    </row>
    <row x14ac:dyDescent="0.25" r="3738" customHeight="1" ht="17.25">
      <c r="A3738" s="7">
        <v>3736</v>
      </c>
      <c r="B3738" s="7">
        <v>512</v>
      </c>
      <c r="C3738" s="7">
        <v>512</v>
      </c>
      <c r="D3738" s="8">
        <v>2048</v>
      </c>
      <c r="E3738" s="9"/>
      <c r="F3738" s="2"/>
      <c r="G3738" s="2"/>
      <c r="H3738" s="2"/>
      <c r="I3738" s="3"/>
      <c r="J3738" s="3"/>
      <c r="K3738" s="3"/>
    </row>
    <row x14ac:dyDescent="0.25" r="3739" customHeight="1" ht="17.25">
      <c r="A3739" s="7">
        <v>3737</v>
      </c>
      <c r="B3739" s="7">
        <v>1024</v>
      </c>
      <c r="C3739" s="7">
        <v>512</v>
      </c>
      <c r="D3739" s="8">
        <v>2048</v>
      </c>
      <c r="E3739" s="9"/>
      <c r="F3739" s="2"/>
      <c r="G3739" s="2"/>
      <c r="H3739" s="2"/>
      <c r="I3739" s="3"/>
      <c r="J3739" s="3"/>
      <c r="K3739" s="3"/>
    </row>
    <row x14ac:dyDescent="0.25" r="3740" customHeight="1" ht="17.25">
      <c r="A3740" s="7">
        <v>3738</v>
      </c>
      <c r="B3740" s="7">
        <v>2048</v>
      </c>
      <c r="C3740" s="7">
        <v>512</v>
      </c>
      <c r="D3740" s="8">
        <v>2048</v>
      </c>
      <c r="E3740" s="9"/>
      <c r="F3740" s="2"/>
      <c r="G3740" s="2"/>
      <c r="H3740" s="2"/>
      <c r="I3740" s="3"/>
      <c r="J3740" s="3"/>
      <c r="K3740" s="3"/>
    </row>
    <row x14ac:dyDescent="0.25" r="3741" customHeight="1" ht="17.25">
      <c r="A3741" s="7">
        <v>3739</v>
      </c>
      <c r="B3741" s="7">
        <v>4096</v>
      </c>
      <c r="C3741" s="7">
        <v>512</v>
      </c>
      <c r="D3741" s="8">
        <v>2048</v>
      </c>
      <c r="E3741" s="9"/>
      <c r="F3741" s="2"/>
      <c r="G3741" s="2"/>
      <c r="H3741" s="2"/>
      <c r="I3741" s="3"/>
      <c r="J3741" s="3"/>
      <c r="K3741" s="3"/>
    </row>
    <row x14ac:dyDescent="0.25" r="3742" customHeight="1" ht="17.25">
      <c r="A3742" s="7">
        <v>3740</v>
      </c>
      <c r="B3742" s="7">
        <v>8192</v>
      </c>
      <c r="C3742" s="7">
        <v>512</v>
      </c>
      <c r="D3742" s="8">
        <v>2048</v>
      </c>
      <c r="E3742" s="9"/>
      <c r="F3742" s="2"/>
      <c r="G3742" s="2"/>
      <c r="H3742" s="2"/>
      <c r="I3742" s="3"/>
      <c r="J3742" s="3"/>
      <c r="K3742" s="3"/>
    </row>
    <row x14ac:dyDescent="0.25" r="3743" customHeight="1" ht="17.25">
      <c r="A3743" s="7">
        <v>3741</v>
      </c>
      <c r="B3743" s="7">
        <v>16384</v>
      </c>
      <c r="C3743" s="7">
        <v>512</v>
      </c>
      <c r="D3743" s="8">
        <v>2048</v>
      </c>
      <c r="E3743" s="9"/>
      <c r="F3743" s="2"/>
      <c r="G3743" s="2"/>
      <c r="H3743" s="2"/>
      <c r="I3743" s="3"/>
      <c r="J3743" s="3"/>
      <c r="K3743" s="3"/>
    </row>
    <row x14ac:dyDescent="0.25" r="3744" customHeight="1" ht="17.25">
      <c r="A3744" s="7">
        <v>3742</v>
      </c>
      <c r="B3744" s="7">
        <v>32768</v>
      </c>
      <c r="C3744" s="7">
        <v>512</v>
      </c>
      <c r="D3744" s="8">
        <v>2048</v>
      </c>
      <c r="E3744" s="9"/>
      <c r="F3744" s="2"/>
      <c r="G3744" s="2"/>
      <c r="H3744" s="2"/>
      <c r="I3744" s="3"/>
      <c r="J3744" s="3"/>
      <c r="K3744" s="3"/>
    </row>
    <row x14ac:dyDescent="0.25" r="3745" customHeight="1" ht="17.25">
      <c r="A3745" s="7">
        <v>3743</v>
      </c>
      <c r="B3745" s="7">
        <v>65536</v>
      </c>
      <c r="C3745" s="7">
        <v>512</v>
      </c>
      <c r="D3745" s="8">
        <v>2048</v>
      </c>
      <c r="E3745" s="9"/>
      <c r="F3745" s="2"/>
      <c r="G3745" s="2"/>
      <c r="H3745" s="2"/>
      <c r="I3745" s="3"/>
      <c r="J3745" s="3"/>
      <c r="K3745" s="3"/>
    </row>
    <row x14ac:dyDescent="0.25" r="3746" customHeight="1" ht="17.25">
      <c r="A3746" s="7">
        <v>3744</v>
      </c>
      <c r="B3746" s="7">
        <v>128000</v>
      </c>
      <c r="C3746" s="7">
        <v>512</v>
      </c>
      <c r="D3746" s="8">
        <v>2048</v>
      </c>
      <c r="E3746" s="9"/>
      <c r="F3746" s="2"/>
      <c r="G3746" s="2"/>
      <c r="H3746" s="2"/>
      <c r="I3746" s="3"/>
      <c r="J3746" s="3"/>
      <c r="K3746" s="3"/>
    </row>
    <row x14ac:dyDescent="0.25" r="3747" customHeight="1" ht="17.25">
      <c r="A3747" s="7">
        <v>3745</v>
      </c>
      <c r="B3747" s="7">
        <v>1</v>
      </c>
      <c r="C3747" s="7">
        <v>1024</v>
      </c>
      <c r="D3747" s="8">
        <v>2048</v>
      </c>
      <c r="E3747" s="9"/>
      <c r="F3747" s="2"/>
      <c r="G3747" s="2"/>
      <c r="H3747" s="2"/>
      <c r="I3747" s="3"/>
      <c r="J3747" s="3"/>
      <c r="K3747" s="3"/>
    </row>
    <row x14ac:dyDescent="0.25" r="3748" customHeight="1" ht="17.25">
      <c r="A3748" s="7">
        <v>3746</v>
      </c>
      <c r="B3748" s="7">
        <v>2</v>
      </c>
      <c r="C3748" s="7">
        <v>1024</v>
      </c>
      <c r="D3748" s="8">
        <v>2048</v>
      </c>
      <c r="E3748" s="9"/>
      <c r="F3748" s="2"/>
      <c r="G3748" s="2"/>
      <c r="H3748" s="2"/>
      <c r="I3748" s="3"/>
      <c r="J3748" s="3"/>
      <c r="K3748" s="3"/>
    </row>
    <row x14ac:dyDescent="0.25" r="3749" customHeight="1" ht="17.25">
      <c r="A3749" s="7">
        <v>3747</v>
      </c>
      <c r="B3749" s="7">
        <v>4</v>
      </c>
      <c r="C3749" s="7">
        <v>1024</v>
      </c>
      <c r="D3749" s="8">
        <v>2048</v>
      </c>
      <c r="E3749" s="9"/>
      <c r="F3749" s="2"/>
      <c r="G3749" s="2"/>
      <c r="H3749" s="2"/>
      <c r="I3749" s="3"/>
      <c r="J3749" s="3"/>
      <c r="K3749" s="3"/>
    </row>
    <row x14ac:dyDescent="0.25" r="3750" customHeight="1" ht="17.25">
      <c r="A3750" s="7">
        <v>3748</v>
      </c>
      <c r="B3750" s="7">
        <v>8</v>
      </c>
      <c r="C3750" s="7">
        <v>1024</v>
      </c>
      <c r="D3750" s="8">
        <v>2048</v>
      </c>
      <c r="E3750" s="9"/>
      <c r="F3750" s="2"/>
      <c r="G3750" s="2"/>
      <c r="H3750" s="2"/>
      <c r="I3750" s="3"/>
      <c r="J3750" s="3"/>
      <c r="K3750" s="3"/>
    </row>
    <row x14ac:dyDescent="0.25" r="3751" customHeight="1" ht="17.25">
      <c r="A3751" s="7">
        <v>3749</v>
      </c>
      <c r="B3751" s="7">
        <v>16</v>
      </c>
      <c r="C3751" s="7">
        <v>1024</v>
      </c>
      <c r="D3751" s="8">
        <v>2048</v>
      </c>
      <c r="E3751" s="9"/>
      <c r="F3751" s="2"/>
      <c r="G3751" s="2"/>
      <c r="H3751" s="2"/>
      <c r="I3751" s="3"/>
      <c r="J3751" s="3"/>
      <c r="K3751" s="3"/>
    </row>
    <row x14ac:dyDescent="0.25" r="3752" customHeight="1" ht="17.25">
      <c r="A3752" s="7">
        <v>3750</v>
      </c>
      <c r="B3752" s="7">
        <v>32</v>
      </c>
      <c r="C3752" s="7">
        <v>1024</v>
      </c>
      <c r="D3752" s="8">
        <v>2048</v>
      </c>
      <c r="E3752" s="9"/>
      <c r="F3752" s="2"/>
      <c r="G3752" s="2"/>
      <c r="H3752" s="2"/>
      <c r="I3752" s="3"/>
      <c r="J3752" s="3"/>
      <c r="K3752" s="3"/>
    </row>
    <row x14ac:dyDescent="0.25" r="3753" customHeight="1" ht="17.25">
      <c r="A3753" s="7">
        <v>3751</v>
      </c>
      <c r="B3753" s="7">
        <v>64</v>
      </c>
      <c r="C3753" s="7">
        <v>1024</v>
      </c>
      <c r="D3753" s="8">
        <v>2048</v>
      </c>
      <c r="E3753" s="9"/>
      <c r="F3753" s="2"/>
      <c r="G3753" s="2"/>
      <c r="H3753" s="2"/>
      <c r="I3753" s="3"/>
      <c r="J3753" s="3"/>
      <c r="K3753" s="3"/>
    </row>
    <row x14ac:dyDescent="0.25" r="3754" customHeight="1" ht="17.25">
      <c r="A3754" s="7">
        <v>3752</v>
      </c>
      <c r="B3754" s="7">
        <v>128</v>
      </c>
      <c r="C3754" s="7">
        <v>1024</v>
      </c>
      <c r="D3754" s="8">
        <v>2048</v>
      </c>
      <c r="E3754" s="9"/>
      <c r="F3754" s="2"/>
      <c r="G3754" s="2"/>
      <c r="H3754" s="2"/>
      <c r="I3754" s="3"/>
      <c r="J3754" s="3"/>
      <c r="K3754" s="3"/>
    </row>
    <row x14ac:dyDescent="0.25" r="3755" customHeight="1" ht="17.25">
      <c r="A3755" s="7">
        <v>3753</v>
      </c>
      <c r="B3755" s="7">
        <v>256</v>
      </c>
      <c r="C3755" s="7">
        <v>1024</v>
      </c>
      <c r="D3755" s="8">
        <v>2048</v>
      </c>
      <c r="E3755" s="9"/>
      <c r="F3755" s="2"/>
      <c r="G3755" s="2"/>
      <c r="H3755" s="2"/>
      <c r="I3755" s="3"/>
      <c r="J3755" s="3"/>
      <c r="K3755" s="3"/>
    </row>
    <row x14ac:dyDescent="0.25" r="3756" customHeight="1" ht="17.25">
      <c r="A3756" s="7">
        <v>3754</v>
      </c>
      <c r="B3756" s="7">
        <v>512</v>
      </c>
      <c r="C3756" s="7">
        <v>1024</v>
      </c>
      <c r="D3756" s="8">
        <v>2048</v>
      </c>
      <c r="E3756" s="9"/>
      <c r="F3756" s="2"/>
      <c r="G3756" s="2"/>
      <c r="H3756" s="2"/>
      <c r="I3756" s="3"/>
      <c r="J3756" s="3"/>
      <c r="K3756" s="3"/>
    </row>
    <row x14ac:dyDescent="0.25" r="3757" customHeight="1" ht="17.25">
      <c r="A3757" s="7">
        <v>3755</v>
      </c>
      <c r="B3757" s="7">
        <v>1024</v>
      </c>
      <c r="C3757" s="7">
        <v>1024</v>
      </c>
      <c r="D3757" s="8">
        <v>2048</v>
      </c>
      <c r="E3757" s="9"/>
      <c r="F3757" s="2"/>
      <c r="G3757" s="2"/>
      <c r="H3757" s="2"/>
      <c r="I3757" s="3"/>
      <c r="J3757" s="3"/>
      <c r="K3757" s="3"/>
    </row>
    <row x14ac:dyDescent="0.25" r="3758" customHeight="1" ht="17.25">
      <c r="A3758" s="7">
        <v>3756</v>
      </c>
      <c r="B3758" s="7">
        <v>2048</v>
      </c>
      <c r="C3758" s="7">
        <v>1024</v>
      </c>
      <c r="D3758" s="8">
        <v>2048</v>
      </c>
      <c r="E3758" s="9"/>
      <c r="F3758" s="2"/>
      <c r="G3758" s="2"/>
      <c r="H3758" s="2"/>
      <c r="I3758" s="3"/>
      <c r="J3758" s="3"/>
      <c r="K3758" s="3"/>
    </row>
    <row x14ac:dyDescent="0.25" r="3759" customHeight="1" ht="17.25">
      <c r="A3759" s="7">
        <v>3757</v>
      </c>
      <c r="B3759" s="7">
        <v>4096</v>
      </c>
      <c r="C3759" s="7">
        <v>1024</v>
      </c>
      <c r="D3759" s="8">
        <v>2048</v>
      </c>
      <c r="E3759" s="9"/>
      <c r="F3759" s="2"/>
      <c r="G3759" s="2"/>
      <c r="H3759" s="2"/>
      <c r="I3759" s="3"/>
      <c r="J3759" s="3"/>
      <c r="K3759" s="3"/>
    </row>
    <row x14ac:dyDescent="0.25" r="3760" customHeight="1" ht="17.25">
      <c r="A3760" s="7">
        <v>3758</v>
      </c>
      <c r="B3760" s="7">
        <v>8192</v>
      </c>
      <c r="C3760" s="7">
        <v>1024</v>
      </c>
      <c r="D3760" s="8">
        <v>2048</v>
      </c>
      <c r="E3760" s="9"/>
      <c r="F3760" s="2"/>
      <c r="G3760" s="2"/>
      <c r="H3760" s="2"/>
      <c r="I3760" s="3"/>
      <c r="J3760" s="3"/>
      <c r="K3760" s="3"/>
    </row>
    <row x14ac:dyDescent="0.25" r="3761" customHeight="1" ht="17.25">
      <c r="A3761" s="7">
        <v>3759</v>
      </c>
      <c r="B3761" s="7">
        <v>16384</v>
      </c>
      <c r="C3761" s="7">
        <v>1024</v>
      </c>
      <c r="D3761" s="8">
        <v>2048</v>
      </c>
      <c r="E3761" s="9"/>
      <c r="F3761" s="2"/>
      <c r="G3761" s="2"/>
      <c r="H3761" s="2"/>
      <c r="I3761" s="3"/>
      <c r="J3761" s="3"/>
      <c r="K3761" s="3"/>
    </row>
    <row x14ac:dyDescent="0.25" r="3762" customHeight="1" ht="17.25">
      <c r="A3762" s="7">
        <v>3760</v>
      </c>
      <c r="B3762" s="7">
        <v>32768</v>
      </c>
      <c r="C3762" s="7">
        <v>1024</v>
      </c>
      <c r="D3762" s="8">
        <v>2048</v>
      </c>
      <c r="E3762" s="9"/>
      <c r="F3762" s="2"/>
      <c r="G3762" s="2"/>
      <c r="H3762" s="2"/>
      <c r="I3762" s="3"/>
      <c r="J3762" s="3"/>
      <c r="K3762" s="3"/>
    </row>
    <row x14ac:dyDescent="0.25" r="3763" customHeight="1" ht="17.25">
      <c r="A3763" s="7">
        <v>3761</v>
      </c>
      <c r="B3763" s="7">
        <v>65536</v>
      </c>
      <c r="C3763" s="7">
        <v>1024</v>
      </c>
      <c r="D3763" s="8">
        <v>2048</v>
      </c>
      <c r="E3763" s="9"/>
      <c r="F3763" s="2"/>
      <c r="G3763" s="2"/>
      <c r="H3763" s="2"/>
      <c r="I3763" s="3"/>
      <c r="J3763" s="3"/>
      <c r="K3763" s="3"/>
    </row>
    <row x14ac:dyDescent="0.25" r="3764" customHeight="1" ht="17.25">
      <c r="A3764" s="7">
        <v>3762</v>
      </c>
      <c r="B3764" s="7">
        <v>128000</v>
      </c>
      <c r="C3764" s="7">
        <v>1024</v>
      </c>
      <c r="D3764" s="8">
        <v>2048</v>
      </c>
      <c r="E3764" s="9"/>
      <c r="F3764" s="2"/>
      <c r="G3764" s="2"/>
      <c r="H3764" s="2"/>
      <c r="I3764" s="3"/>
      <c r="J3764" s="3"/>
      <c r="K3764" s="3"/>
    </row>
    <row x14ac:dyDescent="0.25" r="3765" customHeight="1" ht="17.25">
      <c r="A3765" s="7">
        <v>3763</v>
      </c>
      <c r="B3765" s="7">
        <v>1</v>
      </c>
      <c r="C3765" s="7">
        <v>2048</v>
      </c>
      <c r="D3765" s="8">
        <v>2048</v>
      </c>
      <c r="E3765" s="9"/>
      <c r="F3765" s="2"/>
      <c r="G3765" s="2"/>
      <c r="H3765" s="2"/>
      <c r="I3765" s="3"/>
      <c r="J3765" s="3"/>
      <c r="K3765" s="3"/>
    </row>
    <row x14ac:dyDescent="0.25" r="3766" customHeight="1" ht="17.25">
      <c r="A3766" s="7">
        <v>3764</v>
      </c>
      <c r="B3766" s="7">
        <v>2</v>
      </c>
      <c r="C3766" s="7">
        <v>2048</v>
      </c>
      <c r="D3766" s="8">
        <v>2048</v>
      </c>
      <c r="E3766" s="9"/>
      <c r="F3766" s="2"/>
      <c r="G3766" s="2"/>
      <c r="H3766" s="2"/>
      <c r="I3766" s="3"/>
      <c r="J3766" s="3"/>
      <c r="K3766" s="3"/>
    </row>
    <row x14ac:dyDescent="0.25" r="3767" customHeight="1" ht="17.25">
      <c r="A3767" s="7">
        <v>3765</v>
      </c>
      <c r="B3767" s="7">
        <v>4</v>
      </c>
      <c r="C3767" s="7">
        <v>2048</v>
      </c>
      <c r="D3767" s="8">
        <v>2048</v>
      </c>
      <c r="E3767" s="9"/>
      <c r="F3767" s="2"/>
      <c r="G3767" s="2"/>
      <c r="H3767" s="2"/>
      <c r="I3767" s="3"/>
      <c r="J3767" s="3"/>
      <c r="K3767" s="3"/>
    </row>
    <row x14ac:dyDescent="0.25" r="3768" customHeight="1" ht="17.25">
      <c r="A3768" s="7">
        <v>3766</v>
      </c>
      <c r="B3768" s="7">
        <v>8</v>
      </c>
      <c r="C3768" s="7">
        <v>2048</v>
      </c>
      <c r="D3768" s="8">
        <v>2048</v>
      </c>
      <c r="E3768" s="9"/>
      <c r="F3768" s="2"/>
      <c r="G3768" s="2"/>
      <c r="H3768" s="2"/>
      <c r="I3768" s="3"/>
      <c r="J3768" s="3"/>
      <c r="K3768" s="3"/>
    </row>
    <row x14ac:dyDescent="0.25" r="3769" customHeight="1" ht="17.25">
      <c r="A3769" s="7">
        <v>3767</v>
      </c>
      <c r="B3769" s="7">
        <v>16</v>
      </c>
      <c r="C3769" s="7">
        <v>2048</v>
      </c>
      <c r="D3769" s="8">
        <v>2048</v>
      </c>
      <c r="E3769" s="9"/>
      <c r="F3769" s="2"/>
      <c r="G3769" s="2"/>
      <c r="H3769" s="2"/>
      <c r="I3769" s="3"/>
      <c r="J3769" s="3"/>
      <c r="K3769" s="3"/>
    </row>
    <row x14ac:dyDescent="0.25" r="3770" customHeight="1" ht="17.25">
      <c r="A3770" s="7">
        <v>3768</v>
      </c>
      <c r="B3770" s="7">
        <v>32</v>
      </c>
      <c r="C3770" s="7">
        <v>2048</v>
      </c>
      <c r="D3770" s="8">
        <v>2048</v>
      </c>
      <c r="E3770" s="9"/>
      <c r="F3770" s="2"/>
      <c r="G3770" s="2"/>
      <c r="H3770" s="2"/>
      <c r="I3770" s="3"/>
      <c r="J3770" s="3"/>
      <c r="K3770" s="3"/>
    </row>
    <row x14ac:dyDescent="0.25" r="3771" customHeight="1" ht="17.25">
      <c r="A3771" s="7">
        <v>3769</v>
      </c>
      <c r="B3771" s="7">
        <v>64</v>
      </c>
      <c r="C3771" s="7">
        <v>2048</v>
      </c>
      <c r="D3771" s="8">
        <v>2048</v>
      </c>
      <c r="E3771" s="9"/>
      <c r="F3771" s="2"/>
      <c r="G3771" s="2"/>
      <c r="H3771" s="2"/>
      <c r="I3771" s="3"/>
      <c r="J3771" s="3"/>
      <c r="K3771" s="3"/>
    </row>
    <row x14ac:dyDescent="0.25" r="3772" customHeight="1" ht="17.25">
      <c r="A3772" s="7">
        <v>3770</v>
      </c>
      <c r="B3772" s="7">
        <v>128</v>
      </c>
      <c r="C3772" s="7">
        <v>2048</v>
      </c>
      <c r="D3772" s="8">
        <v>2048</v>
      </c>
      <c r="E3772" s="9"/>
      <c r="F3772" s="2"/>
      <c r="G3772" s="2"/>
      <c r="H3772" s="2"/>
      <c r="I3772" s="3"/>
      <c r="J3772" s="3"/>
      <c r="K3772" s="3"/>
    </row>
    <row x14ac:dyDescent="0.25" r="3773" customHeight="1" ht="17.25">
      <c r="A3773" s="7">
        <v>3771</v>
      </c>
      <c r="B3773" s="7">
        <v>256</v>
      </c>
      <c r="C3773" s="7">
        <v>2048</v>
      </c>
      <c r="D3773" s="8">
        <v>2048</v>
      </c>
      <c r="E3773" s="9"/>
      <c r="F3773" s="2"/>
      <c r="G3773" s="2"/>
      <c r="H3773" s="2"/>
      <c r="I3773" s="3"/>
      <c r="J3773" s="3"/>
      <c r="K3773" s="3"/>
    </row>
    <row x14ac:dyDescent="0.25" r="3774" customHeight="1" ht="17.25">
      <c r="A3774" s="7">
        <v>3772</v>
      </c>
      <c r="B3774" s="7">
        <v>512</v>
      </c>
      <c r="C3774" s="7">
        <v>2048</v>
      </c>
      <c r="D3774" s="8">
        <v>2048</v>
      </c>
      <c r="E3774" s="9"/>
      <c r="F3774" s="2"/>
      <c r="G3774" s="2"/>
      <c r="H3774" s="2"/>
      <c r="I3774" s="3"/>
      <c r="J3774" s="3"/>
      <c r="K3774" s="3"/>
    </row>
    <row x14ac:dyDescent="0.25" r="3775" customHeight="1" ht="17.25">
      <c r="A3775" s="7">
        <v>3773</v>
      </c>
      <c r="B3775" s="7">
        <v>1024</v>
      </c>
      <c r="C3775" s="7">
        <v>2048</v>
      </c>
      <c r="D3775" s="8">
        <v>2048</v>
      </c>
      <c r="E3775" s="9"/>
      <c r="F3775" s="2"/>
      <c r="G3775" s="2"/>
      <c r="H3775" s="2"/>
      <c r="I3775" s="3"/>
      <c r="J3775" s="3"/>
      <c r="K3775" s="3"/>
    </row>
    <row x14ac:dyDescent="0.25" r="3776" customHeight="1" ht="17.25">
      <c r="A3776" s="7">
        <v>3774</v>
      </c>
      <c r="B3776" s="7">
        <v>2048</v>
      </c>
      <c r="C3776" s="7">
        <v>2048</v>
      </c>
      <c r="D3776" s="8">
        <v>2048</v>
      </c>
      <c r="E3776" s="9"/>
      <c r="F3776" s="2"/>
      <c r="G3776" s="2"/>
      <c r="H3776" s="2"/>
      <c r="I3776" s="3"/>
      <c r="J3776" s="3"/>
      <c r="K3776" s="3"/>
    </row>
    <row x14ac:dyDescent="0.25" r="3777" customHeight="1" ht="17.25">
      <c r="A3777" s="7">
        <v>3775</v>
      </c>
      <c r="B3777" s="7">
        <v>4096</v>
      </c>
      <c r="C3777" s="7">
        <v>2048</v>
      </c>
      <c r="D3777" s="8">
        <v>2048</v>
      </c>
      <c r="E3777" s="9"/>
      <c r="F3777" s="2"/>
      <c r="G3777" s="2"/>
      <c r="H3777" s="2"/>
      <c r="I3777" s="3"/>
      <c r="J3777" s="3"/>
      <c r="K3777" s="3"/>
    </row>
    <row x14ac:dyDescent="0.25" r="3778" customHeight="1" ht="17.25">
      <c r="A3778" s="7">
        <v>3776</v>
      </c>
      <c r="B3778" s="7">
        <v>8192</v>
      </c>
      <c r="C3778" s="7">
        <v>2048</v>
      </c>
      <c r="D3778" s="8">
        <v>2048</v>
      </c>
      <c r="E3778" s="9"/>
      <c r="F3778" s="2"/>
      <c r="G3778" s="2"/>
      <c r="H3778" s="2"/>
      <c r="I3778" s="3"/>
      <c r="J3778" s="3"/>
      <c r="K3778" s="3"/>
    </row>
    <row x14ac:dyDescent="0.25" r="3779" customHeight="1" ht="17.25">
      <c r="A3779" s="7">
        <v>3777</v>
      </c>
      <c r="B3779" s="7">
        <v>16384</v>
      </c>
      <c r="C3779" s="7">
        <v>2048</v>
      </c>
      <c r="D3779" s="8">
        <v>2048</v>
      </c>
      <c r="E3779" s="9"/>
      <c r="F3779" s="2"/>
      <c r="G3779" s="2"/>
      <c r="H3779" s="2"/>
      <c r="I3779" s="3"/>
      <c r="J3779" s="3"/>
      <c r="K3779" s="3"/>
    </row>
    <row x14ac:dyDescent="0.25" r="3780" customHeight="1" ht="17.25">
      <c r="A3780" s="7">
        <v>3778</v>
      </c>
      <c r="B3780" s="7">
        <v>32768</v>
      </c>
      <c r="C3780" s="7">
        <v>2048</v>
      </c>
      <c r="D3780" s="8">
        <v>2048</v>
      </c>
      <c r="E3780" s="9"/>
      <c r="F3780" s="2"/>
      <c r="G3780" s="2"/>
      <c r="H3780" s="2"/>
      <c r="I3780" s="3"/>
      <c r="J3780" s="3"/>
      <c r="K3780" s="3"/>
    </row>
    <row x14ac:dyDescent="0.25" r="3781" customHeight="1" ht="17.25">
      <c r="A3781" s="7">
        <v>3779</v>
      </c>
      <c r="B3781" s="7">
        <v>65536</v>
      </c>
      <c r="C3781" s="7">
        <v>2048</v>
      </c>
      <c r="D3781" s="8">
        <v>2048</v>
      </c>
      <c r="E3781" s="9"/>
      <c r="F3781" s="2"/>
      <c r="G3781" s="2"/>
      <c r="H3781" s="2"/>
      <c r="I3781" s="3"/>
      <c r="J3781" s="3"/>
      <c r="K3781" s="3"/>
    </row>
    <row x14ac:dyDescent="0.25" r="3782" customHeight="1" ht="17.25">
      <c r="A3782" s="7">
        <v>3780</v>
      </c>
      <c r="B3782" s="7">
        <v>128000</v>
      </c>
      <c r="C3782" s="7">
        <v>2048</v>
      </c>
      <c r="D3782" s="8">
        <v>2048</v>
      </c>
      <c r="E3782" s="9"/>
      <c r="F3782" s="2"/>
      <c r="G3782" s="2"/>
      <c r="H3782" s="2"/>
      <c r="I3782" s="3"/>
      <c r="J3782" s="3"/>
      <c r="K3782" s="3"/>
    </row>
    <row x14ac:dyDescent="0.25" r="3783" customHeight="1" ht="17.25">
      <c r="A3783" s="7">
        <v>3781</v>
      </c>
      <c r="B3783" s="7">
        <v>1</v>
      </c>
      <c r="C3783" s="7">
        <v>4096</v>
      </c>
      <c r="D3783" s="8">
        <v>2048</v>
      </c>
      <c r="E3783" s="9"/>
      <c r="F3783" s="2"/>
      <c r="G3783" s="2"/>
      <c r="H3783" s="2"/>
      <c r="I3783" s="3"/>
      <c r="J3783" s="3"/>
      <c r="K3783" s="3"/>
    </row>
    <row x14ac:dyDescent="0.25" r="3784" customHeight="1" ht="17.25">
      <c r="A3784" s="7">
        <v>3782</v>
      </c>
      <c r="B3784" s="7">
        <v>2</v>
      </c>
      <c r="C3784" s="7">
        <v>4096</v>
      </c>
      <c r="D3784" s="8">
        <v>2048</v>
      </c>
      <c r="E3784" s="9"/>
      <c r="F3784" s="2"/>
      <c r="G3784" s="2"/>
      <c r="H3784" s="2"/>
      <c r="I3784" s="3"/>
      <c r="J3784" s="3"/>
      <c r="K3784" s="3"/>
    </row>
    <row x14ac:dyDescent="0.25" r="3785" customHeight="1" ht="17.25">
      <c r="A3785" s="7">
        <v>3783</v>
      </c>
      <c r="B3785" s="7">
        <v>4</v>
      </c>
      <c r="C3785" s="7">
        <v>4096</v>
      </c>
      <c r="D3785" s="8">
        <v>2048</v>
      </c>
      <c r="E3785" s="9"/>
      <c r="F3785" s="2"/>
      <c r="G3785" s="2"/>
      <c r="H3785" s="2"/>
      <c r="I3785" s="3"/>
      <c r="J3785" s="3"/>
      <c r="K3785" s="3"/>
    </row>
    <row x14ac:dyDescent="0.25" r="3786" customHeight="1" ht="17.25">
      <c r="A3786" s="7">
        <v>3784</v>
      </c>
      <c r="B3786" s="7">
        <v>8</v>
      </c>
      <c r="C3786" s="7">
        <v>4096</v>
      </c>
      <c r="D3786" s="8">
        <v>2048</v>
      </c>
      <c r="E3786" s="9"/>
      <c r="F3786" s="2"/>
      <c r="G3786" s="2"/>
      <c r="H3786" s="2"/>
      <c r="I3786" s="3"/>
      <c r="J3786" s="3"/>
      <c r="K3786" s="3"/>
    </row>
    <row x14ac:dyDescent="0.25" r="3787" customHeight="1" ht="17.25">
      <c r="A3787" s="7">
        <v>3785</v>
      </c>
      <c r="B3787" s="7">
        <v>16</v>
      </c>
      <c r="C3787" s="7">
        <v>4096</v>
      </c>
      <c r="D3787" s="8">
        <v>2048</v>
      </c>
      <c r="E3787" s="9"/>
      <c r="F3787" s="2"/>
      <c r="G3787" s="2"/>
      <c r="H3787" s="2"/>
      <c r="I3787" s="3"/>
      <c r="J3787" s="3"/>
      <c r="K3787" s="3"/>
    </row>
    <row x14ac:dyDescent="0.25" r="3788" customHeight="1" ht="17.25">
      <c r="A3788" s="7">
        <v>3786</v>
      </c>
      <c r="B3788" s="7">
        <v>32</v>
      </c>
      <c r="C3788" s="7">
        <v>4096</v>
      </c>
      <c r="D3788" s="8">
        <v>2048</v>
      </c>
      <c r="E3788" s="9"/>
      <c r="F3788" s="2"/>
      <c r="G3788" s="2"/>
      <c r="H3788" s="2"/>
      <c r="I3788" s="3"/>
      <c r="J3788" s="3"/>
      <c r="K3788" s="3"/>
    </row>
    <row x14ac:dyDescent="0.25" r="3789" customHeight="1" ht="17.25">
      <c r="A3789" s="7">
        <v>3787</v>
      </c>
      <c r="B3789" s="7">
        <v>64</v>
      </c>
      <c r="C3789" s="7">
        <v>4096</v>
      </c>
      <c r="D3789" s="8">
        <v>2048</v>
      </c>
      <c r="E3789" s="9"/>
      <c r="F3789" s="2"/>
      <c r="G3789" s="2"/>
      <c r="H3789" s="2"/>
      <c r="I3789" s="3"/>
      <c r="J3789" s="3"/>
      <c r="K3789" s="3"/>
    </row>
    <row x14ac:dyDescent="0.25" r="3790" customHeight="1" ht="17.25">
      <c r="A3790" s="7">
        <v>3788</v>
      </c>
      <c r="B3790" s="7">
        <v>128</v>
      </c>
      <c r="C3790" s="7">
        <v>4096</v>
      </c>
      <c r="D3790" s="8">
        <v>2048</v>
      </c>
      <c r="E3790" s="9"/>
      <c r="F3790" s="2"/>
      <c r="G3790" s="2"/>
      <c r="H3790" s="2"/>
      <c r="I3790" s="3"/>
      <c r="J3790" s="3"/>
      <c r="K3790" s="3"/>
    </row>
    <row x14ac:dyDescent="0.25" r="3791" customHeight="1" ht="17.25">
      <c r="A3791" s="7">
        <v>3789</v>
      </c>
      <c r="B3791" s="7">
        <v>256</v>
      </c>
      <c r="C3791" s="7">
        <v>4096</v>
      </c>
      <c r="D3791" s="8">
        <v>2048</v>
      </c>
      <c r="E3791" s="9"/>
      <c r="F3791" s="2"/>
      <c r="G3791" s="2"/>
      <c r="H3791" s="2"/>
      <c r="I3791" s="3"/>
      <c r="J3791" s="3"/>
      <c r="K3791" s="3"/>
    </row>
    <row x14ac:dyDescent="0.25" r="3792" customHeight="1" ht="17.25">
      <c r="A3792" s="7">
        <v>3790</v>
      </c>
      <c r="B3792" s="7">
        <v>512</v>
      </c>
      <c r="C3792" s="7">
        <v>4096</v>
      </c>
      <c r="D3792" s="8">
        <v>2048</v>
      </c>
      <c r="E3792" s="9"/>
      <c r="F3792" s="2"/>
      <c r="G3792" s="2"/>
      <c r="H3792" s="2"/>
      <c r="I3792" s="3"/>
      <c r="J3792" s="3"/>
      <c r="K3792" s="3"/>
    </row>
    <row x14ac:dyDescent="0.25" r="3793" customHeight="1" ht="17.25">
      <c r="A3793" s="7">
        <v>3791</v>
      </c>
      <c r="B3793" s="7">
        <v>1024</v>
      </c>
      <c r="C3793" s="7">
        <v>4096</v>
      </c>
      <c r="D3793" s="8">
        <v>2048</v>
      </c>
      <c r="E3793" s="9"/>
      <c r="F3793" s="2"/>
      <c r="G3793" s="2"/>
      <c r="H3793" s="2"/>
      <c r="I3793" s="3"/>
      <c r="J3793" s="3"/>
      <c r="K3793" s="3"/>
    </row>
    <row x14ac:dyDescent="0.25" r="3794" customHeight="1" ht="17.25">
      <c r="A3794" s="7">
        <v>3792</v>
      </c>
      <c r="B3794" s="7">
        <v>2048</v>
      </c>
      <c r="C3794" s="7">
        <v>4096</v>
      </c>
      <c r="D3794" s="8">
        <v>2048</v>
      </c>
      <c r="E3794" s="9"/>
      <c r="F3794" s="2"/>
      <c r="G3794" s="2"/>
      <c r="H3794" s="2"/>
      <c r="I3794" s="3"/>
      <c r="J3794" s="3"/>
      <c r="K3794" s="3"/>
    </row>
    <row x14ac:dyDescent="0.25" r="3795" customHeight="1" ht="17.25">
      <c r="A3795" s="7">
        <v>3793</v>
      </c>
      <c r="B3795" s="7">
        <v>4096</v>
      </c>
      <c r="C3795" s="7">
        <v>4096</v>
      </c>
      <c r="D3795" s="8">
        <v>2048</v>
      </c>
      <c r="E3795" s="9"/>
      <c r="F3795" s="2"/>
      <c r="G3795" s="2"/>
      <c r="H3795" s="2"/>
      <c r="I3795" s="3"/>
      <c r="J3795" s="3"/>
      <c r="K3795" s="3"/>
    </row>
    <row x14ac:dyDescent="0.25" r="3796" customHeight="1" ht="17.25">
      <c r="A3796" s="7">
        <v>3794</v>
      </c>
      <c r="B3796" s="7">
        <v>8192</v>
      </c>
      <c r="C3796" s="7">
        <v>4096</v>
      </c>
      <c r="D3796" s="8">
        <v>2048</v>
      </c>
      <c r="E3796" s="9"/>
      <c r="F3796" s="2"/>
      <c r="G3796" s="2"/>
      <c r="H3796" s="2"/>
      <c r="I3796" s="3"/>
      <c r="J3796" s="3"/>
      <c r="K3796" s="3"/>
    </row>
    <row x14ac:dyDescent="0.25" r="3797" customHeight="1" ht="17.25">
      <c r="A3797" s="7">
        <v>3795</v>
      </c>
      <c r="B3797" s="7">
        <v>16384</v>
      </c>
      <c r="C3797" s="7">
        <v>4096</v>
      </c>
      <c r="D3797" s="8">
        <v>2048</v>
      </c>
      <c r="E3797" s="9"/>
      <c r="F3797" s="2"/>
      <c r="G3797" s="2"/>
      <c r="H3797" s="2"/>
      <c r="I3797" s="3"/>
      <c r="J3797" s="3"/>
      <c r="K3797" s="3"/>
    </row>
    <row x14ac:dyDescent="0.25" r="3798" customHeight="1" ht="17.25">
      <c r="A3798" s="7">
        <v>3796</v>
      </c>
      <c r="B3798" s="7">
        <v>32768</v>
      </c>
      <c r="C3798" s="7">
        <v>4096</v>
      </c>
      <c r="D3798" s="8">
        <v>2048</v>
      </c>
      <c r="E3798" s="9"/>
      <c r="F3798" s="2"/>
      <c r="G3798" s="2"/>
      <c r="H3798" s="2"/>
      <c r="I3798" s="3"/>
      <c r="J3798" s="3"/>
      <c r="K3798" s="3"/>
    </row>
    <row x14ac:dyDescent="0.25" r="3799" customHeight="1" ht="17.25">
      <c r="A3799" s="7">
        <v>3797</v>
      </c>
      <c r="B3799" s="7">
        <v>65536</v>
      </c>
      <c r="C3799" s="7">
        <v>4096</v>
      </c>
      <c r="D3799" s="8">
        <v>2048</v>
      </c>
      <c r="E3799" s="9"/>
      <c r="F3799" s="2"/>
      <c r="G3799" s="2"/>
      <c r="H3799" s="2"/>
      <c r="I3799" s="3"/>
      <c r="J3799" s="3"/>
      <c r="K3799" s="3"/>
    </row>
    <row x14ac:dyDescent="0.25" r="3800" customHeight="1" ht="17.25">
      <c r="A3800" s="7">
        <v>3798</v>
      </c>
      <c r="B3800" s="7">
        <v>128000</v>
      </c>
      <c r="C3800" s="7">
        <v>4096</v>
      </c>
      <c r="D3800" s="8">
        <v>2048</v>
      </c>
      <c r="E3800" s="9"/>
      <c r="F3800" s="2"/>
      <c r="G3800" s="2"/>
      <c r="H3800" s="2"/>
      <c r="I3800" s="3"/>
      <c r="J3800" s="3"/>
      <c r="K3800" s="3"/>
    </row>
    <row x14ac:dyDescent="0.25" r="3801" customHeight="1" ht="17.25">
      <c r="A3801" s="7">
        <v>3799</v>
      </c>
      <c r="B3801" s="7">
        <v>1</v>
      </c>
      <c r="C3801" s="7">
        <v>8192</v>
      </c>
      <c r="D3801" s="8">
        <v>2048</v>
      </c>
      <c r="E3801" s="9"/>
      <c r="F3801" s="2"/>
      <c r="G3801" s="2"/>
      <c r="H3801" s="2"/>
      <c r="I3801" s="3"/>
      <c r="J3801" s="3"/>
      <c r="K3801" s="3"/>
    </row>
    <row x14ac:dyDescent="0.25" r="3802" customHeight="1" ht="17.25">
      <c r="A3802" s="7">
        <v>3800</v>
      </c>
      <c r="B3802" s="7">
        <v>2</v>
      </c>
      <c r="C3802" s="7">
        <v>8192</v>
      </c>
      <c r="D3802" s="8">
        <v>2048</v>
      </c>
      <c r="E3802" s="9"/>
      <c r="F3802" s="2"/>
      <c r="G3802" s="2"/>
      <c r="H3802" s="2"/>
      <c r="I3802" s="3"/>
      <c r="J3802" s="3"/>
      <c r="K3802" s="3"/>
    </row>
    <row x14ac:dyDescent="0.25" r="3803" customHeight="1" ht="17.25">
      <c r="A3803" s="7">
        <v>3801</v>
      </c>
      <c r="B3803" s="7">
        <v>4</v>
      </c>
      <c r="C3803" s="7">
        <v>8192</v>
      </c>
      <c r="D3803" s="8">
        <v>2048</v>
      </c>
      <c r="E3803" s="9"/>
      <c r="F3803" s="2"/>
      <c r="G3803" s="2"/>
      <c r="H3803" s="2"/>
      <c r="I3803" s="3"/>
      <c r="J3803" s="3"/>
      <c r="K3803" s="3"/>
    </row>
    <row x14ac:dyDescent="0.25" r="3804" customHeight="1" ht="17.25">
      <c r="A3804" s="7">
        <v>3802</v>
      </c>
      <c r="B3804" s="7">
        <v>8</v>
      </c>
      <c r="C3804" s="7">
        <v>8192</v>
      </c>
      <c r="D3804" s="8">
        <v>2048</v>
      </c>
      <c r="E3804" s="9"/>
      <c r="F3804" s="2"/>
      <c r="G3804" s="2"/>
      <c r="H3804" s="2"/>
      <c r="I3804" s="3"/>
      <c r="J3804" s="3"/>
      <c r="K3804" s="3"/>
    </row>
    <row x14ac:dyDescent="0.25" r="3805" customHeight="1" ht="17.25">
      <c r="A3805" s="7">
        <v>3803</v>
      </c>
      <c r="B3805" s="7">
        <v>16</v>
      </c>
      <c r="C3805" s="7">
        <v>8192</v>
      </c>
      <c r="D3805" s="8">
        <v>2048</v>
      </c>
      <c r="E3805" s="9"/>
      <c r="F3805" s="2"/>
      <c r="G3805" s="2"/>
      <c r="H3805" s="2"/>
      <c r="I3805" s="3"/>
      <c r="J3805" s="3"/>
      <c r="K3805" s="3"/>
    </row>
    <row x14ac:dyDescent="0.25" r="3806" customHeight="1" ht="17.25">
      <c r="A3806" s="7">
        <v>3804</v>
      </c>
      <c r="B3806" s="7">
        <v>32</v>
      </c>
      <c r="C3806" s="7">
        <v>8192</v>
      </c>
      <c r="D3806" s="8">
        <v>2048</v>
      </c>
      <c r="E3806" s="9"/>
      <c r="F3806" s="2"/>
      <c r="G3806" s="2"/>
      <c r="H3806" s="2"/>
      <c r="I3806" s="3"/>
      <c r="J3806" s="3"/>
      <c r="K3806" s="3"/>
    </row>
    <row x14ac:dyDescent="0.25" r="3807" customHeight="1" ht="17.25">
      <c r="A3807" s="7">
        <v>3805</v>
      </c>
      <c r="B3807" s="7">
        <v>64</v>
      </c>
      <c r="C3807" s="7">
        <v>8192</v>
      </c>
      <c r="D3807" s="8">
        <v>2048</v>
      </c>
      <c r="E3807" s="9"/>
      <c r="F3807" s="2"/>
      <c r="G3807" s="2"/>
      <c r="H3807" s="2"/>
      <c r="I3807" s="3"/>
      <c r="J3807" s="3"/>
      <c r="K3807" s="3"/>
    </row>
    <row x14ac:dyDescent="0.25" r="3808" customHeight="1" ht="17.25">
      <c r="A3808" s="7">
        <v>3806</v>
      </c>
      <c r="B3808" s="7">
        <v>128</v>
      </c>
      <c r="C3808" s="7">
        <v>8192</v>
      </c>
      <c r="D3808" s="8">
        <v>2048</v>
      </c>
      <c r="E3808" s="9"/>
      <c r="F3808" s="2"/>
      <c r="G3808" s="2"/>
      <c r="H3808" s="2"/>
      <c r="I3808" s="3"/>
      <c r="J3808" s="3"/>
      <c r="K3808" s="3"/>
    </row>
    <row x14ac:dyDescent="0.25" r="3809" customHeight="1" ht="17.25">
      <c r="A3809" s="7">
        <v>3807</v>
      </c>
      <c r="B3809" s="7">
        <v>256</v>
      </c>
      <c r="C3809" s="7">
        <v>8192</v>
      </c>
      <c r="D3809" s="8">
        <v>2048</v>
      </c>
      <c r="E3809" s="9"/>
      <c r="F3809" s="2"/>
      <c r="G3809" s="2"/>
      <c r="H3809" s="2"/>
      <c r="I3809" s="3"/>
      <c r="J3809" s="3"/>
      <c r="K3809" s="3"/>
    </row>
    <row x14ac:dyDescent="0.25" r="3810" customHeight="1" ht="17.25">
      <c r="A3810" s="7">
        <v>3808</v>
      </c>
      <c r="B3810" s="7">
        <v>512</v>
      </c>
      <c r="C3810" s="7">
        <v>8192</v>
      </c>
      <c r="D3810" s="8">
        <v>2048</v>
      </c>
      <c r="E3810" s="9"/>
      <c r="F3810" s="2"/>
      <c r="G3810" s="2"/>
      <c r="H3810" s="2"/>
      <c r="I3810" s="3"/>
      <c r="J3810" s="3"/>
      <c r="K3810" s="3"/>
    </row>
    <row x14ac:dyDescent="0.25" r="3811" customHeight="1" ht="17.25">
      <c r="A3811" s="7">
        <v>3809</v>
      </c>
      <c r="B3811" s="7">
        <v>1024</v>
      </c>
      <c r="C3811" s="7">
        <v>8192</v>
      </c>
      <c r="D3811" s="8">
        <v>2048</v>
      </c>
      <c r="E3811" s="9"/>
      <c r="F3811" s="2"/>
      <c r="G3811" s="2"/>
      <c r="H3811" s="2"/>
      <c r="I3811" s="3"/>
      <c r="J3811" s="3"/>
      <c r="K3811" s="3"/>
    </row>
    <row x14ac:dyDescent="0.25" r="3812" customHeight="1" ht="17.25">
      <c r="A3812" s="7">
        <v>3810</v>
      </c>
      <c r="B3812" s="7">
        <v>2048</v>
      </c>
      <c r="C3812" s="7">
        <v>8192</v>
      </c>
      <c r="D3812" s="8">
        <v>2048</v>
      </c>
      <c r="E3812" s="9"/>
      <c r="F3812" s="2"/>
      <c r="G3812" s="2"/>
      <c r="H3812" s="2"/>
      <c r="I3812" s="3"/>
      <c r="J3812" s="3"/>
      <c r="K3812" s="3"/>
    </row>
    <row x14ac:dyDescent="0.25" r="3813" customHeight="1" ht="17.25">
      <c r="A3813" s="7">
        <v>3811</v>
      </c>
      <c r="B3813" s="7">
        <v>4096</v>
      </c>
      <c r="C3813" s="7">
        <v>8192</v>
      </c>
      <c r="D3813" s="8">
        <v>2048</v>
      </c>
      <c r="E3813" s="9"/>
      <c r="F3813" s="2"/>
      <c r="G3813" s="2"/>
      <c r="H3813" s="2"/>
      <c r="I3813" s="3"/>
      <c r="J3813" s="3"/>
      <c r="K3813" s="3"/>
    </row>
    <row x14ac:dyDescent="0.25" r="3814" customHeight="1" ht="17.25">
      <c r="A3814" s="7">
        <v>3812</v>
      </c>
      <c r="B3814" s="7">
        <v>8192</v>
      </c>
      <c r="C3814" s="7">
        <v>8192</v>
      </c>
      <c r="D3814" s="8">
        <v>2048</v>
      </c>
      <c r="E3814" s="9"/>
      <c r="F3814" s="2"/>
      <c r="G3814" s="2"/>
      <c r="H3814" s="2"/>
      <c r="I3814" s="3"/>
      <c r="J3814" s="3"/>
      <c r="K3814" s="3"/>
    </row>
    <row x14ac:dyDescent="0.25" r="3815" customHeight="1" ht="17.25">
      <c r="A3815" s="7">
        <v>3813</v>
      </c>
      <c r="B3815" s="7">
        <v>16384</v>
      </c>
      <c r="C3815" s="7">
        <v>8192</v>
      </c>
      <c r="D3815" s="8">
        <v>2048</v>
      </c>
      <c r="E3815" s="9"/>
      <c r="F3815" s="2"/>
      <c r="G3815" s="2"/>
      <c r="H3815" s="2"/>
      <c r="I3815" s="3"/>
      <c r="J3815" s="3"/>
      <c r="K3815" s="3"/>
    </row>
    <row x14ac:dyDescent="0.25" r="3816" customHeight="1" ht="17.25">
      <c r="A3816" s="7">
        <v>3814</v>
      </c>
      <c r="B3816" s="7">
        <v>32768</v>
      </c>
      <c r="C3816" s="7">
        <v>8192</v>
      </c>
      <c r="D3816" s="8">
        <v>2048</v>
      </c>
      <c r="E3816" s="9"/>
      <c r="F3816" s="2"/>
      <c r="G3816" s="2"/>
      <c r="H3816" s="2"/>
      <c r="I3816" s="3"/>
      <c r="J3816" s="3"/>
      <c r="K3816" s="3"/>
    </row>
    <row x14ac:dyDescent="0.25" r="3817" customHeight="1" ht="17.25">
      <c r="A3817" s="7">
        <v>3815</v>
      </c>
      <c r="B3817" s="7">
        <v>65536</v>
      </c>
      <c r="C3817" s="7">
        <v>8192</v>
      </c>
      <c r="D3817" s="8">
        <v>2048</v>
      </c>
      <c r="E3817" s="9"/>
      <c r="F3817" s="2"/>
      <c r="G3817" s="2"/>
      <c r="H3817" s="2"/>
      <c r="I3817" s="3"/>
      <c r="J3817" s="3"/>
      <c r="K3817" s="3"/>
    </row>
    <row x14ac:dyDescent="0.25" r="3818" customHeight="1" ht="17.25">
      <c r="A3818" s="7">
        <v>3816</v>
      </c>
      <c r="B3818" s="7">
        <v>128000</v>
      </c>
      <c r="C3818" s="7">
        <v>8192</v>
      </c>
      <c r="D3818" s="8">
        <v>2048</v>
      </c>
      <c r="E3818" s="9"/>
      <c r="F3818" s="2"/>
      <c r="G3818" s="2"/>
      <c r="H3818" s="2"/>
      <c r="I3818" s="3"/>
      <c r="J3818" s="3"/>
      <c r="K3818" s="3"/>
    </row>
    <row x14ac:dyDescent="0.25" r="3819" customHeight="1" ht="17.25">
      <c r="A3819" s="7">
        <v>3817</v>
      </c>
      <c r="B3819" s="7">
        <v>1</v>
      </c>
      <c r="C3819" s="7">
        <v>16384</v>
      </c>
      <c r="D3819" s="8">
        <v>2048</v>
      </c>
      <c r="E3819" s="9"/>
      <c r="F3819" s="2"/>
      <c r="G3819" s="2"/>
      <c r="H3819" s="2"/>
      <c r="I3819" s="3"/>
      <c r="J3819" s="3"/>
      <c r="K3819" s="3"/>
    </row>
    <row x14ac:dyDescent="0.25" r="3820" customHeight="1" ht="17.25">
      <c r="A3820" s="7">
        <v>3818</v>
      </c>
      <c r="B3820" s="7">
        <v>2</v>
      </c>
      <c r="C3820" s="7">
        <v>16384</v>
      </c>
      <c r="D3820" s="8">
        <v>2048</v>
      </c>
      <c r="E3820" s="9"/>
      <c r="F3820" s="2"/>
      <c r="G3820" s="2"/>
      <c r="H3820" s="2"/>
      <c r="I3820" s="3"/>
      <c r="J3820" s="3"/>
      <c r="K3820" s="3"/>
    </row>
    <row x14ac:dyDescent="0.25" r="3821" customHeight="1" ht="17.25">
      <c r="A3821" s="7">
        <v>3819</v>
      </c>
      <c r="B3821" s="7">
        <v>4</v>
      </c>
      <c r="C3821" s="7">
        <v>16384</v>
      </c>
      <c r="D3821" s="8">
        <v>2048</v>
      </c>
      <c r="E3821" s="9"/>
      <c r="F3821" s="2"/>
      <c r="G3821" s="2"/>
      <c r="H3821" s="2"/>
      <c r="I3821" s="3"/>
      <c r="J3821" s="3"/>
      <c r="K3821" s="3"/>
    </row>
    <row x14ac:dyDescent="0.25" r="3822" customHeight="1" ht="17.25">
      <c r="A3822" s="7">
        <v>3820</v>
      </c>
      <c r="B3822" s="7">
        <v>8</v>
      </c>
      <c r="C3822" s="7">
        <v>16384</v>
      </c>
      <c r="D3822" s="8">
        <v>2048</v>
      </c>
      <c r="E3822" s="9"/>
      <c r="F3822" s="2"/>
      <c r="G3822" s="2"/>
      <c r="H3822" s="2"/>
      <c r="I3822" s="3"/>
      <c r="J3822" s="3"/>
      <c r="K3822" s="3"/>
    </row>
    <row x14ac:dyDescent="0.25" r="3823" customHeight="1" ht="17.25">
      <c r="A3823" s="7">
        <v>3821</v>
      </c>
      <c r="B3823" s="7">
        <v>16</v>
      </c>
      <c r="C3823" s="7">
        <v>16384</v>
      </c>
      <c r="D3823" s="8">
        <v>2048</v>
      </c>
      <c r="E3823" s="9"/>
      <c r="F3823" s="2"/>
      <c r="G3823" s="2"/>
      <c r="H3823" s="2"/>
      <c r="I3823" s="3"/>
      <c r="J3823" s="3"/>
      <c r="K3823" s="3"/>
    </row>
    <row x14ac:dyDescent="0.25" r="3824" customHeight="1" ht="17.25">
      <c r="A3824" s="7">
        <v>3822</v>
      </c>
      <c r="B3824" s="7">
        <v>32</v>
      </c>
      <c r="C3824" s="7">
        <v>16384</v>
      </c>
      <c r="D3824" s="8">
        <v>2048</v>
      </c>
      <c r="E3824" s="9"/>
      <c r="F3824" s="2"/>
      <c r="G3824" s="2"/>
      <c r="H3824" s="2"/>
      <c r="I3824" s="3"/>
      <c r="J3824" s="3"/>
      <c r="K3824" s="3"/>
    </row>
    <row x14ac:dyDescent="0.25" r="3825" customHeight="1" ht="17.25">
      <c r="A3825" s="7">
        <v>3823</v>
      </c>
      <c r="B3825" s="7">
        <v>64</v>
      </c>
      <c r="C3825" s="7">
        <v>16384</v>
      </c>
      <c r="D3825" s="8">
        <v>2048</v>
      </c>
      <c r="E3825" s="9"/>
      <c r="F3825" s="2"/>
      <c r="G3825" s="2"/>
      <c r="H3825" s="2"/>
      <c r="I3825" s="3"/>
      <c r="J3825" s="3"/>
      <c r="K3825" s="3"/>
    </row>
    <row x14ac:dyDescent="0.25" r="3826" customHeight="1" ht="17.25">
      <c r="A3826" s="7">
        <v>3824</v>
      </c>
      <c r="B3826" s="7">
        <v>128</v>
      </c>
      <c r="C3826" s="7">
        <v>16384</v>
      </c>
      <c r="D3826" s="8">
        <v>2048</v>
      </c>
      <c r="E3826" s="9"/>
      <c r="F3826" s="2"/>
      <c r="G3826" s="2"/>
      <c r="H3826" s="2"/>
      <c r="I3826" s="3"/>
      <c r="J3826" s="3"/>
      <c r="K3826" s="3"/>
    </row>
    <row x14ac:dyDescent="0.25" r="3827" customHeight="1" ht="17.25">
      <c r="A3827" s="7">
        <v>3825</v>
      </c>
      <c r="B3827" s="7">
        <v>256</v>
      </c>
      <c r="C3827" s="7">
        <v>16384</v>
      </c>
      <c r="D3827" s="8">
        <v>2048</v>
      </c>
      <c r="E3827" s="9"/>
      <c r="F3827" s="2"/>
      <c r="G3827" s="2"/>
      <c r="H3827" s="2"/>
      <c r="I3827" s="3"/>
      <c r="J3827" s="3"/>
      <c r="K3827" s="3"/>
    </row>
    <row x14ac:dyDescent="0.25" r="3828" customHeight="1" ht="17.25">
      <c r="A3828" s="7">
        <v>3826</v>
      </c>
      <c r="B3828" s="7">
        <v>512</v>
      </c>
      <c r="C3828" s="7">
        <v>16384</v>
      </c>
      <c r="D3828" s="8">
        <v>2048</v>
      </c>
      <c r="E3828" s="9"/>
      <c r="F3828" s="2"/>
      <c r="G3828" s="2"/>
      <c r="H3828" s="2"/>
      <c r="I3828" s="3"/>
      <c r="J3828" s="3"/>
      <c r="K3828" s="3"/>
    </row>
    <row x14ac:dyDescent="0.25" r="3829" customHeight="1" ht="17.25">
      <c r="A3829" s="7">
        <v>3827</v>
      </c>
      <c r="B3829" s="7">
        <v>1024</v>
      </c>
      <c r="C3829" s="7">
        <v>16384</v>
      </c>
      <c r="D3829" s="8">
        <v>2048</v>
      </c>
      <c r="E3829" s="9"/>
      <c r="F3829" s="2"/>
      <c r="G3829" s="2"/>
      <c r="H3829" s="2"/>
      <c r="I3829" s="3"/>
      <c r="J3829" s="3"/>
      <c r="K3829" s="3"/>
    </row>
    <row x14ac:dyDescent="0.25" r="3830" customHeight="1" ht="17.25">
      <c r="A3830" s="7">
        <v>3828</v>
      </c>
      <c r="B3830" s="7">
        <v>2048</v>
      </c>
      <c r="C3830" s="7">
        <v>16384</v>
      </c>
      <c r="D3830" s="8">
        <v>2048</v>
      </c>
      <c r="E3830" s="9"/>
      <c r="F3830" s="2"/>
      <c r="G3830" s="2"/>
      <c r="H3830" s="2"/>
      <c r="I3830" s="3"/>
      <c r="J3830" s="3"/>
      <c r="K3830" s="3"/>
    </row>
    <row x14ac:dyDescent="0.25" r="3831" customHeight="1" ht="17.25">
      <c r="A3831" s="7">
        <v>3829</v>
      </c>
      <c r="B3831" s="7">
        <v>4096</v>
      </c>
      <c r="C3831" s="7">
        <v>16384</v>
      </c>
      <c r="D3831" s="8">
        <v>2048</v>
      </c>
      <c r="E3831" s="9"/>
      <c r="F3831" s="2"/>
      <c r="G3831" s="2"/>
      <c r="H3831" s="2"/>
      <c r="I3831" s="3"/>
      <c r="J3831" s="3"/>
      <c r="K3831" s="3"/>
    </row>
    <row x14ac:dyDescent="0.25" r="3832" customHeight="1" ht="17.25">
      <c r="A3832" s="7">
        <v>3830</v>
      </c>
      <c r="B3832" s="7">
        <v>8192</v>
      </c>
      <c r="C3832" s="7">
        <v>16384</v>
      </c>
      <c r="D3832" s="8">
        <v>2048</v>
      </c>
      <c r="E3832" s="9"/>
      <c r="F3832" s="2"/>
      <c r="G3832" s="2"/>
      <c r="H3832" s="2"/>
      <c r="I3832" s="3"/>
      <c r="J3832" s="3"/>
      <c r="K3832" s="3"/>
    </row>
    <row x14ac:dyDescent="0.25" r="3833" customHeight="1" ht="17.25">
      <c r="A3833" s="7">
        <v>3831</v>
      </c>
      <c r="B3833" s="7">
        <v>16384</v>
      </c>
      <c r="C3833" s="7">
        <v>16384</v>
      </c>
      <c r="D3833" s="8">
        <v>2048</v>
      </c>
      <c r="E3833" s="9"/>
      <c r="F3833" s="2"/>
      <c r="G3833" s="2"/>
      <c r="H3833" s="2"/>
      <c r="I3833" s="3"/>
      <c r="J3833" s="3"/>
      <c r="K3833" s="3"/>
    </row>
    <row x14ac:dyDescent="0.25" r="3834" customHeight="1" ht="17.25">
      <c r="A3834" s="7">
        <v>3832</v>
      </c>
      <c r="B3834" s="7">
        <v>32768</v>
      </c>
      <c r="C3834" s="7">
        <v>16384</v>
      </c>
      <c r="D3834" s="8">
        <v>2048</v>
      </c>
      <c r="E3834" s="9"/>
      <c r="F3834" s="2"/>
      <c r="G3834" s="2"/>
      <c r="H3834" s="2"/>
      <c r="I3834" s="3"/>
      <c r="J3834" s="3"/>
      <c r="K3834" s="3"/>
    </row>
    <row x14ac:dyDescent="0.25" r="3835" customHeight="1" ht="17.25">
      <c r="A3835" s="7">
        <v>3833</v>
      </c>
      <c r="B3835" s="7">
        <v>65536</v>
      </c>
      <c r="C3835" s="7">
        <v>16384</v>
      </c>
      <c r="D3835" s="8">
        <v>2048</v>
      </c>
      <c r="E3835" s="9"/>
      <c r="F3835" s="2"/>
      <c r="G3835" s="2"/>
      <c r="H3835" s="2"/>
      <c r="I3835" s="3"/>
      <c r="J3835" s="3"/>
      <c r="K3835" s="3"/>
    </row>
    <row x14ac:dyDescent="0.25" r="3836" customHeight="1" ht="17.25">
      <c r="A3836" s="7">
        <v>3834</v>
      </c>
      <c r="B3836" s="7">
        <v>128000</v>
      </c>
      <c r="C3836" s="7">
        <v>16384</v>
      </c>
      <c r="D3836" s="8">
        <v>2048</v>
      </c>
      <c r="E3836" s="9"/>
      <c r="F3836" s="2"/>
      <c r="G3836" s="2"/>
      <c r="H3836" s="2"/>
      <c r="I3836" s="3"/>
      <c r="J3836" s="3"/>
      <c r="K3836" s="3"/>
    </row>
    <row x14ac:dyDescent="0.25" r="3837" customHeight="1" ht="17.25">
      <c r="A3837" s="7">
        <v>3835</v>
      </c>
      <c r="B3837" s="7">
        <v>1</v>
      </c>
      <c r="C3837" s="7">
        <v>32768</v>
      </c>
      <c r="D3837" s="8">
        <v>2048</v>
      </c>
      <c r="E3837" s="9"/>
      <c r="F3837" s="2"/>
      <c r="G3837" s="2"/>
      <c r="H3837" s="2"/>
      <c r="I3837" s="3"/>
      <c r="J3837" s="3"/>
      <c r="K3837" s="3"/>
    </row>
    <row x14ac:dyDescent="0.25" r="3838" customHeight="1" ht="17.25">
      <c r="A3838" s="7">
        <v>3836</v>
      </c>
      <c r="B3838" s="7">
        <v>2</v>
      </c>
      <c r="C3838" s="7">
        <v>32768</v>
      </c>
      <c r="D3838" s="8">
        <v>2048</v>
      </c>
      <c r="E3838" s="9"/>
      <c r="F3838" s="2"/>
      <c r="G3838" s="2"/>
      <c r="H3838" s="2"/>
      <c r="I3838" s="3"/>
      <c r="J3838" s="3"/>
      <c r="K3838" s="3"/>
    </row>
    <row x14ac:dyDescent="0.25" r="3839" customHeight="1" ht="17.25">
      <c r="A3839" s="7">
        <v>3837</v>
      </c>
      <c r="B3839" s="7">
        <v>4</v>
      </c>
      <c r="C3839" s="7">
        <v>32768</v>
      </c>
      <c r="D3839" s="8">
        <v>2048</v>
      </c>
      <c r="E3839" s="9"/>
      <c r="F3839" s="2"/>
      <c r="G3839" s="2"/>
      <c r="H3839" s="2"/>
      <c r="I3839" s="3"/>
      <c r="J3839" s="3"/>
      <c r="K3839" s="3"/>
    </row>
    <row x14ac:dyDescent="0.25" r="3840" customHeight="1" ht="17.25">
      <c r="A3840" s="7">
        <v>3838</v>
      </c>
      <c r="B3840" s="7">
        <v>8</v>
      </c>
      <c r="C3840" s="7">
        <v>32768</v>
      </c>
      <c r="D3840" s="8">
        <v>2048</v>
      </c>
      <c r="E3840" s="9"/>
      <c r="F3840" s="2"/>
      <c r="G3840" s="2"/>
      <c r="H3840" s="2"/>
      <c r="I3840" s="3"/>
      <c r="J3840" s="3"/>
      <c r="K3840" s="3"/>
    </row>
    <row x14ac:dyDescent="0.25" r="3841" customHeight="1" ht="17.25">
      <c r="A3841" s="7">
        <v>3839</v>
      </c>
      <c r="B3841" s="7">
        <v>16</v>
      </c>
      <c r="C3841" s="7">
        <v>32768</v>
      </c>
      <c r="D3841" s="8">
        <v>2048</v>
      </c>
      <c r="E3841" s="9"/>
      <c r="F3841" s="2"/>
      <c r="G3841" s="2"/>
      <c r="H3841" s="2"/>
      <c r="I3841" s="3"/>
      <c r="J3841" s="3"/>
      <c r="K3841" s="3"/>
    </row>
    <row x14ac:dyDescent="0.25" r="3842" customHeight="1" ht="17.25">
      <c r="A3842" s="7">
        <v>3840</v>
      </c>
      <c r="B3842" s="7">
        <v>32</v>
      </c>
      <c r="C3842" s="7">
        <v>32768</v>
      </c>
      <c r="D3842" s="8">
        <v>2048</v>
      </c>
      <c r="E3842" s="9"/>
      <c r="F3842" s="2"/>
      <c r="G3842" s="2"/>
      <c r="H3842" s="2"/>
      <c r="I3842" s="3"/>
      <c r="J3842" s="3"/>
      <c r="K3842" s="3"/>
    </row>
    <row x14ac:dyDescent="0.25" r="3843" customHeight="1" ht="17.25">
      <c r="A3843" s="7">
        <v>3841</v>
      </c>
      <c r="B3843" s="7">
        <v>64</v>
      </c>
      <c r="C3843" s="7">
        <v>32768</v>
      </c>
      <c r="D3843" s="8">
        <v>2048</v>
      </c>
      <c r="E3843" s="9"/>
      <c r="F3843" s="2"/>
      <c r="G3843" s="2"/>
      <c r="H3843" s="2"/>
      <c r="I3843" s="3"/>
      <c r="J3843" s="3"/>
      <c r="K3843" s="3"/>
    </row>
    <row x14ac:dyDescent="0.25" r="3844" customHeight="1" ht="17.25">
      <c r="A3844" s="7">
        <v>3842</v>
      </c>
      <c r="B3844" s="7">
        <v>128</v>
      </c>
      <c r="C3844" s="7">
        <v>32768</v>
      </c>
      <c r="D3844" s="8">
        <v>2048</v>
      </c>
      <c r="E3844" s="9"/>
      <c r="F3844" s="2"/>
      <c r="G3844" s="2"/>
      <c r="H3844" s="2"/>
      <c r="I3844" s="3"/>
      <c r="J3844" s="3"/>
      <c r="K3844" s="3"/>
    </row>
    <row x14ac:dyDescent="0.25" r="3845" customHeight="1" ht="17.25">
      <c r="A3845" s="7">
        <v>3843</v>
      </c>
      <c r="B3845" s="7">
        <v>256</v>
      </c>
      <c r="C3845" s="7">
        <v>32768</v>
      </c>
      <c r="D3845" s="8">
        <v>2048</v>
      </c>
      <c r="E3845" s="9"/>
      <c r="F3845" s="2"/>
      <c r="G3845" s="2"/>
      <c r="H3845" s="2"/>
      <c r="I3845" s="3"/>
      <c r="J3845" s="3"/>
      <c r="K3845" s="3"/>
    </row>
    <row x14ac:dyDescent="0.25" r="3846" customHeight="1" ht="17.25">
      <c r="A3846" s="7">
        <v>3844</v>
      </c>
      <c r="B3846" s="7">
        <v>512</v>
      </c>
      <c r="C3846" s="7">
        <v>32768</v>
      </c>
      <c r="D3846" s="8">
        <v>2048</v>
      </c>
      <c r="E3846" s="9"/>
      <c r="F3846" s="2"/>
      <c r="G3846" s="2"/>
      <c r="H3846" s="2"/>
      <c r="I3846" s="3"/>
      <c r="J3846" s="3"/>
      <c r="K3846" s="3"/>
    </row>
    <row x14ac:dyDescent="0.25" r="3847" customHeight="1" ht="17.25">
      <c r="A3847" s="7">
        <v>3845</v>
      </c>
      <c r="B3847" s="7">
        <v>1024</v>
      </c>
      <c r="C3847" s="7">
        <v>32768</v>
      </c>
      <c r="D3847" s="8">
        <v>2048</v>
      </c>
      <c r="E3847" s="9"/>
      <c r="F3847" s="2"/>
      <c r="G3847" s="2"/>
      <c r="H3847" s="2"/>
      <c r="I3847" s="3"/>
      <c r="J3847" s="3"/>
      <c r="K3847" s="3"/>
    </row>
    <row x14ac:dyDescent="0.25" r="3848" customHeight="1" ht="17.25">
      <c r="A3848" s="7">
        <v>3846</v>
      </c>
      <c r="B3848" s="7">
        <v>2048</v>
      </c>
      <c r="C3848" s="7">
        <v>32768</v>
      </c>
      <c r="D3848" s="8">
        <v>2048</v>
      </c>
      <c r="E3848" s="9"/>
      <c r="F3848" s="2"/>
      <c r="G3848" s="2"/>
      <c r="H3848" s="2"/>
      <c r="I3848" s="3"/>
      <c r="J3848" s="3"/>
      <c r="K3848" s="3"/>
    </row>
    <row x14ac:dyDescent="0.25" r="3849" customHeight="1" ht="17.25">
      <c r="A3849" s="7">
        <v>3847</v>
      </c>
      <c r="B3849" s="7">
        <v>4096</v>
      </c>
      <c r="C3849" s="7">
        <v>32768</v>
      </c>
      <c r="D3849" s="8">
        <v>2048</v>
      </c>
      <c r="E3849" s="9"/>
      <c r="F3849" s="2"/>
      <c r="G3849" s="2"/>
      <c r="H3849" s="2"/>
      <c r="I3849" s="3"/>
      <c r="J3849" s="3"/>
      <c r="K3849" s="3"/>
    </row>
    <row x14ac:dyDescent="0.25" r="3850" customHeight="1" ht="17.25">
      <c r="A3850" s="7">
        <v>3848</v>
      </c>
      <c r="B3850" s="7">
        <v>8192</v>
      </c>
      <c r="C3850" s="7">
        <v>32768</v>
      </c>
      <c r="D3850" s="8">
        <v>2048</v>
      </c>
      <c r="E3850" s="9"/>
      <c r="F3850" s="2"/>
      <c r="G3850" s="2"/>
      <c r="H3850" s="2"/>
      <c r="I3850" s="3"/>
      <c r="J3850" s="3"/>
      <c r="K3850" s="3"/>
    </row>
    <row x14ac:dyDescent="0.25" r="3851" customHeight="1" ht="17.25">
      <c r="A3851" s="7">
        <v>3849</v>
      </c>
      <c r="B3851" s="7">
        <v>16384</v>
      </c>
      <c r="C3851" s="7">
        <v>32768</v>
      </c>
      <c r="D3851" s="8">
        <v>2048</v>
      </c>
      <c r="E3851" s="9"/>
      <c r="F3851" s="2"/>
      <c r="G3851" s="2"/>
      <c r="H3851" s="2"/>
      <c r="I3851" s="3"/>
      <c r="J3851" s="3"/>
      <c r="K3851" s="3"/>
    </row>
    <row x14ac:dyDescent="0.25" r="3852" customHeight="1" ht="17.25">
      <c r="A3852" s="7">
        <v>3850</v>
      </c>
      <c r="B3852" s="7">
        <v>32768</v>
      </c>
      <c r="C3852" s="7">
        <v>32768</v>
      </c>
      <c r="D3852" s="8">
        <v>2048</v>
      </c>
      <c r="E3852" s="9"/>
      <c r="F3852" s="2"/>
      <c r="G3852" s="2"/>
      <c r="H3852" s="2"/>
      <c r="I3852" s="3"/>
      <c r="J3852" s="3"/>
      <c r="K3852" s="3"/>
    </row>
    <row x14ac:dyDescent="0.25" r="3853" customHeight="1" ht="17.25">
      <c r="A3853" s="7">
        <v>3851</v>
      </c>
      <c r="B3853" s="7">
        <v>65536</v>
      </c>
      <c r="C3853" s="7">
        <v>32768</v>
      </c>
      <c r="D3853" s="8">
        <v>2048</v>
      </c>
      <c r="E3853" s="9"/>
      <c r="F3853" s="2"/>
      <c r="G3853" s="2"/>
      <c r="H3853" s="2"/>
      <c r="I3853" s="3"/>
      <c r="J3853" s="3"/>
      <c r="K3853" s="3"/>
    </row>
    <row x14ac:dyDescent="0.25" r="3854" customHeight="1" ht="17.25">
      <c r="A3854" s="7">
        <v>3852</v>
      </c>
      <c r="B3854" s="7">
        <v>128000</v>
      </c>
      <c r="C3854" s="7">
        <v>32768</v>
      </c>
      <c r="D3854" s="8">
        <v>2048</v>
      </c>
      <c r="E3854" s="9"/>
      <c r="F3854" s="2"/>
      <c r="G3854" s="2"/>
      <c r="H3854" s="2"/>
      <c r="I3854" s="3"/>
      <c r="J3854" s="3"/>
      <c r="K3854" s="3"/>
    </row>
    <row x14ac:dyDescent="0.25" r="3855" customHeight="1" ht="17.25">
      <c r="A3855" s="7">
        <v>3853</v>
      </c>
      <c r="B3855" s="7">
        <v>1</v>
      </c>
      <c r="C3855" s="7">
        <v>65536</v>
      </c>
      <c r="D3855" s="8">
        <v>2048</v>
      </c>
      <c r="E3855" s="9"/>
      <c r="F3855" s="2"/>
      <c r="G3855" s="2"/>
      <c r="H3855" s="2"/>
      <c r="I3855" s="3"/>
      <c r="J3855" s="3"/>
      <c r="K3855" s="3"/>
    </row>
    <row x14ac:dyDescent="0.25" r="3856" customHeight="1" ht="17.25">
      <c r="A3856" s="7">
        <v>3854</v>
      </c>
      <c r="B3856" s="7">
        <v>2</v>
      </c>
      <c r="C3856" s="7">
        <v>65536</v>
      </c>
      <c r="D3856" s="8">
        <v>2048</v>
      </c>
      <c r="E3856" s="9"/>
      <c r="F3856" s="2"/>
      <c r="G3856" s="2"/>
      <c r="H3856" s="2"/>
      <c r="I3856" s="3"/>
      <c r="J3856" s="3"/>
      <c r="K3856" s="3"/>
    </row>
    <row x14ac:dyDescent="0.25" r="3857" customHeight="1" ht="17.25">
      <c r="A3857" s="7">
        <v>3855</v>
      </c>
      <c r="B3857" s="7">
        <v>4</v>
      </c>
      <c r="C3857" s="7">
        <v>65536</v>
      </c>
      <c r="D3857" s="8">
        <v>2048</v>
      </c>
      <c r="E3857" s="9"/>
      <c r="F3857" s="2"/>
      <c r="G3857" s="2"/>
      <c r="H3857" s="2"/>
      <c r="I3857" s="3"/>
      <c r="J3857" s="3"/>
      <c r="K3857" s="3"/>
    </row>
    <row x14ac:dyDescent="0.25" r="3858" customHeight="1" ht="17.25">
      <c r="A3858" s="7">
        <v>3856</v>
      </c>
      <c r="B3858" s="7">
        <v>8</v>
      </c>
      <c r="C3858" s="7">
        <v>65536</v>
      </c>
      <c r="D3858" s="8">
        <v>2048</v>
      </c>
      <c r="E3858" s="9"/>
      <c r="F3858" s="2"/>
      <c r="G3858" s="2"/>
      <c r="H3858" s="2"/>
      <c r="I3858" s="3"/>
      <c r="J3858" s="3"/>
      <c r="K3858" s="3"/>
    </row>
    <row x14ac:dyDescent="0.25" r="3859" customHeight="1" ht="17.25">
      <c r="A3859" s="7">
        <v>3857</v>
      </c>
      <c r="B3859" s="7">
        <v>16</v>
      </c>
      <c r="C3859" s="7">
        <v>65536</v>
      </c>
      <c r="D3859" s="8">
        <v>2048</v>
      </c>
      <c r="E3859" s="9"/>
      <c r="F3859" s="2"/>
      <c r="G3859" s="2"/>
      <c r="H3859" s="2"/>
      <c r="I3859" s="3"/>
      <c r="J3859" s="3"/>
      <c r="K3859" s="3"/>
    </row>
    <row x14ac:dyDescent="0.25" r="3860" customHeight="1" ht="17.25">
      <c r="A3860" s="7">
        <v>3858</v>
      </c>
      <c r="B3860" s="7">
        <v>32</v>
      </c>
      <c r="C3860" s="7">
        <v>65536</v>
      </c>
      <c r="D3860" s="8">
        <v>2048</v>
      </c>
      <c r="E3860" s="9"/>
      <c r="F3860" s="2"/>
      <c r="G3860" s="2"/>
      <c r="H3860" s="2"/>
      <c r="I3860" s="3"/>
      <c r="J3860" s="3"/>
      <c r="K3860" s="3"/>
    </row>
    <row x14ac:dyDescent="0.25" r="3861" customHeight="1" ht="17.25">
      <c r="A3861" s="7">
        <v>3859</v>
      </c>
      <c r="B3861" s="7">
        <v>64</v>
      </c>
      <c r="C3861" s="7">
        <v>65536</v>
      </c>
      <c r="D3861" s="8">
        <v>2048</v>
      </c>
      <c r="E3861" s="9"/>
      <c r="F3861" s="2"/>
      <c r="G3861" s="2"/>
      <c r="H3861" s="2"/>
      <c r="I3861" s="3"/>
      <c r="J3861" s="3"/>
      <c r="K3861" s="3"/>
    </row>
    <row x14ac:dyDescent="0.25" r="3862" customHeight="1" ht="17.25">
      <c r="A3862" s="7">
        <v>3860</v>
      </c>
      <c r="B3862" s="7">
        <v>128</v>
      </c>
      <c r="C3862" s="7">
        <v>65536</v>
      </c>
      <c r="D3862" s="8">
        <v>2048</v>
      </c>
      <c r="E3862" s="9"/>
      <c r="F3862" s="2"/>
      <c r="G3862" s="2"/>
      <c r="H3862" s="2"/>
      <c r="I3862" s="3"/>
      <c r="J3862" s="3"/>
      <c r="K3862" s="3"/>
    </row>
    <row x14ac:dyDescent="0.25" r="3863" customHeight="1" ht="17.25">
      <c r="A3863" s="7">
        <v>3861</v>
      </c>
      <c r="B3863" s="7">
        <v>256</v>
      </c>
      <c r="C3863" s="7">
        <v>65536</v>
      </c>
      <c r="D3863" s="8">
        <v>2048</v>
      </c>
      <c r="E3863" s="9"/>
      <c r="F3863" s="2"/>
      <c r="G3863" s="2"/>
      <c r="H3863" s="2"/>
      <c r="I3863" s="3"/>
      <c r="J3863" s="3"/>
      <c r="K3863" s="3"/>
    </row>
    <row x14ac:dyDescent="0.25" r="3864" customHeight="1" ht="17.25">
      <c r="A3864" s="7">
        <v>3862</v>
      </c>
      <c r="B3864" s="7">
        <v>512</v>
      </c>
      <c r="C3864" s="7">
        <v>65536</v>
      </c>
      <c r="D3864" s="8">
        <v>2048</v>
      </c>
      <c r="E3864" s="9"/>
      <c r="F3864" s="2"/>
      <c r="G3864" s="2"/>
      <c r="H3864" s="2"/>
      <c r="I3864" s="3"/>
      <c r="J3864" s="3"/>
      <c r="K3864" s="3"/>
    </row>
    <row x14ac:dyDescent="0.25" r="3865" customHeight="1" ht="17.25">
      <c r="A3865" s="7">
        <v>3863</v>
      </c>
      <c r="B3865" s="7">
        <v>1024</v>
      </c>
      <c r="C3865" s="7">
        <v>65536</v>
      </c>
      <c r="D3865" s="8">
        <v>2048</v>
      </c>
      <c r="E3865" s="9"/>
      <c r="F3865" s="2"/>
      <c r="G3865" s="2"/>
      <c r="H3865" s="2"/>
      <c r="I3865" s="3"/>
      <c r="J3865" s="3"/>
      <c r="K3865" s="3"/>
    </row>
    <row x14ac:dyDescent="0.25" r="3866" customHeight="1" ht="17.25">
      <c r="A3866" s="7">
        <v>3864</v>
      </c>
      <c r="B3866" s="7">
        <v>2048</v>
      </c>
      <c r="C3866" s="7">
        <v>65536</v>
      </c>
      <c r="D3866" s="8">
        <v>2048</v>
      </c>
      <c r="E3866" s="9"/>
      <c r="F3866" s="2"/>
      <c r="G3866" s="2"/>
      <c r="H3866" s="2"/>
      <c r="I3866" s="3"/>
      <c r="J3866" s="3"/>
      <c r="K3866" s="3"/>
    </row>
    <row x14ac:dyDescent="0.25" r="3867" customHeight="1" ht="17.25">
      <c r="A3867" s="7">
        <v>3865</v>
      </c>
      <c r="B3867" s="7">
        <v>4096</v>
      </c>
      <c r="C3867" s="7">
        <v>65536</v>
      </c>
      <c r="D3867" s="8">
        <v>2048</v>
      </c>
      <c r="E3867" s="9"/>
      <c r="F3867" s="2"/>
      <c r="G3867" s="2"/>
      <c r="H3867" s="2"/>
      <c r="I3867" s="3"/>
      <c r="J3867" s="3"/>
      <c r="K3867" s="3"/>
    </row>
    <row x14ac:dyDescent="0.25" r="3868" customHeight="1" ht="17.25">
      <c r="A3868" s="7">
        <v>3866</v>
      </c>
      <c r="B3868" s="7">
        <v>8192</v>
      </c>
      <c r="C3868" s="7">
        <v>65536</v>
      </c>
      <c r="D3868" s="8">
        <v>2048</v>
      </c>
      <c r="E3868" s="9"/>
      <c r="F3868" s="2"/>
      <c r="G3868" s="2"/>
      <c r="H3868" s="2"/>
      <c r="I3868" s="3"/>
      <c r="J3868" s="3"/>
      <c r="K3868" s="3"/>
    </row>
    <row x14ac:dyDescent="0.25" r="3869" customHeight="1" ht="17.25">
      <c r="A3869" s="7">
        <v>3867</v>
      </c>
      <c r="B3869" s="7">
        <v>16384</v>
      </c>
      <c r="C3869" s="7">
        <v>65536</v>
      </c>
      <c r="D3869" s="8">
        <v>2048</v>
      </c>
      <c r="E3869" s="9"/>
      <c r="F3869" s="2"/>
      <c r="G3869" s="2"/>
      <c r="H3869" s="2"/>
      <c r="I3869" s="3"/>
      <c r="J3869" s="3"/>
      <c r="K3869" s="3"/>
    </row>
    <row x14ac:dyDescent="0.25" r="3870" customHeight="1" ht="17.25">
      <c r="A3870" s="7">
        <v>3868</v>
      </c>
      <c r="B3870" s="7">
        <v>32768</v>
      </c>
      <c r="C3870" s="7">
        <v>65536</v>
      </c>
      <c r="D3870" s="8">
        <v>2048</v>
      </c>
      <c r="E3870" s="9"/>
      <c r="F3870" s="2"/>
      <c r="G3870" s="2"/>
      <c r="H3870" s="2"/>
      <c r="I3870" s="3"/>
      <c r="J3870" s="3"/>
      <c r="K3870" s="3"/>
    </row>
    <row x14ac:dyDescent="0.25" r="3871" customHeight="1" ht="17.25">
      <c r="A3871" s="7">
        <v>3869</v>
      </c>
      <c r="B3871" s="7">
        <v>65536</v>
      </c>
      <c r="C3871" s="7">
        <v>65536</v>
      </c>
      <c r="D3871" s="8">
        <v>2048</v>
      </c>
      <c r="E3871" s="9"/>
      <c r="F3871" s="2"/>
      <c r="G3871" s="2"/>
      <c r="H3871" s="2"/>
      <c r="I3871" s="3"/>
      <c r="J3871" s="3"/>
      <c r="K3871" s="3"/>
    </row>
    <row x14ac:dyDescent="0.25" r="3872" customHeight="1" ht="17.25">
      <c r="A3872" s="7">
        <v>3870</v>
      </c>
      <c r="B3872" s="7">
        <v>128000</v>
      </c>
      <c r="C3872" s="7">
        <v>65536</v>
      </c>
      <c r="D3872" s="8">
        <v>2048</v>
      </c>
      <c r="E3872" s="9"/>
      <c r="F3872" s="2"/>
      <c r="G3872" s="2"/>
      <c r="H3872" s="2"/>
      <c r="I3872" s="3"/>
      <c r="J3872" s="3"/>
      <c r="K3872" s="3"/>
    </row>
    <row x14ac:dyDescent="0.25" r="3873" customHeight="1" ht="17.25">
      <c r="A3873" s="7">
        <v>3871</v>
      </c>
      <c r="B3873" s="7">
        <v>1</v>
      </c>
      <c r="C3873" s="7">
        <v>128000</v>
      </c>
      <c r="D3873" s="8">
        <v>2048</v>
      </c>
      <c r="E3873" s="9"/>
      <c r="F3873" s="2"/>
      <c r="G3873" s="2"/>
      <c r="H3873" s="2"/>
      <c r="I3873" s="3"/>
      <c r="J3873" s="3"/>
      <c r="K3873" s="3"/>
    </row>
    <row x14ac:dyDescent="0.25" r="3874" customHeight="1" ht="17.25">
      <c r="A3874" s="7">
        <v>3872</v>
      </c>
      <c r="B3874" s="7">
        <v>2</v>
      </c>
      <c r="C3874" s="7">
        <v>128000</v>
      </c>
      <c r="D3874" s="8">
        <v>2048</v>
      </c>
      <c r="E3874" s="9"/>
      <c r="F3874" s="2"/>
      <c r="G3874" s="2"/>
      <c r="H3874" s="2"/>
      <c r="I3874" s="3"/>
      <c r="J3874" s="3"/>
      <c r="K3874" s="3"/>
    </row>
    <row x14ac:dyDescent="0.25" r="3875" customHeight="1" ht="17.25">
      <c r="A3875" s="7">
        <v>3873</v>
      </c>
      <c r="B3875" s="7">
        <v>4</v>
      </c>
      <c r="C3875" s="7">
        <v>128000</v>
      </c>
      <c r="D3875" s="8">
        <v>2048</v>
      </c>
      <c r="E3875" s="9"/>
      <c r="F3875" s="2"/>
      <c r="G3875" s="2"/>
      <c r="H3875" s="2"/>
      <c r="I3875" s="3"/>
      <c r="J3875" s="3"/>
      <c r="K3875" s="3"/>
    </row>
    <row x14ac:dyDescent="0.25" r="3876" customHeight="1" ht="17.25">
      <c r="A3876" s="7">
        <v>3874</v>
      </c>
      <c r="B3876" s="7">
        <v>8</v>
      </c>
      <c r="C3876" s="7">
        <v>128000</v>
      </c>
      <c r="D3876" s="8">
        <v>2048</v>
      </c>
      <c r="E3876" s="9"/>
      <c r="F3876" s="2"/>
      <c r="G3876" s="2"/>
      <c r="H3876" s="2"/>
      <c r="I3876" s="3"/>
      <c r="J3876" s="3"/>
      <c r="K3876" s="3"/>
    </row>
    <row x14ac:dyDescent="0.25" r="3877" customHeight="1" ht="17.25">
      <c r="A3877" s="7">
        <v>3875</v>
      </c>
      <c r="B3877" s="7">
        <v>16</v>
      </c>
      <c r="C3877" s="7">
        <v>128000</v>
      </c>
      <c r="D3877" s="8">
        <v>2048</v>
      </c>
      <c r="E3877" s="9"/>
      <c r="F3877" s="2"/>
      <c r="G3877" s="2"/>
      <c r="H3877" s="2"/>
      <c r="I3877" s="3"/>
      <c r="J3877" s="3"/>
      <c r="K3877" s="3"/>
    </row>
    <row x14ac:dyDescent="0.25" r="3878" customHeight="1" ht="17.25">
      <c r="A3878" s="7">
        <v>3876</v>
      </c>
      <c r="B3878" s="7">
        <v>32</v>
      </c>
      <c r="C3878" s="7">
        <v>128000</v>
      </c>
      <c r="D3878" s="8">
        <v>2048</v>
      </c>
      <c r="E3878" s="9"/>
      <c r="F3878" s="2"/>
      <c r="G3878" s="2"/>
      <c r="H3878" s="2"/>
      <c r="I3878" s="3"/>
      <c r="J3878" s="3"/>
      <c r="K3878" s="3"/>
    </row>
    <row x14ac:dyDescent="0.25" r="3879" customHeight="1" ht="17.25">
      <c r="A3879" s="7">
        <v>3877</v>
      </c>
      <c r="B3879" s="7">
        <v>64</v>
      </c>
      <c r="C3879" s="7">
        <v>128000</v>
      </c>
      <c r="D3879" s="8">
        <v>2048</v>
      </c>
      <c r="E3879" s="9"/>
      <c r="F3879" s="2"/>
      <c r="G3879" s="2"/>
      <c r="H3879" s="2"/>
      <c r="I3879" s="3"/>
      <c r="J3879" s="3"/>
      <c r="K3879" s="3"/>
    </row>
    <row x14ac:dyDescent="0.25" r="3880" customHeight="1" ht="17.25">
      <c r="A3880" s="7">
        <v>3878</v>
      </c>
      <c r="B3880" s="7">
        <v>128</v>
      </c>
      <c r="C3880" s="7">
        <v>128000</v>
      </c>
      <c r="D3880" s="8">
        <v>2048</v>
      </c>
      <c r="E3880" s="9"/>
      <c r="F3880" s="2"/>
      <c r="G3880" s="2"/>
      <c r="H3880" s="2"/>
      <c r="I3880" s="3"/>
      <c r="J3880" s="3"/>
      <c r="K3880" s="3"/>
    </row>
    <row x14ac:dyDescent="0.25" r="3881" customHeight="1" ht="17.25">
      <c r="A3881" s="7">
        <v>3879</v>
      </c>
      <c r="B3881" s="7">
        <v>256</v>
      </c>
      <c r="C3881" s="7">
        <v>128000</v>
      </c>
      <c r="D3881" s="8">
        <v>2048</v>
      </c>
      <c r="E3881" s="9"/>
      <c r="F3881" s="2"/>
      <c r="G3881" s="2"/>
      <c r="H3881" s="2"/>
      <c r="I3881" s="3"/>
      <c r="J3881" s="3"/>
      <c r="K3881" s="3"/>
    </row>
    <row x14ac:dyDescent="0.25" r="3882" customHeight="1" ht="17.25">
      <c r="A3882" s="7">
        <v>3880</v>
      </c>
      <c r="B3882" s="7">
        <v>512</v>
      </c>
      <c r="C3882" s="7">
        <v>128000</v>
      </c>
      <c r="D3882" s="8">
        <v>2048</v>
      </c>
      <c r="E3882" s="9"/>
      <c r="F3882" s="2"/>
      <c r="G3882" s="2"/>
      <c r="H3882" s="2"/>
      <c r="I3882" s="3"/>
      <c r="J3882" s="3"/>
      <c r="K3882" s="3"/>
    </row>
    <row x14ac:dyDescent="0.25" r="3883" customHeight="1" ht="17.25">
      <c r="A3883" s="7">
        <v>3881</v>
      </c>
      <c r="B3883" s="7">
        <v>1024</v>
      </c>
      <c r="C3883" s="7">
        <v>128000</v>
      </c>
      <c r="D3883" s="8">
        <v>2048</v>
      </c>
      <c r="E3883" s="9"/>
      <c r="F3883" s="2"/>
      <c r="G3883" s="2"/>
      <c r="H3883" s="2"/>
      <c r="I3883" s="3"/>
      <c r="J3883" s="3"/>
      <c r="K3883" s="3"/>
    </row>
    <row x14ac:dyDescent="0.25" r="3884" customHeight="1" ht="17.25">
      <c r="A3884" s="7">
        <v>3882</v>
      </c>
      <c r="B3884" s="7">
        <v>2048</v>
      </c>
      <c r="C3884" s="7">
        <v>128000</v>
      </c>
      <c r="D3884" s="8">
        <v>2048</v>
      </c>
      <c r="E3884" s="9"/>
      <c r="F3884" s="2"/>
      <c r="G3884" s="2"/>
      <c r="H3884" s="2"/>
      <c r="I3884" s="3"/>
      <c r="J3884" s="3"/>
      <c r="K3884" s="3"/>
    </row>
    <row x14ac:dyDescent="0.25" r="3885" customHeight="1" ht="17.25">
      <c r="A3885" s="7">
        <v>3883</v>
      </c>
      <c r="B3885" s="7">
        <v>4096</v>
      </c>
      <c r="C3885" s="7">
        <v>128000</v>
      </c>
      <c r="D3885" s="8">
        <v>2048</v>
      </c>
      <c r="E3885" s="9"/>
      <c r="F3885" s="2"/>
      <c r="G3885" s="2"/>
      <c r="H3885" s="2"/>
      <c r="I3885" s="3"/>
      <c r="J3885" s="3"/>
      <c r="K3885" s="3"/>
    </row>
    <row x14ac:dyDescent="0.25" r="3886" customHeight="1" ht="17.25">
      <c r="A3886" s="7">
        <v>3884</v>
      </c>
      <c r="B3886" s="7">
        <v>8192</v>
      </c>
      <c r="C3886" s="7">
        <v>128000</v>
      </c>
      <c r="D3886" s="8">
        <v>2048</v>
      </c>
      <c r="E3886" s="9"/>
      <c r="F3886" s="2"/>
      <c r="G3886" s="2"/>
      <c r="H3886" s="2"/>
      <c r="I3886" s="3"/>
      <c r="J3886" s="3"/>
      <c r="K3886" s="3"/>
    </row>
    <row x14ac:dyDescent="0.25" r="3887" customHeight="1" ht="17.25">
      <c r="A3887" s="7">
        <v>3885</v>
      </c>
      <c r="B3887" s="7">
        <v>16384</v>
      </c>
      <c r="C3887" s="7">
        <v>128000</v>
      </c>
      <c r="D3887" s="8">
        <v>2048</v>
      </c>
      <c r="E3887" s="9"/>
      <c r="F3887" s="2"/>
      <c r="G3887" s="2"/>
      <c r="H3887" s="2"/>
      <c r="I3887" s="3"/>
      <c r="J3887" s="3"/>
      <c r="K3887" s="3"/>
    </row>
    <row x14ac:dyDescent="0.25" r="3888" customHeight="1" ht="17.25">
      <c r="A3888" s="7">
        <v>3886</v>
      </c>
      <c r="B3888" s="7">
        <v>32768</v>
      </c>
      <c r="C3888" s="7">
        <v>128000</v>
      </c>
      <c r="D3888" s="8">
        <v>2048</v>
      </c>
      <c r="E3888" s="9"/>
      <c r="F3888" s="2"/>
      <c r="G3888" s="2"/>
      <c r="H3888" s="2"/>
      <c r="I3888" s="3"/>
      <c r="J3888" s="3"/>
      <c r="K3888" s="3"/>
    </row>
    <row x14ac:dyDescent="0.25" r="3889" customHeight="1" ht="17.25">
      <c r="A3889" s="7">
        <v>3887</v>
      </c>
      <c r="B3889" s="7">
        <v>65536</v>
      </c>
      <c r="C3889" s="7">
        <v>128000</v>
      </c>
      <c r="D3889" s="8">
        <v>2048</v>
      </c>
      <c r="E3889" s="9"/>
      <c r="F3889" s="2"/>
      <c r="G3889" s="2"/>
      <c r="H3889" s="2"/>
      <c r="I3889" s="3"/>
      <c r="J3889" s="3"/>
      <c r="K3889" s="3"/>
    </row>
    <row x14ac:dyDescent="0.25" r="3890" customHeight="1" ht="17.25">
      <c r="A3890" s="7">
        <v>3888</v>
      </c>
      <c r="B3890" s="7">
        <v>128000</v>
      </c>
      <c r="C3890" s="7">
        <v>128000</v>
      </c>
      <c r="D3890" s="8">
        <v>2048</v>
      </c>
      <c r="E3890" s="9"/>
      <c r="F3890" s="2"/>
      <c r="G3890" s="2"/>
      <c r="H3890" s="2"/>
      <c r="I3890" s="3"/>
      <c r="J3890" s="3"/>
      <c r="K3890" s="3"/>
    </row>
    <row x14ac:dyDescent="0.25" r="3891" customHeight="1" ht="17.25">
      <c r="A3891" s="7">
        <v>3889</v>
      </c>
      <c r="B3891" s="7">
        <v>1</v>
      </c>
      <c r="C3891" s="7">
        <v>1</v>
      </c>
      <c r="D3891" s="8">
        <v>4096</v>
      </c>
      <c r="E3891" s="9"/>
      <c r="F3891" s="2"/>
      <c r="G3891" s="2"/>
      <c r="H3891" s="2"/>
      <c r="I3891" s="3"/>
      <c r="J3891" s="3"/>
      <c r="K3891" s="3"/>
    </row>
    <row x14ac:dyDescent="0.25" r="3892" customHeight="1" ht="17.25">
      <c r="A3892" s="7">
        <v>3890</v>
      </c>
      <c r="B3892" s="7">
        <v>2</v>
      </c>
      <c r="C3892" s="7">
        <v>1</v>
      </c>
      <c r="D3892" s="8">
        <v>4096</v>
      </c>
      <c r="E3892" s="9"/>
      <c r="F3892" s="2"/>
      <c r="G3892" s="2"/>
      <c r="H3892" s="2"/>
      <c r="I3892" s="3"/>
      <c r="J3892" s="3"/>
      <c r="K3892" s="3"/>
    </row>
    <row x14ac:dyDescent="0.25" r="3893" customHeight="1" ht="17.25">
      <c r="A3893" s="7">
        <v>3891</v>
      </c>
      <c r="B3893" s="7">
        <v>4</v>
      </c>
      <c r="C3893" s="7">
        <v>1</v>
      </c>
      <c r="D3893" s="8">
        <v>4096</v>
      </c>
      <c r="E3893" s="9"/>
      <c r="F3893" s="2"/>
      <c r="G3893" s="2"/>
      <c r="H3893" s="2"/>
      <c r="I3893" s="3"/>
      <c r="J3893" s="3"/>
      <c r="K3893" s="3"/>
    </row>
    <row x14ac:dyDescent="0.25" r="3894" customHeight="1" ht="17.25">
      <c r="A3894" s="7">
        <v>3892</v>
      </c>
      <c r="B3894" s="7">
        <v>8</v>
      </c>
      <c r="C3894" s="7">
        <v>1</v>
      </c>
      <c r="D3894" s="8">
        <v>4096</v>
      </c>
      <c r="E3894" s="9"/>
      <c r="F3894" s="2"/>
      <c r="G3894" s="2"/>
      <c r="H3894" s="2"/>
      <c r="I3894" s="3"/>
      <c r="J3894" s="3"/>
      <c r="K3894" s="3"/>
    </row>
    <row x14ac:dyDescent="0.25" r="3895" customHeight="1" ht="17.25">
      <c r="A3895" s="7">
        <v>3893</v>
      </c>
      <c r="B3895" s="7">
        <v>16</v>
      </c>
      <c r="C3895" s="7">
        <v>1</v>
      </c>
      <c r="D3895" s="8">
        <v>4096</v>
      </c>
      <c r="E3895" s="9"/>
      <c r="F3895" s="2"/>
      <c r="G3895" s="2"/>
      <c r="H3895" s="2"/>
      <c r="I3895" s="3"/>
      <c r="J3895" s="3"/>
      <c r="K3895" s="3"/>
    </row>
    <row x14ac:dyDescent="0.25" r="3896" customHeight="1" ht="17.25">
      <c r="A3896" s="7">
        <v>3894</v>
      </c>
      <c r="B3896" s="7">
        <v>32</v>
      </c>
      <c r="C3896" s="7">
        <v>1</v>
      </c>
      <c r="D3896" s="8">
        <v>4096</v>
      </c>
      <c r="E3896" s="9"/>
      <c r="F3896" s="2"/>
      <c r="G3896" s="2"/>
      <c r="H3896" s="2"/>
      <c r="I3896" s="3"/>
      <c r="J3896" s="3"/>
      <c r="K3896" s="3"/>
    </row>
    <row x14ac:dyDescent="0.25" r="3897" customHeight="1" ht="17.25">
      <c r="A3897" s="7">
        <v>3895</v>
      </c>
      <c r="B3897" s="7">
        <v>64</v>
      </c>
      <c r="C3897" s="7">
        <v>1</v>
      </c>
      <c r="D3897" s="8">
        <v>4096</v>
      </c>
      <c r="E3897" s="9"/>
      <c r="F3897" s="2"/>
      <c r="G3897" s="2"/>
      <c r="H3897" s="2"/>
      <c r="I3897" s="3"/>
      <c r="J3897" s="3"/>
      <c r="K3897" s="3"/>
    </row>
    <row x14ac:dyDescent="0.25" r="3898" customHeight="1" ht="17.25">
      <c r="A3898" s="7">
        <v>3896</v>
      </c>
      <c r="B3898" s="7">
        <v>128</v>
      </c>
      <c r="C3898" s="7">
        <v>1</v>
      </c>
      <c r="D3898" s="8">
        <v>4096</v>
      </c>
      <c r="E3898" s="9"/>
      <c r="F3898" s="2"/>
      <c r="G3898" s="2"/>
      <c r="H3898" s="2"/>
      <c r="I3898" s="3"/>
      <c r="J3898" s="3"/>
      <c r="K3898" s="3"/>
    </row>
    <row x14ac:dyDescent="0.25" r="3899" customHeight="1" ht="17.25">
      <c r="A3899" s="7">
        <v>3897</v>
      </c>
      <c r="B3899" s="7">
        <v>256</v>
      </c>
      <c r="C3899" s="7">
        <v>1</v>
      </c>
      <c r="D3899" s="8">
        <v>4096</v>
      </c>
      <c r="E3899" s="9"/>
      <c r="F3899" s="2"/>
      <c r="G3899" s="2"/>
      <c r="H3899" s="2"/>
      <c r="I3899" s="3"/>
      <c r="J3899" s="3"/>
      <c r="K3899" s="3"/>
    </row>
    <row x14ac:dyDescent="0.25" r="3900" customHeight="1" ht="17.25">
      <c r="A3900" s="7">
        <v>3898</v>
      </c>
      <c r="B3900" s="7">
        <v>512</v>
      </c>
      <c r="C3900" s="7">
        <v>1</v>
      </c>
      <c r="D3900" s="8">
        <v>4096</v>
      </c>
      <c r="E3900" s="9"/>
      <c r="F3900" s="2"/>
      <c r="G3900" s="2"/>
      <c r="H3900" s="2"/>
      <c r="I3900" s="3"/>
      <c r="J3900" s="3"/>
      <c r="K3900" s="3"/>
    </row>
    <row x14ac:dyDescent="0.25" r="3901" customHeight="1" ht="17.25">
      <c r="A3901" s="7">
        <v>3899</v>
      </c>
      <c r="B3901" s="7">
        <v>1024</v>
      </c>
      <c r="C3901" s="7">
        <v>1</v>
      </c>
      <c r="D3901" s="8">
        <v>4096</v>
      </c>
      <c r="E3901" s="9"/>
      <c r="F3901" s="2"/>
      <c r="G3901" s="2"/>
      <c r="H3901" s="2"/>
      <c r="I3901" s="3"/>
      <c r="J3901" s="3"/>
      <c r="K3901" s="3"/>
    </row>
    <row x14ac:dyDescent="0.25" r="3902" customHeight="1" ht="17.25">
      <c r="A3902" s="7">
        <v>3900</v>
      </c>
      <c r="B3902" s="7">
        <v>2048</v>
      </c>
      <c r="C3902" s="7">
        <v>1</v>
      </c>
      <c r="D3902" s="8">
        <v>4096</v>
      </c>
      <c r="E3902" s="9"/>
      <c r="F3902" s="2"/>
      <c r="G3902" s="2"/>
      <c r="H3902" s="2"/>
      <c r="I3902" s="3"/>
      <c r="J3902" s="3"/>
      <c r="K3902" s="3"/>
    </row>
    <row x14ac:dyDescent="0.25" r="3903" customHeight="1" ht="17.25">
      <c r="A3903" s="7">
        <v>3901</v>
      </c>
      <c r="B3903" s="7">
        <v>4096</v>
      </c>
      <c r="C3903" s="7">
        <v>1</v>
      </c>
      <c r="D3903" s="8">
        <v>4096</v>
      </c>
      <c r="E3903" s="9"/>
      <c r="F3903" s="2"/>
      <c r="G3903" s="2"/>
      <c r="H3903" s="2"/>
      <c r="I3903" s="3"/>
      <c r="J3903" s="3"/>
      <c r="K3903" s="3"/>
    </row>
    <row x14ac:dyDescent="0.25" r="3904" customHeight="1" ht="17.25">
      <c r="A3904" s="7">
        <v>3902</v>
      </c>
      <c r="B3904" s="7">
        <v>8192</v>
      </c>
      <c r="C3904" s="7">
        <v>1</v>
      </c>
      <c r="D3904" s="8">
        <v>4096</v>
      </c>
      <c r="E3904" s="9"/>
      <c r="F3904" s="2"/>
      <c r="G3904" s="2"/>
      <c r="H3904" s="2"/>
      <c r="I3904" s="3"/>
      <c r="J3904" s="3"/>
      <c r="K3904" s="3"/>
    </row>
    <row x14ac:dyDescent="0.25" r="3905" customHeight="1" ht="17.25">
      <c r="A3905" s="7">
        <v>3903</v>
      </c>
      <c r="B3905" s="7">
        <v>16384</v>
      </c>
      <c r="C3905" s="7">
        <v>1</v>
      </c>
      <c r="D3905" s="8">
        <v>4096</v>
      </c>
      <c r="E3905" s="9"/>
      <c r="F3905" s="2"/>
      <c r="G3905" s="2"/>
      <c r="H3905" s="2"/>
      <c r="I3905" s="3"/>
      <c r="J3905" s="3"/>
      <c r="K3905" s="3"/>
    </row>
    <row x14ac:dyDescent="0.25" r="3906" customHeight="1" ht="17.25">
      <c r="A3906" s="7">
        <v>3904</v>
      </c>
      <c r="B3906" s="7">
        <v>32768</v>
      </c>
      <c r="C3906" s="7">
        <v>1</v>
      </c>
      <c r="D3906" s="8">
        <v>4096</v>
      </c>
      <c r="E3906" s="9"/>
      <c r="F3906" s="2"/>
      <c r="G3906" s="2"/>
      <c r="H3906" s="2"/>
      <c r="I3906" s="3"/>
      <c r="J3906" s="3"/>
      <c r="K3906" s="3"/>
    </row>
    <row x14ac:dyDescent="0.25" r="3907" customHeight="1" ht="17.25">
      <c r="A3907" s="7">
        <v>3905</v>
      </c>
      <c r="B3907" s="7">
        <v>65536</v>
      </c>
      <c r="C3907" s="7">
        <v>1</v>
      </c>
      <c r="D3907" s="8">
        <v>4096</v>
      </c>
      <c r="E3907" s="9"/>
      <c r="F3907" s="2"/>
      <c r="G3907" s="2"/>
      <c r="H3907" s="2"/>
      <c r="I3907" s="3"/>
      <c r="J3907" s="3"/>
      <c r="K3907" s="3"/>
    </row>
    <row x14ac:dyDescent="0.25" r="3908" customHeight="1" ht="17.25">
      <c r="A3908" s="7">
        <v>3906</v>
      </c>
      <c r="B3908" s="7">
        <v>128000</v>
      </c>
      <c r="C3908" s="7">
        <v>1</v>
      </c>
      <c r="D3908" s="8">
        <v>4096</v>
      </c>
      <c r="E3908" s="9"/>
      <c r="F3908" s="2"/>
      <c r="G3908" s="2"/>
      <c r="H3908" s="2"/>
      <c r="I3908" s="3"/>
      <c r="J3908" s="3"/>
      <c r="K3908" s="3"/>
    </row>
    <row x14ac:dyDescent="0.25" r="3909" customHeight="1" ht="17.25">
      <c r="A3909" s="7">
        <v>3907</v>
      </c>
      <c r="B3909" s="7">
        <v>1</v>
      </c>
      <c r="C3909" s="7">
        <v>2</v>
      </c>
      <c r="D3909" s="8">
        <v>4096</v>
      </c>
      <c r="E3909" s="9"/>
      <c r="F3909" s="2"/>
      <c r="G3909" s="2"/>
      <c r="H3909" s="2"/>
      <c r="I3909" s="3"/>
      <c r="J3909" s="3"/>
      <c r="K3909" s="3"/>
    </row>
    <row x14ac:dyDescent="0.25" r="3910" customHeight="1" ht="17.25">
      <c r="A3910" s="7">
        <v>3908</v>
      </c>
      <c r="B3910" s="7">
        <v>2</v>
      </c>
      <c r="C3910" s="7">
        <v>2</v>
      </c>
      <c r="D3910" s="8">
        <v>4096</v>
      </c>
      <c r="E3910" s="9"/>
      <c r="F3910" s="2"/>
      <c r="G3910" s="2"/>
      <c r="H3910" s="2"/>
      <c r="I3910" s="3"/>
      <c r="J3910" s="3"/>
      <c r="K3910" s="3"/>
    </row>
    <row x14ac:dyDescent="0.25" r="3911" customHeight="1" ht="17.25">
      <c r="A3911" s="7">
        <v>3909</v>
      </c>
      <c r="B3911" s="7">
        <v>4</v>
      </c>
      <c r="C3911" s="7">
        <v>2</v>
      </c>
      <c r="D3911" s="8">
        <v>4096</v>
      </c>
      <c r="E3911" s="9"/>
      <c r="F3911" s="2"/>
      <c r="G3911" s="2"/>
      <c r="H3911" s="2"/>
      <c r="I3911" s="3"/>
      <c r="J3911" s="3"/>
      <c r="K3911" s="3"/>
    </row>
    <row x14ac:dyDescent="0.25" r="3912" customHeight="1" ht="17.25">
      <c r="A3912" s="7">
        <v>3910</v>
      </c>
      <c r="B3912" s="7">
        <v>8</v>
      </c>
      <c r="C3912" s="7">
        <v>2</v>
      </c>
      <c r="D3912" s="8">
        <v>4096</v>
      </c>
      <c r="E3912" s="9"/>
      <c r="F3912" s="2"/>
      <c r="G3912" s="2"/>
      <c r="H3912" s="2"/>
      <c r="I3912" s="3"/>
      <c r="J3912" s="3"/>
      <c r="K3912" s="3"/>
    </row>
    <row x14ac:dyDescent="0.25" r="3913" customHeight="1" ht="17.25">
      <c r="A3913" s="7">
        <v>3911</v>
      </c>
      <c r="B3913" s="7">
        <v>16</v>
      </c>
      <c r="C3913" s="7">
        <v>2</v>
      </c>
      <c r="D3913" s="8">
        <v>4096</v>
      </c>
      <c r="E3913" s="9"/>
      <c r="F3913" s="2"/>
      <c r="G3913" s="2"/>
      <c r="H3913" s="2"/>
      <c r="I3913" s="3"/>
      <c r="J3913" s="3"/>
      <c r="K3913" s="3"/>
    </row>
    <row x14ac:dyDescent="0.25" r="3914" customHeight="1" ht="17.25">
      <c r="A3914" s="7">
        <v>3912</v>
      </c>
      <c r="B3914" s="7">
        <v>32</v>
      </c>
      <c r="C3914" s="7">
        <v>2</v>
      </c>
      <c r="D3914" s="8">
        <v>4096</v>
      </c>
      <c r="E3914" s="9"/>
      <c r="F3914" s="2"/>
      <c r="G3914" s="2"/>
      <c r="H3914" s="2"/>
      <c r="I3914" s="3"/>
      <c r="J3914" s="3"/>
      <c r="K3914" s="3"/>
    </row>
    <row x14ac:dyDescent="0.25" r="3915" customHeight="1" ht="17.25">
      <c r="A3915" s="7">
        <v>3913</v>
      </c>
      <c r="B3915" s="7">
        <v>64</v>
      </c>
      <c r="C3915" s="7">
        <v>2</v>
      </c>
      <c r="D3915" s="8">
        <v>4096</v>
      </c>
      <c r="E3915" s="9"/>
      <c r="F3915" s="2"/>
      <c r="G3915" s="2"/>
      <c r="H3915" s="2"/>
      <c r="I3915" s="3"/>
      <c r="J3915" s="3"/>
      <c r="K3915" s="3"/>
    </row>
    <row x14ac:dyDescent="0.25" r="3916" customHeight="1" ht="17.25">
      <c r="A3916" s="7">
        <v>3914</v>
      </c>
      <c r="B3916" s="7">
        <v>128</v>
      </c>
      <c r="C3916" s="7">
        <v>2</v>
      </c>
      <c r="D3916" s="8">
        <v>4096</v>
      </c>
      <c r="E3916" s="9"/>
      <c r="F3916" s="2"/>
      <c r="G3916" s="2"/>
      <c r="H3916" s="2"/>
      <c r="I3916" s="3"/>
      <c r="J3916" s="3"/>
      <c r="K3916" s="3"/>
    </row>
    <row x14ac:dyDescent="0.25" r="3917" customHeight="1" ht="17.25">
      <c r="A3917" s="7">
        <v>3915</v>
      </c>
      <c r="B3917" s="7">
        <v>256</v>
      </c>
      <c r="C3917" s="7">
        <v>2</v>
      </c>
      <c r="D3917" s="8">
        <v>4096</v>
      </c>
      <c r="E3917" s="9"/>
      <c r="F3917" s="2"/>
      <c r="G3917" s="2"/>
      <c r="H3917" s="2"/>
      <c r="I3917" s="3"/>
      <c r="J3917" s="3"/>
      <c r="K3917" s="3"/>
    </row>
    <row x14ac:dyDescent="0.25" r="3918" customHeight="1" ht="17.25">
      <c r="A3918" s="7">
        <v>3916</v>
      </c>
      <c r="B3918" s="7">
        <v>512</v>
      </c>
      <c r="C3918" s="7">
        <v>2</v>
      </c>
      <c r="D3918" s="8">
        <v>4096</v>
      </c>
      <c r="E3918" s="9"/>
      <c r="F3918" s="2"/>
      <c r="G3918" s="2"/>
      <c r="H3918" s="2"/>
      <c r="I3918" s="3"/>
      <c r="J3918" s="3"/>
      <c r="K3918" s="3"/>
    </row>
    <row x14ac:dyDescent="0.25" r="3919" customHeight="1" ht="17.25">
      <c r="A3919" s="7">
        <v>3917</v>
      </c>
      <c r="B3919" s="7">
        <v>1024</v>
      </c>
      <c r="C3919" s="7">
        <v>2</v>
      </c>
      <c r="D3919" s="8">
        <v>4096</v>
      </c>
      <c r="E3919" s="9"/>
      <c r="F3919" s="2"/>
      <c r="G3919" s="2"/>
      <c r="H3919" s="2"/>
      <c r="I3919" s="3"/>
      <c r="J3919" s="3"/>
      <c r="K3919" s="3"/>
    </row>
    <row x14ac:dyDescent="0.25" r="3920" customHeight="1" ht="17.25">
      <c r="A3920" s="7">
        <v>3918</v>
      </c>
      <c r="B3920" s="7">
        <v>2048</v>
      </c>
      <c r="C3920" s="7">
        <v>2</v>
      </c>
      <c r="D3920" s="8">
        <v>4096</v>
      </c>
      <c r="E3920" s="9"/>
      <c r="F3920" s="2"/>
      <c r="G3920" s="2"/>
      <c r="H3920" s="2"/>
      <c r="I3920" s="3"/>
      <c r="J3920" s="3"/>
      <c r="K3920" s="3"/>
    </row>
    <row x14ac:dyDescent="0.25" r="3921" customHeight="1" ht="17.25">
      <c r="A3921" s="7">
        <v>3919</v>
      </c>
      <c r="B3921" s="7">
        <v>4096</v>
      </c>
      <c r="C3921" s="7">
        <v>2</v>
      </c>
      <c r="D3921" s="8">
        <v>4096</v>
      </c>
      <c r="E3921" s="9"/>
      <c r="F3921" s="2"/>
      <c r="G3921" s="2"/>
      <c r="H3921" s="2"/>
      <c r="I3921" s="3"/>
      <c r="J3921" s="3"/>
      <c r="K3921" s="3"/>
    </row>
    <row x14ac:dyDescent="0.25" r="3922" customHeight="1" ht="17.25">
      <c r="A3922" s="7">
        <v>3920</v>
      </c>
      <c r="B3922" s="7">
        <v>8192</v>
      </c>
      <c r="C3922" s="7">
        <v>2</v>
      </c>
      <c r="D3922" s="8">
        <v>4096</v>
      </c>
      <c r="E3922" s="9"/>
      <c r="F3922" s="2"/>
      <c r="G3922" s="2"/>
      <c r="H3922" s="2"/>
      <c r="I3922" s="3"/>
      <c r="J3922" s="3"/>
      <c r="K3922" s="3"/>
    </row>
    <row x14ac:dyDescent="0.25" r="3923" customHeight="1" ht="17.25">
      <c r="A3923" s="7">
        <v>3921</v>
      </c>
      <c r="B3923" s="7">
        <v>16384</v>
      </c>
      <c r="C3923" s="7">
        <v>2</v>
      </c>
      <c r="D3923" s="8">
        <v>4096</v>
      </c>
      <c r="E3923" s="9"/>
      <c r="F3923" s="2"/>
      <c r="G3923" s="2"/>
      <c r="H3923" s="2"/>
      <c r="I3923" s="3"/>
      <c r="J3923" s="3"/>
      <c r="K3923" s="3"/>
    </row>
    <row x14ac:dyDescent="0.25" r="3924" customHeight="1" ht="17.25">
      <c r="A3924" s="7">
        <v>3922</v>
      </c>
      <c r="B3924" s="7">
        <v>32768</v>
      </c>
      <c r="C3924" s="7">
        <v>2</v>
      </c>
      <c r="D3924" s="8">
        <v>4096</v>
      </c>
      <c r="E3924" s="9"/>
      <c r="F3924" s="2"/>
      <c r="G3924" s="2"/>
      <c r="H3924" s="2"/>
      <c r="I3924" s="3"/>
      <c r="J3924" s="3"/>
      <c r="K3924" s="3"/>
    </row>
    <row x14ac:dyDescent="0.25" r="3925" customHeight="1" ht="17.25">
      <c r="A3925" s="7">
        <v>3923</v>
      </c>
      <c r="B3925" s="7">
        <v>65536</v>
      </c>
      <c r="C3925" s="7">
        <v>2</v>
      </c>
      <c r="D3925" s="8">
        <v>4096</v>
      </c>
      <c r="E3925" s="9"/>
      <c r="F3925" s="2"/>
      <c r="G3925" s="2"/>
      <c r="H3925" s="2"/>
      <c r="I3925" s="3"/>
      <c r="J3925" s="3"/>
      <c r="K3925" s="3"/>
    </row>
    <row x14ac:dyDescent="0.25" r="3926" customHeight="1" ht="17.25">
      <c r="A3926" s="7">
        <v>3924</v>
      </c>
      <c r="B3926" s="7">
        <v>128000</v>
      </c>
      <c r="C3926" s="7">
        <v>2</v>
      </c>
      <c r="D3926" s="8">
        <v>4096</v>
      </c>
      <c r="E3926" s="9"/>
      <c r="F3926" s="2"/>
      <c r="G3926" s="2"/>
      <c r="H3926" s="2"/>
      <c r="I3926" s="3"/>
      <c r="J3926" s="3"/>
      <c r="K3926" s="3"/>
    </row>
    <row x14ac:dyDescent="0.25" r="3927" customHeight="1" ht="17.25">
      <c r="A3927" s="7">
        <v>3925</v>
      </c>
      <c r="B3927" s="7">
        <v>1</v>
      </c>
      <c r="C3927" s="7">
        <v>4</v>
      </c>
      <c r="D3927" s="8">
        <v>4096</v>
      </c>
      <c r="E3927" s="9"/>
      <c r="F3927" s="2"/>
      <c r="G3927" s="2"/>
      <c r="H3927" s="2"/>
      <c r="I3927" s="3"/>
      <c r="J3927" s="3"/>
      <c r="K3927" s="3"/>
    </row>
    <row x14ac:dyDescent="0.25" r="3928" customHeight="1" ht="17.25">
      <c r="A3928" s="7">
        <v>3926</v>
      </c>
      <c r="B3928" s="7">
        <v>2</v>
      </c>
      <c r="C3928" s="7">
        <v>4</v>
      </c>
      <c r="D3928" s="8">
        <v>4096</v>
      </c>
      <c r="E3928" s="9"/>
      <c r="F3928" s="2"/>
      <c r="G3928" s="2"/>
      <c r="H3928" s="2"/>
      <c r="I3928" s="3"/>
      <c r="J3928" s="3"/>
      <c r="K3928" s="3"/>
    </row>
    <row x14ac:dyDescent="0.25" r="3929" customHeight="1" ht="17.25">
      <c r="A3929" s="7">
        <v>3927</v>
      </c>
      <c r="B3929" s="7">
        <v>4</v>
      </c>
      <c r="C3929" s="7">
        <v>4</v>
      </c>
      <c r="D3929" s="8">
        <v>4096</v>
      </c>
      <c r="E3929" s="9"/>
      <c r="F3929" s="2"/>
      <c r="G3929" s="2"/>
      <c r="H3929" s="2"/>
      <c r="I3929" s="3"/>
      <c r="J3929" s="3"/>
      <c r="K3929" s="3"/>
    </row>
    <row x14ac:dyDescent="0.25" r="3930" customHeight="1" ht="17.25">
      <c r="A3930" s="7">
        <v>3928</v>
      </c>
      <c r="B3930" s="7">
        <v>8</v>
      </c>
      <c r="C3930" s="7">
        <v>4</v>
      </c>
      <c r="D3930" s="8">
        <v>4096</v>
      </c>
      <c r="E3930" s="9"/>
      <c r="F3930" s="2"/>
      <c r="G3930" s="2"/>
      <c r="H3930" s="2"/>
      <c r="I3930" s="3"/>
      <c r="J3930" s="3"/>
      <c r="K3930" s="3"/>
    </row>
    <row x14ac:dyDescent="0.25" r="3931" customHeight="1" ht="17.25">
      <c r="A3931" s="7">
        <v>3929</v>
      </c>
      <c r="B3931" s="7">
        <v>16</v>
      </c>
      <c r="C3931" s="7">
        <v>4</v>
      </c>
      <c r="D3931" s="8">
        <v>4096</v>
      </c>
      <c r="E3931" s="9"/>
      <c r="F3931" s="2"/>
      <c r="G3931" s="2"/>
      <c r="H3931" s="2"/>
      <c r="I3931" s="3"/>
      <c r="J3931" s="3"/>
      <c r="K3931" s="3"/>
    </row>
    <row x14ac:dyDescent="0.25" r="3932" customHeight="1" ht="17.25">
      <c r="A3932" s="7">
        <v>3930</v>
      </c>
      <c r="B3932" s="7">
        <v>32</v>
      </c>
      <c r="C3932" s="7">
        <v>4</v>
      </c>
      <c r="D3932" s="8">
        <v>4096</v>
      </c>
      <c r="E3932" s="9"/>
      <c r="F3932" s="2"/>
      <c r="G3932" s="2"/>
      <c r="H3932" s="2"/>
      <c r="I3932" s="3"/>
      <c r="J3932" s="3"/>
      <c r="K3932" s="3"/>
    </row>
    <row x14ac:dyDescent="0.25" r="3933" customHeight="1" ht="17.25">
      <c r="A3933" s="7">
        <v>3931</v>
      </c>
      <c r="B3933" s="7">
        <v>64</v>
      </c>
      <c r="C3933" s="7">
        <v>4</v>
      </c>
      <c r="D3933" s="8">
        <v>4096</v>
      </c>
      <c r="E3933" s="9"/>
      <c r="F3933" s="2"/>
      <c r="G3933" s="2"/>
      <c r="H3933" s="2"/>
      <c r="I3933" s="3"/>
      <c r="J3933" s="3"/>
      <c r="K3933" s="3"/>
    </row>
    <row x14ac:dyDescent="0.25" r="3934" customHeight="1" ht="17.25">
      <c r="A3934" s="7">
        <v>3932</v>
      </c>
      <c r="B3934" s="7">
        <v>128</v>
      </c>
      <c r="C3934" s="7">
        <v>4</v>
      </c>
      <c r="D3934" s="8">
        <v>4096</v>
      </c>
      <c r="E3934" s="9"/>
      <c r="F3934" s="2"/>
      <c r="G3934" s="2"/>
      <c r="H3934" s="2"/>
      <c r="I3934" s="3"/>
      <c r="J3934" s="3"/>
      <c r="K3934" s="3"/>
    </row>
    <row x14ac:dyDescent="0.25" r="3935" customHeight="1" ht="17.25">
      <c r="A3935" s="7">
        <v>3933</v>
      </c>
      <c r="B3935" s="7">
        <v>256</v>
      </c>
      <c r="C3935" s="7">
        <v>4</v>
      </c>
      <c r="D3935" s="8">
        <v>4096</v>
      </c>
      <c r="E3935" s="9"/>
      <c r="F3935" s="2"/>
      <c r="G3935" s="2"/>
      <c r="H3935" s="2"/>
      <c r="I3935" s="3"/>
      <c r="J3935" s="3"/>
      <c r="K3935" s="3"/>
    </row>
    <row x14ac:dyDescent="0.25" r="3936" customHeight="1" ht="17.25">
      <c r="A3936" s="7">
        <v>3934</v>
      </c>
      <c r="B3936" s="7">
        <v>512</v>
      </c>
      <c r="C3936" s="7">
        <v>4</v>
      </c>
      <c r="D3936" s="8">
        <v>4096</v>
      </c>
      <c r="E3936" s="9"/>
      <c r="F3936" s="2"/>
      <c r="G3936" s="2"/>
      <c r="H3936" s="2"/>
      <c r="I3936" s="3"/>
      <c r="J3936" s="3"/>
      <c r="K3936" s="3"/>
    </row>
    <row x14ac:dyDescent="0.25" r="3937" customHeight="1" ht="17.25">
      <c r="A3937" s="7">
        <v>3935</v>
      </c>
      <c r="B3937" s="7">
        <v>1024</v>
      </c>
      <c r="C3937" s="7">
        <v>4</v>
      </c>
      <c r="D3937" s="8">
        <v>4096</v>
      </c>
      <c r="E3937" s="9"/>
      <c r="F3937" s="2"/>
      <c r="G3937" s="2"/>
      <c r="H3937" s="2"/>
      <c r="I3937" s="3"/>
      <c r="J3937" s="3"/>
      <c r="K3937" s="3"/>
    </row>
    <row x14ac:dyDescent="0.25" r="3938" customHeight="1" ht="17.25">
      <c r="A3938" s="7">
        <v>3936</v>
      </c>
      <c r="B3938" s="7">
        <v>2048</v>
      </c>
      <c r="C3938" s="7">
        <v>4</v>
      </c>
      <c r="D3938" s="8">
        <v>4096</v>
      </c>
      <c r="E3938" s="9"/>
      <c r="F3938" s="2"/>
      <c r="G3938" s="2"/>
      <c r="H3938" s="2"/>
      <c r="I3938" s="3"/>
      <c r="J3938" s="3"/>
      <c r="K3938" s="3"/>
    </row>
    <row x14ac:dyDescent="0.25" r="3939" customHeight="1" ht="17.25">
      <c r="A3939" s="7">
        <v>3937</v>
      </c>
      <c r="B3939" s="7">
        <v>4096</v>
      </c>
      <c r="C3939" s="7">
        <v>4</v>
      </c>
      <c r="D3939" s="8">
        <v>4096</v>
      </c>
      <c r="E3939" s="9"/>
      <c r="F3939" s="2"/>
      <c r="G3939" s="2"/>
      <c r="H3939" s="2"/>
      <c r="I3939" s="3"/>
      <c r="J3939" s="3"/>
      <c r="K3939" s="3"/>
    </row>
    <row x14ac:dyDescent="0.25" r="3940" customHeight="1" ht="17.25">
      <c r="A3940" s="7">
        <v>3938</v>
      </c>
      <c r="B3940" s="7">
        <v>8192</v>
      </c>
      <c r="C3940" s="7">
        <v>4</v>
      </c>
      <c r="D3940" s="8">
        <v>4096</v>
      </c>
      <c r="E3940" s="9"/>
      <c r="F3940" s="2"/>
      <c r="G3940" s="2"/>
      <c r="H3940" s="2"/>
      <c r="I3940" s="3"/>
      <c r="J3940" s="3"/>
      <c r="K3940" s="3"/>
    </row>
    <row x14ac:dyDescent="0.25" r="3941" customHeight="1" ht="17.25">
      <c r="A3941" s="7">
        <v>3939</v>
      </c>
      <c r="B3941" s="7">
        <v>16384</v>
      </c>
      <c r="C3941" s="7">
        <v>4</v>
      </c>
      <c r="D3941" s="8">
        <v>4096</v>
      </c>
      <c r="E3941" s="9"/>
      <c r="F3941" s="2"/>
      <c r="G3941" s="2"/>
      <c r="H3941" s="2"/>
      <c r="I3941" s="3"/>
      <c r="J3941" s="3"/>
      <c r="K3941" s="3"/>
    </row>
    <row x14ac:dyDescent="0.25" r="3942" customHeight="1" ht="17.25">
      <c r="A3942" s="7">
        <v>3940</v>
      </c>
      <c r="B3942" s="7">
        <v>32768</v>
      </c>
      <c r="C3942" s="7">
        <v>4</v>
      </c>
      <c r="D3942" s="8">
        <v>4096</v>
      </c>
      <c r="E3942" s="9"/>
      <c r="F3942" s="2"/>
      <c r="G3942" s="2"/>
      <c r="H3942" s="2"/>
      <c r="I3942" s="3"/>
      <c r="J3942" s="3"/>
      <c r="K3942" s="3"/>
    </row>
    <row x14ac:dyDescent="0.25" r="3943" customHeight="1" ht="17.25">
      <c r="A3943" s="7">
        <v>3941</v>
      </c>
      <c r="B3943" s="7">
        <v>65536</v>
      </c>
      <c r="C3943" s="7">
        <v>4</v>
      </c>
      <c r="D3943" s="8">
        <v>4096</v>
      </c>
      <c r="E3943" s="9"/>
      <c r="F3943" s="2"/>
      <c r="G3943" s="2"/>
      <c r="H3943" s="2"/>
      <c r="I3943" s="3"/>
      <c r="J3943" s="3"/>
      <c r="K3943" s="3"/>
    </row>
    <row x14ac:dyDescent="0.25" r="3944" customHeight="1" ht="17.25">
      <c r="A3944" s="7">
        <v>3942</v>
      </c>
      <c r="B3944" s="7">
        <v>128000</v>
      </c>
      <c r="C3944" s="7">
        <v>4</v>
      </c>
      <c r="D3944" s="8">
        <v>4096</v>
      </c>
      <c r="E3944" s="9"/>
      <c r="F3944" s="2"/>
      <c r="G3944" s="2"/>
      <c r="H3944" s="2"/>
      <c r="I3944" s="3"/>
      <c r="J3944" s="3"/>
      <c r="K3944" s="3"/>
    </row>
    <row x14ac:dyDescent="0.25" r="3945" customHeight="1" ht="17.25">
      <c r="A3945" s="7">
        <v>3943</v>
      </c>
      <c r="B3945" s="7">
        <v>1</v>
      </c>
      <c r="C3945" s="7">
        <v>8</v>
      </c>
      <c r="D3945" s="8">
        <v>4096</v>
      </c>
      <c r="E3945" s="9"/>
      <c r="F3945" s="2"/>
      <c r="G3945" s="2"/>
      <c r="H3945" s="2"/>
      <c r="I3945" s="3"/>
      <c r="J3945" s="3"/>
      <c r="K3945" s="3"/>
    </row>
    <row x14ac:dyDescent="0.25" r="3946" customHeight="1" ht="17.25">
      <c r="A3946" s="7">
        <v>3944</v>
      </c>
      <c r="B3946" s="7">
        <v>2</v>
      </c>
      <c r="C3946" s="7">
        <v>8</v>
      </c>
      <c r="D3946" s="8">
        <v>4096</v>
      </c>
      <c r="E3946" s="9"/>
      <c r="F3946" s="2"/>
      <c r="G3946" s="2"/>
      <c r="H3946" s="2"/>
      <c r="I3946" s="3"/>
      <c r="J3946" s="3"/>
      <c r="K3946" s="3"/>
    </row>
    <row x14ac:dyDescent="0.25" r="3947" customHeight="1" ht="17.25">
      <c r="A3947" s="7">
        <v>3945</v>
      </c>
      <c r="B3947" s="7">
        <v>4</v>
      </c>
      <c r="C3947" s="7">
        <v>8</v>
      </c>
      <c r="D3947" s="8">
        <v>4096</v>
      </c>
      <c r="E3947" s="9"/>
      <c r="F3947" s="2"/>
      <c r="G3947" s="2"/>
      <c r="H3947" s="2"/>
      <c r="I3947" s="3"/>
      <c r="J3947" s="3"/>
      <c r="K3947" s="3"/>
    </row>
    <row x14ac:dyDescent="0.25" r="3948" customHeight="1" ht="17.25">
      <c r="A3948" s="7">
        <v>3946</v>
      </c>
      <c r="B3948" s="7">
        <v>8</v>
      </c>
      <c r="C3948" s="7">
        <v>8</v>
      </c>
      <c r="D3948" s="8">
        <v>4096</v>
      </c>
      <c r="E3948" s="9"/>
      <c r="F3948" s="2"/>
      <c r="G3948" s="2"/>
      <c r="H3948" s="2"/>
      <c r="I3948" s="3"/>
      <c r="J3948" s="3"/>
      <c r="K3948" s="3"/>
    </row>
    <row x14ac:dyDescent="0.25" r="3949" customHeight="1" ht="17.25">
      <c r="A3949" s="7">
        <v>3947</v>
      </c>
      <c r="B3949" s="7">
        <v>16</v>
      </c>
      <c r="C3949" s="7">
        <v>8</v>
      </c>
      <c r="D3949" s="8">
        <v>4096</v>
      </c>
      <c r="E3949" s="9"/>
      <c r="F3949" s="2"/>
      <c r="G3949" s="2"/>
      <c r="H3949" s="2"/>
      <c r="I3949" s="3"/>
      <c r="J3949" s="3"/>
      <c r="K3949" s="3"/>
    </row>
    <row x14ac:dyDescent="0.25" r="3950" customHeight="1" ht="17.25">
      <c r="A3950" s="7">
        <v>3948</v>
      </c>
      <c r="B3950" s="7">
        <v>32</v>
      </c>
      <c r="C3950" s="7">
        <v>8</v>
      </c>
      <c r="D3950" s="8">
        <v>4096</v>
      </c>
      <c r="E3950" s="9"/>
      <c r="F3950" s="2"/>
      <c r="G3950" s="2"/>
      <c r="H3950" s="2"/>
      <c r="I3950" s="3"/>
      <c r="J3950" s="3"/>
      <c r="K3950" s="3"/>
    </row>
    <row x14ac:dyDescent="0.25" r="3951" customHeight="1" ht="17.25">
      <c r="A3951" s="7">
        <v>3949</v>
      </c>
      <c r="B3951" s="7">
        <v>64</v>
      </c>
      <c r="C3951" s="7">
        <v>8</v>
      </c>
      <c r="D3951" s="8">
        <v>4096</v>
      </c>
      <c r="E3951" s="9"/>
      <c r="F3951" s="2"/>
      <c r="G3951" s="2"/>
      <c r="H3951" s="2"/>
      <c r="I3951" s="3"/>
      <c r="J3951" s="3"/>
      <c r="K3951" s="3"/>
    </row>
    <row x14ac:dyDescent="0.25" r="3952" customHeight="1" ht="17.25">
      <c r="A3952" s="7">
        <v>3950</v>
      </c>
      <c r="B3952" s="7">
        <v>128</v>
      </c>
      <c r="C3952" s="7">
        <v>8</v>
      </c>
      <c r="D3952" s="8">
        <v>4096</v>
      </c>
      <c r="E3952" s="9"/>
      <c r="F3952" s="2"/>
      <c r="G3952" s="2"/>
      <c r="H3952" s="2"/>
      <c r="I3952" s="3"/>
      <c r="J3952" s="3"/>
      <c r="K3952" s="3"/>
    </row>
    <row x14ac:dyDescent="0.25" r="3953" customHeight="1" ht="17.25">
      <c r="A3953" s="7">
        <v>3951</v>
      </c>
      <c r="B3953" s="7">
        <v>256</v>
      </c>
      <c r="C3953" s="7">
        <v>8</v>
      </c>
      <c r="D3953" s="8">
        <v>4096</v>
      </c>
      <c r="E3953" s="9"/>
      <c r="F3953" s="2"/>
      <c r="G3953" s="2"/>
      <c r="H3953" s="2"/>
      <c r="I3953" s="3"/>
      <c r="J3953" s="3"/>
      <c r="K3953" s="3"/>
    </row>
    <row x14ac:dyDescent="0.25" r="3954" customHeight="1" ht="17.25">
      <c r="A3954" s="7">
        <v>3952</v>
      </c>
      <c r="B3954" s="7">
        <v>512</v>
      </c>
      <c r="C3954" s="7">
        <v>8</v>
      </c>
      <c r="D3954" s="8">
        <v>4096</v>
      </c>
      <c r="E3954" s="9"/>
      <c r="F3954" s="2"/>
      <c r="G3954" s="2"/>
      <c r="H3954" s="2"/>
      <c r="I3954" s="3"/>
      <c r="J3954" s="3"/>
      <c r="K3954" s="3"/>
    </row>
    <row x14ac:dyDescent="0.25" r="3955" customHeight="1" ht="17.25">
      <c r="A3955" s="7">
        <v>3953</v>
      </c>
      <c r="B3955" s="7">
        <v>1024</v>
      </c>
      <c r="C3955" s="7">
        <v>8</v>
      </c>
      <c r="D3955" s="8">
        <v>4096</v>
      </c>
      <c r="E3955" s="9"/>
      <c r="F3955" s="2"/>
      <c r="G3955" s="2"/>
      <c r="H3955" s="2"/>
      <c r="I3955" s="3"/>
      <c r="J3955" s="3"/>
      <c r="K3955" s="3"/>
    </row>
    <row x14ac:dyDescent="0.25" r="3956" customHeight="1" ht="17.25">
      <c r="A3956" s="7">
        <v>3954</v>
      </c>
      <c r="B3956" s="7">
        <v>2048</v>
      </c>
      <c r="C3956" s="7">
        <v>8</v>
      </c>
      <c r="D3956" s="8">
        <v>4096</v>
      </c>
      <c r="E3956" s="9"/>
      <c r="F3956" s="2"/>
      <c r="G3956" s="2"/>
      <c r="H3956" s="2"/>
      <c r="I3956" s="3"/>
      <c r="J3956" s="3"/>
      <c r="K3956" s="3"/>
    </row>
    <row x14ac:dyDescent="0.25" r="3957" customHeight="1" ht="17.25">
      <c r="A3957" s="7">
        <v>3955</v>
      </c>
      <c r="B3957" s="7">
        <v>4096</v>
      </c>
      <c r="C3957" s="7">
        <v>8</v>
      </c>
      <c r="D3957" s="8">
        <v>4096</v>
      </c>
      <c r="E3957" s="9"/>
      <c r="F3957" s="2"/>
      <c r="G3957" s="2"/>
      <c r="H3957" s="2"/>
      <c r="I3957" s="3"/>
      <c r="J3957" s="3"/>
      <c r="K3957" s="3"/>
    </row>
    <row x14ac:dyDescent="0.25" r="3958" customHeight="1" ht="17.25">
      <c r="A3958" s="7">
        <v>3956</v>
      </c>
      <c r="B3958" s="7">
        <v>8192</v>
      </c>
      <c r="C3958" s="7">
        <v>8</v>
      </c>
      <c r="D3958" s="8">
        <v>4096</v>
      </c>
      <c r="E3958" s="9"/>
      <c r="F3958" s="2"/>
      <c r="G3958" s="2"/>
      <c r="H3958" s="2"/>
      <c r="I3958" s="3"/>
      <c r="J3958" s="3"/>
      <c r="K3958" s="3"/>
    </row>
    <row x14ac:dyDescent="0.25" r="3959" customHeight="1" ht="17.25">
      <c r="A3959" s="7">
        <v>3957</v>
      </c>
      <c r="B3959" s="7">
        <v>16384</v>
      </c>
      <c r="C3959" s="7">
        <v>8</v>
      </c>
      <c r="D3959" s="8">
        <v>4096</v>
      </c>
      <c r="E3959" s="9"/>
      <c r="F3959" s="2"/>
      <c r="G3959" s="2"/>
      <c r="H3959" s="2"/>
      <c r="I3959" s="3"/>
      <c r="J3959" s="3"/>
      <c r="K3959" s="3"/>
    </row>
    <row x14ac:dyDescent="0.25" r="3960" customHeight="1" ht="17.25">
      <c r="A3960" s="7">
        <v>3958</v>
      </c>
      <c r="B3960" s="7">
        <v>32768</v>
      </c>
      <c r="C3960" s="7">
        <v>8</v>
      </c>
      <c r="D3960" s="8">
        <v>4096</v>
      </c>
      <c r="E3960" s="9"/>
      <c r="F3960" s="2"/>
      <c r="G3960" s="2"/>
      <c r="H3960" s="2"/>
      <c r="I3960" s="3"/>
      <c r="J3960" s="3"/>
      <c r="K3960" s="3"/>
    </row>
    <row x14ac:dyDescent="0.25" r="3961" customHeight="1" ht="17.25">
      <c r="A3961" s="7">
        <v>3959</v>
      </c>
      <c r="B3961" s="7">
        <v>65536</v>
      </c>
      <c r="C3961" s="7">
        <v>8</v>
      </c>
      <c r="D3961" s="8">
        <v>4096</v>
      </c>
      <c r="E3961" s="9"/>
      <c r="F3961" s="2"/>
      <c r="G3961" s="2"/>
      <c r="H3961" s="2"/>
      <c r="I3961" s="3"/>
      <c r="J3961" s="3"/>
      <c r="K3961" s="3"/>
    </row>
    <row x14ac:dyDescent="0.25" r="3962" customHeight="1" ht="17.25">
      <c r="A3962" s="7">
        <v>3960</v>
      </c>
      <c r="B3962" s="7">
        <v>128000</v>
      </c>
      <c r="C3962" s="7">
        <v>8</v>
      </c>
      <c r="D3962" s="8">
        <v>4096</v>
      </c>
      <c r="E3962" s="9"/>
      <c r="F3962" s="2"/>
      <c r="G3962" s="2"/>
      <c r="H3962" s="2"/>
      <c r="I3962" s="3"/>
      <c r="J3962" s="3"/>
      <c r="K3962" s="3"/>
    </row>
    <row x14ac:dyDescent="0.25" r="3963" customHeight="1" ht="17.25">
      <c r="A3963" s="7">
        <v>3961</v>
      </c>
      <c r="B3963" s="7">
        <v>1</v>
      </c>
      <c r="C3963" s="7">
        <v>16</v>
      </c>
      <c r="D3963" s="8">
        <v>4096</v>
      </c>
      <c r="E3963" s="9"/>
      <c r="F3963" s="2"/>
      <c r="G3963" s="2"/>
      <c r="H3963" s="2"/>
      <c r="I3963" s="3"/>
      <c r="J3963" s="3"/>
      <c r="K3963" s="3"/>
    </row>
    <row x14ac:dyDescent="0.25" r="3964" customHeight="1" ht="17.25">
      <c r="A3964" s="7">
        <v>3962</v>
      </c>
      <c r="B3964" s="7">
        <v>2</v>
      </c>
      <c r="C3964" s="7">
        <v>16</v>
      </c>
      <c r="D3964" s="8">
        <v>4096</v>
      </c>
      <c r="E3964" s="9"/>
      <c r="F3964" s="2"/>
      <c r="G3964" s="2"/>
      <c r="H3964" s="2"/>
      <c r="I3964" s="3"/>
      <c r="J3964" s="3"/>
      <c r="K3964" s="3"/>
    </row>
    <row x14ac:dyDescent="0.25" r="3965" customHeight="1" ht="17.25">
      <c r="A3965" s="7">
        <v>3963</v>
      </c>
      <c r="B3965" s="7">
        <v>4</v>
      </c>
      <c r="C3965" s="7">
        <v>16</v>
      </c>
      <c r="D3965" s="8">
        <v>4096</v>
      </c>
      <c r="E3965" s="9"/>
      <c r="F3965" s="2"/>
      <c r="G3965" s="2"/>
      <c r="H3965" s="2"/>
      <c r="I3965" s="3"/>
      <c r="J3965" s="3"/>
      <c r="K3965" s="3"/>
    </row>
    <row x14ac:dyDescent="0.25" r="3966" customHeight="1" ht="17.25">
      <c r="A3966" s="7">
        <v>3964</v>
      </c>
      <c r="B3966" s="7">
        <v>8</v>
      </c>
      <c r="C3966" s="7">
        <v>16</v>
      </c>
      <c r="D3966" s="8">
        <v>4096</v>
      </c>
      <c r="E3966" s="9"/>
      <c r="F3966" s="2"/>
      <c r="G3966" s="2"/>
      <c r="H3966" s="2"/>
      <c r="I3966" s="3"/>
      <c r="J3966" s="3"/>
      <c r="K3966" s="3"/>
    </row>
    <row x14ac:dyDescent="0.25" r="3967" customHeight="1" ht="17.25">
      <c r="A3967" s="7">
        <v>3965</v>
      </c>
      <c r="B3967" s="7">
        <v>16</v>
      </c>
      <c r="C3967" s="7">
        <v>16</v>
      </c>
      <c r="D3967" s="8">
        <v>4096</v>
      </c>
      <c r="E3967" s="9"/>
      <c r="F3967" s="2"/>
      <c r="G3967" s="2"/>
      <c r="H3967" s="2"/>
      <c r="I3967" s="3"/>
      <c r="J3967" s="3"/>
      <c r="K3967" s="3"/>
    </row>
    <row x14ac:dyDescent="0.25" r="3968" customHeight="1" ht="17.25">
      <c r="A3968" s="7">
        <v>3966</v>
      </c>
      <c r="B3968" s="7">
        <v>32</v>
      </c>
      <c r="C3968" s="7">
        <v>16</v>
      </c>
      <c r="D3968" s="8">
        <v>4096</v>
      </c>
      <c r="E3968" s="9"/>
      <c r="F3968" s="2"/>
      <c r="G3968" s="2"/>
      <c r="H3968" s="2"/>
      <c r="I3968" s="3"/>
      <c r="J3968" s="3"/>
      <c r="K3968" s="3"/>
    </row>
    <row x14ac:dyDescent="0.25" r="3969" customHeight="1" ht="17.25">
      <c r="A3969" s="7">
        <v>3967</v>
      </c>
      <c r="B3969" s="7">
        <v>64</v>
      </c>
      <c r="C3969" s="7">
        <v>16</v>
      </c>
      <c r="D3969" s="8">
        <v>4096</v>
      </c>
      <c r="E3969" s="9"/>
      <c r="F3969" s="2"/>
      <c r="G3969" s="2"/>
      <c r="H3969" s="2"/>
      <c r="I3969" s="3"/>
      <c r="J3969" s="3"/>
      <c r="K3969" s="3"/>
    </row>
    <row x14ac:dyDescent="0.25" r="3970" customHeight="1" ht="17.25">
      <c r="A3970" s="7">
        <v>3968</v>
      </c>
      <c r="B3970" s="7">
        <v>128</v>
      </c>
      <c r="C3970" s="7">
        <v>16</v>
      </c>
      <c r="D3970" s="8">
        <v>4096</v>
      </c>
      <c r="E3970" s="9"/>
      <c r="F3970" s="2"/>
      <c r="G3970" s="2"/>
      <c r="H3970" s="2"/>
      <c r="I3970" s="3"/>
      <c r="J3970" s="3"/>
      <c r="K3970" s="3"/>
    </row>
    <row x14ac:dyDescent="0.25" r="3971" customHeight="1" ht="17.25">
      <c r="A3971" s="7">
        <v>3969</v>
      </c>
      <c r="B3971" s="7">
        <v>256</v>
      </c>
      <c r="C3971" s="7">
        <v>16</v>
      </c>
      <c r="D3971" s="8">
        <v>4096</v>
      </c>
      <c r="E3971" s="9"/>
      <c r="F3971" s="2"/>
      <c r="G3971" s="2"/>
      <c r="H3971" s="2"/>
      <c r="I3971" s="3"/>
      <c r="J3971" s="3"/>
      <c r="K3971" s="3"/>
    </row>
    <row x14ac:dyDescent="0.25" r="3972" customHeight="1" ht="17.25">
      <c r="A3972" s="7">
        <v>3970</v>
      </c>
      <c r="B3972" s="7">
        <v>512</v>
      </c>
      <c r="C3972" s="7">
        <v>16</v>
      </c>
      <c r="D3972" s="8">
        <v>4096</v>
      </c>
      <c r="E3972" s="9"/>
      <c r="F3972" s="2"/>
      <c r="G3972" s="2"/>
      <c r="H3972" s="2"/>
      <c r="I3972" s="3"/>
      <c r="J3972" s="3"/>
      <c r="K3972" s="3"/>
    </row>
    <row x14ac:dyDescent="0.25" r="3973" customHeight="1" ht="17.25">
      <c r="A3973" s="7">
        <v>3971</v>
      </c>
      <c r="B3973" s="7">
        <v>1024</v>
      </c>
      <c r="C3973" s="7">
        <v>16</v>
      </c>
      <c r="D3973" s="8">
        <v>4096</v>
      </c>
      <c r="E3973" s="9"/>
      <c r="F3973" s="2"/>
      <c r="G3973" s="2"/>
      <c r="H3973" s="2"/>
      <c r="I3973" s="3"/>
      <c r="J3973" s="3"/>
      <c r="K3973" s="3"/>
    </row>
    <row x14ac:dyDescent="0.25" r="3974" customHeight="1" ht="17.25">
      <c r="A3974" s="7">
        <v>3972</v>
      </c>
      <c r="B3974" s="7">
        <v>2048</v>
      </c>
      <c r="C3974" s="7">
        <v>16</v>
      </c>
      <c r="D3974" s="8">
        <v>4096</v>
      </c>
      <c r="E3974" s="9"/>
      <c r="F3974" s="2"/>
      <c r="G3974" s="2"/>
      <c r="H3974" s="2"/>
      <c r="I3974" s="3"/>
      <c r="J3974" s="3"/>
      <c r="K3974" s="3"/>
    </row>
    <row x14ac:dyDescent="0.25" r="3975" customHeight="1" ht="17.25">
      <c r="A3975" s="7">
        <v>3973</v>
      </c>
      <c r="B3975" s="7">
        <v>4096</v>
      </c>
      <c r="C3975" s="7">
        <v>16</v>
      </c>
      <c r="D3975" s="8">
        <v>4096</v>
      </c>
      <c r="E3975" s="9"/>
      <c r="F3975" s="2"/>
      <c r="G3975" s="2"/>
      <c r="H3975" s="2"/>
      <c r="I3975" s="3"/>
      <c r="J3975" s="3"/>
      <c r="K3975" s="3"/>
    </row>
    <row x14ac:dyDescent="0.25" r="3976" customHeight="1" ht="17.25">
      <c r="A3976" s="7">
        <v>3974</v>
      </c>
      <c r="B3976" s="7">
        <v>8192</v>
      </c>
      <c r="C3976" s="7">
        <v>16</v>
      </c>
      <c r="D3976" s="8">
        <v>4096</v>
      </c>
      <c r="E3976" s="9"/>
      <c r="F3976" s="2"/>
      <c r="G3976" s="2"/>
      <c r="H3976" s="2"/>
      <c r="I3976" s="3"/>
      <c r="J3976" s="3"/>
      <c r="K3976" s="3"/>
    </row>
    <row x14ac:dyDescent="0.25" r="3977" customHeight="1" ht="17.25">
      <c r="A3977" s="7">
        <v>3975</v>
      </c>
      <c r="B3977" s="7">
        <v>16384</v>
      </c>
      <c r="C3977" s="7">
        <v>16</v>
      </c>
      <c r="D3977" s="8">
        <v>4096</v>
      </c>
      <c r="E3977" s="9"/>
      <c r="F3977" s="2"/>
      <c r="G3977" s="2"/>
      <c r="H3977" s="2"/>
      <c r="I3977" s="3"/>
      <c r="J3977" s="3"/>
      <c r="K3977" s="3"/>
    </row>
    <row x14ac:dyDescent="0.25" r="3978" customHeight="1" ht="17.25">
      <c r="A3978" s="7">
        <v>3976</v>
      </c>
      <c r="B3978" s="7">
        <v>32768</v>
      </c>
      <c r="C3978" s="7">
        <v>16</v>
      </c>
      <c r="D3978" s="8">
        <v>4096</v>
      </c>
      <c r="E3978" s="9"/>
      <c r="F3978" s="2"/>
      <c r="G3978" s="2"/>
      <c r="H3978" s="2"/>
      <c r="I3978" s="3"/>
      <c r="J3978" s="3"/>
      <c r="K3978" s="3"/>
    </row>
    <row x14ac:dyDescent="0.25" r="3979" customHeight="1" ht="17.25">
      <c r="A3979" s="7">
        <v>3977</v>
      </c>
      <c r="B3979" s="7">
        <v>65536</v>
      </c>
      <c r="C3979" s="7">
        <v>16</v>
      </c>
      <c r="D3979" s="8">
        <v>4096</v>
      </c>
      <c r="E3979" s="9"/>
      <c r="F3979" s="2"/>
      <c r="G3979" s="2"/>
      <c r="H3979" s="2"/>
      <c r="I3979" s="3"/>
      <c r="J3979" s="3"/>
      <c r="K3979" s="3"/>
    </row>
    <row x14ac:dyDescent="0.25" r="3980" customHeight="1" ht="17.25">
      <c r="A3980" s="7">
        <v>3978</v>
      </c>
      <c r="B3980" s="7">
        <v>128000</v>
      </c>
      <c r="C3980" s="7">
        <v>16</v>
      </c>
      <c r="D3980" s="8">
        <v>4096</v>
      </c>
      <c r="E3980" s="9"/>
      <c r="F3980" s="2"/>
      <c r="G3980" s="2"/>
      <c r="H3980" s="2"/>
      <c r="I3980" s="3"/>
      <c r="J3980" s="3"/>
      <c r="K3980" s="3"/>
    </row>
    <row x14ac:dyDescent="0.25" r="3981" customHeight="1" ht="17.25">
      <c r="A3981" s="7">
        <v>3979</v>
      </c>
      <c r="B3981" s="7">
        <v>1</v>
      </c>
      <c r="C3981" s="7">
        <v>32</v>
      </c>
      <c r="D3981" s="8">
        <v>4096</v>
      </c>
      <c r="E3981" s="9"/>
      <c r="F3981" s="2"/>
      <c r="G3981" s="2"/>
      <c r="H3981" s="2"/>
      <c r="I3981" s="3"/>
      <c r="J3981" s="3"/>
      <c r="K3981" s="3"/>
    </row>
    <row x14ac:dyDescent="0.25" r="3982" customHeight="1" ht="17.25">
      <c r="A3982" s="7">
        <v>3980</v>
      </c>
      <c r="B3982" s="7">
        <v>2</v>
      </c>
      <c r="C3982" s="7">
        <v>32</v>
      </c>
      <c r="D3982" s="8">
        <v>4096</v>
      </c>
      <c r="E3982" s="9"/>
      <c r="F3982" s="2"/>
      <c r="G3982" s="2"/>
      <c r="H3982" s="2"/>
      <c r="I3982" s="3"/>
      <c r="J3982" s="3"/>
      <c r="K3982" s="3"/>
    </row>
    <row x14ac:dyDescent="0.25" r="3983" customHeight="1" ht="17.25">
      <c r="A3983" s="7">
        <v>3981</v>
      </c>
      <c r="B3983" s="7">
        <v>4</v>
      </c>
      <c r="C3983" s="7">
        <v>32</v>
      </c>
      <c r="D3983" s="8">
        <v>4096</v>
      </c>
      <c r="E3983" s="9"/>
      <c r="F3983" s="2"/>
      <c r="G3983" s="2"/>
      <c r="H3983" s="2"/>
      <c r="I3983" s="3"/>
      <c r="J3983" s="3"/>
      <c r="K3983" s="3"/>
    </row>
    <row x14ac:dyDescent="0.25" r="3984" customHeight="1" ht="17.25">
      <c r="A3984" s="7">
        <v>3982</v>
      </c>
      <c r="B3984" s="7">
        <v>8</v>
      </c>
      <c r="C3984" s="7">
        <v>32</v>
      </c>
      <c r="D3984" s="8">
        <v>4096</v>
      </c>
      <c r="E3984" s="9"/>
      <c r="F3984" s="2"/>
      <c r="G3984" s="2"/>
      <c r="H3984" s="2"/>
      <c r="I3984" s="3"/>
      <c r="J3984" s="3"/>
      <c r="K3984" s="3"/>
    </row>
    <row x14ac:dyDescent="0.25" r="3985" customHeight="1" ht="17.25">
      <c r="A3985" s="7">
        <v>3983</v>
      </c>
      <c r="B3985" s="7">
        <v>16</v>
      </c>
      <c r="C3985" s="7">
        <v>32</v>
      </c>
      <c r="D3985" s="8">
        <v>4096</v>
      </c>
      <c r="E3985" s="9"/>
      <c r="F3985" s="2"/>
      <c r="G3985" s="2"/>
      <c r="H3985" s="2"/>
      <c r="I3985" s="3"/>
      <c r="J3985" s="3"/>
      <c r="K3985" s="3"/>
    </row>
    <row x14ac:dyDescent="0.25" r="3986" customHeight="1" ht="17.25">
      <c r="A3986" s="7">
        <v>3984</v>
      </c>
      <c r="B3986" s="7">
        <v>32</v>
      </c>
      <c r="C3986" s="7">
        <v>32</v>
      </c>
      <c r="D3986" s="8">
        <v>4096</v>
      </c>
      <c r="E3986" s="9"/>
      <c r="F3986" s="2"/>
      <c r="G3986" s="2"/>
      <c r="H3986" s="2"/>
      <c r="I3986" s="3"/>
      <c r="J3986" s="3"/>
      <c r="K3986" s="3"/>
    </row>
    <row x14ac:dyDescent="0.25" r="3987" customHeight="1" ht="17.25">
      <c r="A3987" s="7">
        <v>3985</v>
      </c>
      <c r="B3987" s="7">
        <v>64</v>
      </c>
      <c r="C3987" s="7">
        <v>32</v>
      </c>
      <c r="D3987" s="8">
        <v>4096</v>
      </c>
      <c r="E3987" s="9"/>
      <c r="F3987" s="2"/>
      <c r="G3987" s="2"/>
      <c r="H3987" s="2"/>
      <c r="I3987" s="3"/>
      <c r="J3987" s="3"/>
      <c r="K3987" s="3"/>
    </row>
    <row x14ac:dyDescent="0.25" r="3988" customHeight="1" ht="17.25">
      <c r="A3988" s="7">
        <v>3986</v>
      </c>
      <c r="B3988" s="7">
        <v>128</v>
      </c>
      <c r="C3988" s="7">
        <v>32</v>
      </c>
      <c r="D3988" s="8">
        <v>4096</v>
      </c>
      <c r="E3988" s="9"/>
      <c r="F3988" s="2"/>
      <c r="G3988" s="2"/>
      <c r="H3988" s="2"/>
      <c r="I3988" s="3"/>
      <c r="J3988" s="3"/>
      <c r="K3988" s="3"/>
    </row>
    <row x14ac:dyDescent="0.25" r="3989" customHeight="1" ht="17.25">
      <c r="A3989" s="7">
        <v>3987</v>
      </c>
      <c r="B3989" s="7">
        <v>256</v>
      </c>
      <c r="C3989" s="7">
        <v>32</v>
      </c>
      <c r="D3989" s="8">
        <v>4096</v>
      </c>
      <c r="E3989" s="9"/>
      <c r="F3989" s="2"/>
      <c r="G3989" s="2"/>
      <c r="H3989" s="2"/>
      <c r="I3989" s="3"/>
      <c r="J3989" s="3"/>
      <c r="K3989" s="3"/>
    </row>
    <row x14ac:dyDescent="0.25" r="3990" customHeight="1" ht="17.25">
      <c r="A3990" s="7">
        <v>3988</v>
      </c>
      <c r="B3990" s="7">
        <v>512</v>
      </c>
      <c r="C3990" s="7">
        <v>32</v>
      </c>
      <c r="D3990" s="8">
        <v>4096</v>
      </c>
      <c r="E3990" s="9"/>
      <c r="F3990" s="2"/>
      <c r="G3990" s="2"/>
      <c r="H3990" s="2"/>
      <c r="I3990" s="3"/>
      <c r="J3990" s="3"/>
      <c r="K3990" s="3"/>
    </row>
    <row x14ac:dyDescent="0.25" r="3991" customHeight="1" ht="17.25">
      <c r="A3991" s="7">
        <v>3989</v>
      </c>
      <c r="B3991" s="7">
        <v>1024</v>
      </c>
      <c r="C3991" s="7">
        <v>32</v>
      </c>
      <c r="D3991" s="8">
        <v>4096</v>
      </c>
      <c r="E3991" s="9"/>
      <c r="F3991" s="2"/>
      <c r="G3991" s="2"/>
      <c r="H3991" s="2"/>
      <c r="I3991" s="3"/>
      <c r="J3991" s="3"/>
      <c r="K3991" s="3"/>
    </row>
    <row x14ac:dyDescent="0.25" r="3992" customHeight="1" ht="17.25">
      <c r="A3992" s="7">
        <v>3990</v>
      </c>
      <c r="B3992" s="7">
        <v>2048</v>
      </c>
      <c r="C3992" s="7">
        <v>32</v>
      </c>
      <c r="D3992" s="8">
        <v>4096</v>
      </c>
      <c r="E3992" s="9"/>
      <c r="F3992" s="2"/>
      <c r="G3992" s="2"/>
      <c r="H3992" s="2"/>
      <c r="I3992" s="3"/>
      <c r="J3992" s="3"/>
      <c r="K3992" s="3"/>
    </row>
    <row x14ac:dyDescent="0.25" r="3993" customHeight="1" ht="17.25">
      <c r="A3993" s="7">
        <v>3991</v>
      </c>
      <c r="B3993" s="7">
        <v>4096</v>
      </c>
      <c r="C3993" s="7">
        <v>32</v>
      </c>
      <c r="D3993" s="8">
        <v>4096</v>
      </c>
      <c r="E3993" s="9"/>
      <c r="F3993" s="2"/>
      <c r="G3993" s="2"/>
      <c r="H3993" s="2"/>
      <c r="I3993" s="3"/>
      <c r="J3993" s="3"/>
      <c r="K3993" s="3"/>
    </row>
    <row x14ac:dyDescent="0.25" r="3994" customHeight="1" ht="17.25">
      <c r="A3994" s="7">
        <v>3992</v>
      </c>
      <c r="B3994" s="7">
        <v>8192</v>
      </c>
      <c r="C3994" s="7">
        <v>32</v>
      </c>
      <c r="D3994" s="8">
        <v>4096</v>
      </c>
      <c r="E3994" s="9"/>
      <c r="F3994" s="2"/>
      <c r="G3994" s="2"/>
      <c r="H3994" s="2"/>
      <c r="I3994" s="3"/>
      <c r="J3994" s="3"/>
      <c r="K3994" s="3"/>
    </row>
    <row x14ac:dyDescent="0.25" r="3995" customHeight="1" ht="17.25">
      <c r="A3995" s="7">
        <v>3993</v>
      </c>
      <c r="B3995" s="7">
        <v>16384</v>
      </c>
      <c r="C3995" s="7">
        <v>32</v>
      </c>
      <c r="D3995" s="8">
        <v>4096</v>
      </c>
      <c r="E3995" s="9"/>
      <c r="F3995" s="2"/>
      <c r="G3995" s="2"/>
      <c r="H3995" s="2"/>
      <c r="I3995" s="3"/>
      <c r="J3995" s="3"/>
      <c r="K3995" s="3"/>
    </row>
    <row x14ac:dyDescent="0.25" r="3996" customHeight="1" ht="17.25">
      <c r="A3996" s="7">
        <v>3994</v>
      </c>
      <c r="B3996" s="7">
        <v>32768</v>
      </c>
      <c r="C3996" s="7">
        <v>32</v>
      </c>
      <c r="D3996" s="8">
        <v>4096</v>
      </c>
      <c r="E3996" s="9"/>
      <c r="F3996" s="2"/>
      <c r="G3996" s="2"/>
      <c r="H3996" s="2"/>
      <c r="I3996" s="3"/>
      <c r="J3996" s="3"/>
      <c r="K3996" s="3"/>
    </row>
    <row x14ac:dyDescent="0.25" r="3997" customHeight="1" ht="17.25">
      <c r="A3997" s="7">
        <v>3995</v>
      </c>
      <c r="B3997" s="7">
        <v>65536</v>
      </c>
      <c r="C3997" s="7">
        <v>32</v>
      </c>
      <c r="D3997" s="8">
        <v>4096</v>
      </c>
      <c r="E3997" s="9"/>
      <c r="F3997" s="2"/>
      <c r="G3997" s="2"/>
      <c r="H3997" s="2"/>
      <c r="I3997" s="3"/>
      <c r="J3997" s="3"/>
      <c r="K3997" s="3"/>
    </row>
    <row x14ac:dyDescent="0.25" r="3998" customHeight="1" ht="17.25">
      <c r="A3998" s="7">
        <v>3996</v>
      </c>
      <c r="B3998" s="7">
        <v>128000</v>
      </c>
      <c r="C3998" s="7">
        <v>32</v>
      </c>
      <c r="D3998" s="8">
        <v>4096</v>
      </c>
      <c r="E3998" s="9"/>
      <c r="F3998" s="2"/>
      <c r="G3998" s="2"/>
      <c r="H3998" s="2"/>
      <c r="I3998" s="3"/>
      <c r="J3998" s="3"/>
      <c r="K3998" s="3"/>
    </row>
    <row x14ac:dyDescent="0.25" r="3999" customHeight="1" ht="17.25">
      <c r="A3999" s="7">
        <v>3997</v>
      </c>
      <c r="B3999" s="7">
        <v>1</v>
      </c>
      <c r="C3999" s="7">
        <v>64</v>
      </c>
      <c r="D3999" s="8">
        <v>4096</v>
      </c>
      <c r="E3999" s="9"/>
      <c r="F3999" s="2"/>
      <c r="G3999" s="2"/>
      <c r="H3999" s="2"/>
      <c r="I3999" s="3"/>
      <c r="J3999" s="3"/>
      <c r="K3999" s="3"/>
    </row>
    <row x14ac:dyDescent="0.25" r="4000" customHeight="1" ht="17.25">
      <c r="A4000" s="7">
        <v>3998</v>
      </c>
      <c r="B4000" s="7">
        <v>2</v>
      </c>
      <c r="C4000" s="7">
        <v>64</v>
      </c>
      <c r="D4000" s="8">
        <v>4096</v>
      </c>
      <c r="E4000" s="9"/>
      <c r="F4000" s="2"/>
      <c r="G4000" s="2"/>
      <c r="H4000" s="2"/>
      <c r="I4000" s="3"/>
      <c r="J4000" s="3"/>
      <c r="K4000" s="3"/>
    </row>
    <row x14ac:dyDescent="0.25" r="4001" customHeight="1" ht="17.25">
      <c r="A4001" s="7">
        <v>3999</v>
      </c>
      <c r="B4001" s="7">
        <v>4</v>
      </c>
      <c r="C4001" s="7">
        <v>64</v>
      </c>
      <c r="D4001" s="8">
        <v>4096</v>
      </c>
      <c r="E4001" s="9"/>
      <c r="F4001" s="2"/>
      <c r="G4001" s="2"/>
      <c r="H4001" s="2"/>
      <c r="I4001" s="3"/>
      <c r="J4001" s="3"/>
      <c r="K4001" s="3"/>
    </row>
    <row x14ac:dyDescent="0.25" r="4002" customHeight="1" ht="17.25">
      <c r="A4002" s="7">
        <v>4000</v>
      </c>
      <c r="B4002" s="7">
        <v>8</v>
      </c>
      <c r="C4002" s="7">
        <v>64</v>
      </c>
      <c r="D4002" s="8">
        <v>4096</v>
      </c>
      <c r="E4002" s="9"/>
      <c r="F4002" s="2"/>
      <c r="G4002" s="2"/>
      <c r="H4002" s="2"/>
      <c r="I4002" s="3"/>
      <c r="J4002" s="3"/>
      <c r="K4002" s="3"/>
    </row>
    <row x14ac:dyDescent="0.25" r="4003" customHeight="1" ht="17.25">
      <c r="A4003" s="7">
        <v>4001</v>
      </c>
      <c r="B4003" s="7">
        <v>16</v>
      </c>
      <c r="C4003" s="7">
        <v>64</v>
      </c>
      <c r="D4003" s="8">
        <v>4096</v>
      </c>
      <c r="E4003" s="9"/>
      <c r="F4003" s="2"/>
      <c r="G4003" s="2"/>
      <c r="H4003" s="2"/>
      <c r="I4003" s="3"/>
      <c r="J4003" s="3"/>
      <c r="K4003" s="3"/>
    </row>
    <row x14ac:dyDescent="0.25" r="4004" customHeight="1" ht="17.25">
      <c r="A4004" s="7">
        <v>4002</v>
      </c>
      <c r="B4004" s="7">
        <v>32</v>
      </c>
      <c r="C4004" s="7">
        <v>64</v>
      </c>
      <c r="D4004" s="8">
        <v>4096</v>
      </c>
      <c r="E4004" s="9"/>
      <c r="F4004" s="2"/>
      <c r="G4004" s="2"/>
      <c r="H4004" s="2"/>
      <c r="I4004" s="3"/>
      <c r="J4004" s="3"/>
      <c r="K4004" s="3"/>
    </row>
    <row x14ac:dyDescent="0.25" r="4005" customHeight="1" ht="17.25">
      <c r="A4005" s="7">
        <v>4003</v>
      </c>
      <c r="B4005" s="7">
        <v>64</v>
      </c>
      <c r="C4005" s="7">
        <v>64</v>
      </c>
      <c r="D4005" s="8">
        <v>4096</v>
      </c>
      <c r="E4005" s="9"/>
      <c r="F4005" s="2"/>
      <c r="G4005" s="2"/>
      <c r="H4005" s="2"/>
      <c r="I4005" s="3"/>
      <c r="J4005" s="3"/>
      <c r="K4005" s="3"/>
    </row>
    <row x14ac:dyDescent="0.25" r="4006" customHeight="1" ht="17.25">
      <c r="A4006" s="7">
        <v>4004</v>
      </c>
      <c r="B4006" s="7">
        <v>128</v>
      </c>
      <c r="C4006" s="7">
        <v>64</v>
      </c>
      <c r="D4006" s="8">
        <v>4096</v>
      </c>
      <c r="E4006" s="9"/>
      <c r="F4006" s="2"/>
      <c r="G4006" s="2"/>
      <c r="H4006" s="2"/>
      <c r="I4006" s="3"/>
      <c r="J4006" s="3"/>
      <c r="K4006" s="3"/>
    </row>
    <row x14ac:dyDescent="0.25" r="4007" customHeight="1" ht="17.25">
      <c r="A4007" s="7">
        <v>4005</v>
      </c>
      <c r="B4007" s="7">
        <v>256</v>
      </c>
      <c r="C4007" s="7">
        <v>64</v>
      </c>
      <c r="D4007" s="8">
        <v>4096</v>
      </c>
      <c r="E4007" s="9"/>
      <c r="F4007" s="2"/>
      <c r="G4007" s="2"/>
      <c r="H4007" s="2"/>
      <c r="I4007" s="3"/>
      <c r="J4007" s="3"/>
      <c r="K4007" s="3"/>
    </row>
    <row x14ac:dyDescent="0.25" r="4008" customHeight="1" ht="17.25">
      <c r="A4008" s="7">
        <v>4006</v>
      </c>
      <c r="B4008" s="7">
        <v>512</v>
      </c>
      <c r="C4008" s="7">
        <v>64</v>
      </c>
      <c r="D4008" s="8">
        <v>4096</v>
      </c>
      <c r="E4008" s="9"/>
      <c r="F4008" s="2"/>
      <c r="G4008" s="2"/>
      <c r="H4008" s="2"/>
      <c r="I4008" s="3"/>
      <c r="J4008" s="3"/>
      <c r="K4008" s="3"/>
    </row>
    <row x14ac:dyDescent="0.25" r="4009" customHeight="1" ht="17.25">
      <c r="A4009" s="7">
        <v>4007</v>
      </c>
      <c r="B4009" s="7">
        <v>1024</v>
      </c>
      <c r="C4009" s="7">
        <v>64</v>
      </c>
      <c r="D4009" s="8">
        <v>4096</v>
      </c>
      <c r="E4009" s="9"/>
      <c r="F4009" s="2"/>
      <c r="G4009" s="2"/>
      <c r="H4009" s="2"/>
      <c r="I4009" s="3"/>
      <c r="J4009" s="3"/>
      <c r="K4009" s="3"/>
    </row>
    <row x14ac:dyDescent="0.25" r="4010" customHeight="1" ht="17.25">
      <c r="A4010" s="7">
        <v>4008</v>
      </c>
      <c r="B4010" s="7">
        <v>2048</v>
      </c>
      <c r="C4010" s="7">
        <v>64</v>
      </c>
      <c r="D4010" s="8">
        <v>4096</v>
      </c>
      <c r="E4010" s="9"/>
      <c r="F4010" s="2"/>
      <c r="G4010" s="2"/>
      <c r="H4010" s="2"/>
      <c r="I4010" s="3"/>
      <c r="J4010" s="3"/>
      <c r="K4010" s="3"/>
    </row>
    <row x14ac:dyDescent="0.25" r="4011" customHeight="1" ht="17.25">
      <c r="A4011" s="7">
        <v>4009</v>
      </c>
      <c r="B4011" s="7">
        <v>4096</v>
      </c>
      <c r="C4011" s="7">
        <v>64</v>
      </c>
      <c r="D4011" s="8">
        <v>4096</v>
      </c>
      <c r="E4011" s="9"/>
      <c r="F4011" s="2"/>
      <c r="G4011" s="2"/>
      <c r="H4011" s="2"/>
      <c r="I4011" s="3"/>
      <c r="J4011" s="3"/>
      <c r="K4011" s="3"/>
    </row>
    <row x14ac:dyDescent="0.25" r="4012" customHeight="1" ht="17.25">
      <c r="A4012" s="7">
        <v>4010</v>
      </c>
      <c r="B4012" s="7">
        <v>8192</v>
      </c>
      <c r="C4012" s="7">
        <v>64</v>
      </c>
      <c r="D4012" s="8">
        <v>4096</v>
      </c>
      <c r="E4012" s="9"/>
      <c r="F4012" s="2"/>
      <c r="G4012" s="2"/>
      <c r="H4012" s="2"/>
      <c r="I4012" s="3"/>
      <c r="J4012" s="3"/>
      <c r="K4012" s="3"/>
    </row>
    <row x14ac:dyDescent="0.25" r="4013" customHeight="1" ht="17.25">
      <c r="A4013" s="7">
        <v>4011</v>
      </c>
      <c r="B4013" s="7">
        <v>16384</v>
      </c>
      <c r="C4013" s="7">
        <v>64</v>
      </c>
      <c r="D4013" s="8">
        <v>4096</v>
      </c>
      <c r="E4013" s="9"/>
      <c r="F4013" s="2"/>
      <c r="G4013" s="2"/>
      <c r="H4013" s="2"/>
      <c r="I4013" s="3"/>
      <c r="J4013" s="3"/>
      <c r="K4013" s="3"/>
    </row>
    <row x14ac:dyDescent="0.25" r="4014" customHeight="1" ht="17.25">
      <c r="A4014" s="7">
        <v>4012</v>
      </c>
      <c r="B4014" s="7">
        <v>32768</v>
      </c>
      <c r="C4014" s="7">
        <v>64</v>
      </c>
      <c r="D4014" s="8">
        <v>4096</v>
      </c>
      <c r="E4014" s="9"/>
      <c r="F4014" s="2"/>
      <c r="G4014" s="2"/>
      <c r="H4014" s="2"/>
      <c r="I4014" s="3"/>
      <c r="J4014" s="3"/>
      <c r="K4014" s="3"/>
    </row>
    <row x14ac:dyDescent="0.25" r="4015" customHeight="1" ht="17.25">
      <c r="A4015" s="7">
        <v>4013</v>
      </c>
      <c r="B4015" s="7">
        <v>65536</v>
      </c>
      <c r="C4015" s="7">
        <v>64</v>
      </c>
      <c r="D4015" s="8">
        <v>4096</v>
      </c>
      <c r="E4015" s="9"/>
      <c r="F4015" s="2"/>
      <c r="G4015" s="2"/>
      <c r="H4015" s="2"/>
      <c r="I4015" s="3"/>
      <c r="J4015" s="3"/>
      <c r="K4015" s="3"/>
    </row>
    <row x14ac:dyDescent="0.25" r="4016" customHeight="1" ht="17.25">
      <c r="A4016" s="7">
        <v>4014</v>
      </c>
      <c r="B4016" s="7">
        <v>128000</v>
      </c>
      <c r="C4016" s="7">
        <v>64</v>
      </c>
      <c r="D4016" s="8">
        <v>4096</v>
      </c>
      <c r="E4016" s="9"/>
      <c r="F4016" s="2"/>
      <c r="G4016" s="2"/>
      <c r="H4016" s="2"/>
      <c r="I4016" s="3"/>
      <c r="J4016" s="3"/>
      <c r="K4016" s="3"/>
    </row>
    <row x14ac:dyDescent="0.25" r="4017" customHeight="1" ht="17.25">
      <c r="A4017" s="7">
        <v>4015</v>
      </c>
      <c r="B4017" s="7">
        <v>1</v>
      </c>
      <c r="C4017" s="7">
        <v>128</v>
      </c>
      <c r="D4017" s="8">
        <v>4096</v>
      </c>
      <c r="E4017" s="9"/>
      <c r="F4017" s="2"/>
      <c r="G4017" s="2"/>
      <c r="H4017" s="2"/>
      <c r="I4017" s="3"/>
      <c r="J4017" s="3"/>
      <c r="K4017" s="3"/>
    </row>
    <row x14ac:dyDescent="0.25" r="4018" customHeight="1" ht="17.25">
      <c r="A4018" s="7">
        <v>4016</v>
      </c>
      <c r="B4018" s="7">
        <v>2</v>
      </c>
      <c r="C4018" s="7">
        <v>128</v>
      </c>
      <c r="D4018" s="8">
        <v>4096</v>
      </c>
      <c r="E4018" s="9"/>
      <c r="F4018" s="2"/>
      <c r="G4018" s="2"/>
      <c r="H4018" s="2"/>
      <c r="I4018" s="3"/>
      <c r="J4018" s="3"/>
      <c r="K4018" s="3"/>
    </row>
    <row x14ac:dyDescent="0.25" r="4019" customHeight="1" ht="17.25">
      <c r="A4019" s="7">
        <v>4017</v>
      </c>
      <c r="B4019" s="7">
        <v>4</v>
      </c>
      <c r="C4019" s="7">
        <v>128</v>
      </c>
      <c r="D4019" s="8">
        <v>4096</v>
      </c>
      <c r="E4019" s="9"/>
      <c r="F4019" s="2"/>
      <c r="G4019" s="2"/>
      <c r="H4019" s="2"/>
      <c r="I4019" s="3"/>
      <c r="J4019" s="3"/>
      <c r="K4019" s="3"/>
    </row>
    <row x14ac:dyDescent="0.25" r="4020" customHeight="1" ht="17.25">
      <c r="A4020" s="7">
        <v>4018</v>
      </c>
      <c r="B4020" s="7">
        <v>8</v>
      </c>
      <c r="C4020" s="7">
        <v>128</v>
      </c>
      <c r="D4020" s="8">
        <v>4096</v>
      </c>
      <c r="E4020" s="9"/>
      <c r="F4020" s="2"/>
      <c r="G4020" s="2"/>
      <c r="H4020" s="2"/>
      <c r="I4020" s="3"/>
      <c r="J4020" s="3"/>
      <c r="K4020" s="3"/>
    </row>
    <row x14ac:dyDescent="0.25" r="4021" customHeight="1" ht="17.25">
      <c r="A4021" s="7">
        <v>4019</v>
      </c>
      <c r="B4021" s="7">
        <v>16</v>
      </c>
      <c r="C4021" s="7">
        <v>128</v>
      </c>
      <c r="D4021" s="8">
        <v>4096</v>
      </c>
      <c r="E4021" s="9"/>
      <c r="F4021" s="2"/>
      <c r="G4021" s="2"/>
      <c r="H4021" s="2"/>
      <c r="I4021" s="3"/>
      <c r="J4021" s="3"/>
      <c r="K4021" s="3"/>
    </row>
    <row x14ac:dyDescent="0.25" r="4022" customHeight="1" ht="17.25">
      <c r="A4022" s="7">
        <v>4020</v>
      </c>
      <c r="B4022" s="7">
        <v>32</v>
      </c>
      <c r="C4022" s="7">
        <v>128</v>
      </c>
      <c r="D4022" s="8">
        <v>4096</v>
      </c>
      <c r="E4022" s="9"/>
      <c r="F4022" s="2"/>
      <c r="G4022" s="2"/>
      <c r="H4022" s="2"/>
      <c r="I4022" s="3"/>
      <c r="J4022" s="3"/>
      <c r="K4022" s="3"/>
    </row>
    <row x14ac:dyDescent="0.25" r="4023" customHeight="1" ht="17.25">
      <c r="A4023" s="7">
        <v>4021</v>
      </c>
      <c r="B4023" s="7">
        <v>64</v>
      </c>
      <c r="C4023" s="7">
        <v>128</v>
      </c>
      <c r="D4023" s="8">
        <v>4096</v>
      </c>
      <c r="E4023" s="9"/>
      <c r="F4023" s="2"/>
      <c r="G4023" s="2"/>
      <c r="H4023" s="2"/>
      <c r="I4023" s="3"/>
      <c r="J4023" s="3"/>
      <c r="K4023" s="3"/>
    </row>
    <row x14ac:dyDescent="0.25" r="4024" customHeight="1" ht="17.25">
      <c r="A4024" s="7">
        <v>4022</v>
      </c>
      <c r="B4024" s="7">
        <v>128</v>
      </c>
      <c r="C4024" s="7">
        <v>128</v>
      </c>
      <c r="D4024" s="8">
        <v>4096</v>
      </c>
      <c r="E4024" s="9"/>
      <c r="F4024" s="2"/>
      <c r="G4024" s="2"/>
      <c r="H4024" s="2"/>
      <c r="I4024" s="3"/>
      <c r="J4024" s="3"/>
      <c r="K4024" s="3"/>
    </row>
    <row x14ac:dyDescent="0.25" r="4025" customHeight="1" ht="17.25">
      <c r="A4025" s="7">
        <v>4023</v>
      </c>
      <c r="B4025" s="7">
        <v>256</v>
      </c>
      <c r="C4025" s="7">
        <v>128</v>
      </c>
      <c r="D4025" s="8">
        <v>4096</v>
      </c>
      <c r="E4025" s="9"/>
      <c r="F4025" s="2"/>
      <c r="G4025" s="2"/>
      <c r="H4025" s="2"/>
      <c r="I4025" s="3"/>
      <c r="J4025" s="3"/>
      <c r="K4025" s="3"/>
    </row>
    <row x14ac:dyDescent="0.25" r="4026" customHeight="1" ht="17.25">
      <c r="A4026" s="7">
        <v>4024</v>
      </c>
      <c r="B4026" s="7">
        <v>512</v>
      </c>
      <c r="C4026" s="7">
        <v>128</v>
      </c>
      <c r="D4026" s="8">
        <v>4096</v>
      </c>
      <c r="E4026" s="9"/>
      <c r="F4026" s="2"/>
      <c r="G4026" s="2"/>
      <c r="H4026" s="2"/>
      <c r="I4026" s="3"/>
      <c r="J4026" s="3"/>
      <c r="K4026" s="3"/>
    </row>
    <row x14ac:dyDescent="0.25" r="4027" customHeight="1" ht="17.25">
      <c r="A4027" s="7">
        <v>4025</v>
      </c>
      <c r="B4027" s="7">
        <v>1024</v>
      </c>
      <c r="C4027" s="7">
        <v>128</v>
      </c>
      <c r="D4027" s="8">
        <v>4096</v>
      </c>
      <c r="E4027" s="9"/>
      <c r="F4027" s="2"/>
      <c r="G4027" s="2"/>
      <c r="H4027" s="2"/>
      <c r="I4027" s="3"/>
      <c r="J4027" s="3"/>
      <c r="K4027" s="3"/>
    </row>
    <row x14ac:dyDescent="0.25" r="4028" customHeight="1" ht="17.25">
      <c r="A4028" s="7">
        <v>4026</v>
      </c>
      <c r="B4028" s="7">
        <v>2048</v>
      </c>
      <c r="C4028" s="7">
        <v>128</v>
      </c>
      <c r="D4028" s="8">
        <v>4096</v>
      </c>
      <c r="E4028" s="9"/>
      <c r="F4028" s="2"/>
      <c r="G4028" s="2"/>
      <c r="H4028" s="2"/>
      <c r="I4028" s="3"/>
      <c r="J4028" s="3"/>
      <c r="K4028" s="3"/>
    </row>
    <row x14ac:dyDescent="0.25" r="4029" customHeight="1" ht="17.25">
      <c r="A4029" s="7">
        <v>4027</v>
      </c>
      <c r="B4029" s="7">
        <v>4096</v>
      </c>
      <c r="C4029" s="7">
        <v>128</v>
      </c>
      <c r="D4029" s="8">
        <v>4096</v>
      </c>
      <c r="E4029" s="9"/>
      <c r="F4029" s="2"/>
      <c r="G4029" s="2"/>
      <c r="H4029" s="2"/>
      <c r="I4029" s="3"/>
      <c r="J4029" s="3"/>
      <c r="K4029" s="3"/>
    </row>
    <row x14ac:dyDescent="0.25" r="4030" customHeight="1" ht="17.25">
      <c r="A4030" s="7">
        <v>4028</v>
      </c>
      <c r="B4030" s="7">
        <v>8192</v>
      </c>
      <c r="C4030" s="7">
        <v>128</v>
      </c>
      <c r="D4030" s="8">
        <v>4096</v>
      </c>
      <c r="E4030" s="9"/>
      <c r="F4030" s="2"/>
      <c r="G4030" s="2"/>
      <c r="H4030" s="2"/>
      <c r="I4030" s="3"/>
      <c r="J4030" s="3"/>
      <c r="K4030" s="3"/>
    </row>
    <row x14ac:dyDescent="0.25" r="4031" customHeight="1" ht="17.25">
      <c r="A4031" s="7">
        <v>4029</v>
      </c>
      <c r="B4031" s="7">
        <v>16384</v>
      </c>
      <c r="C4031" s="7">
        <v>128</v>
      </c>
      <c r="D4031" s="8">
        <v>4096</v>
      </c>
      <c r="E4031" s="9"/>
      <c r="F4031" s="2"/>
      <c r="G4031" s="2"/>
      <c r="H4031" s="2"/>
      <c r="I4031" s="3"/>
      <c r="J4031" s="3"/>
      <c r="K4031" s="3"/>
    </row>
    <row x14ac:dyDescent="0.25" r="4032" customHeight="1" ht="17.25">
      <c r="A4032" s="7">
        <v>4030</v>
      </c>
      <c r="B4032" s="7">
        <v>32768</v>
      </c>
      <c r="C4032" s="7">
        <v>128</v>
      </c>
      <c r="D4032" s="8">
        <v>4096</v>
      </c>
      <c r="E4032" s="9"/>
      <c r="F4032" s="2"/>
      <c r="G4032" s="2"/>
      <c r="H4032" s="2"/>
      <c r="I4032" s="3"/>
      <c r="J4032" s="3"/>
      <c r="K4032" s="3"/>
    </row>
    <row x14ac:dyDescent="0.25" r="4033" customHeight="1" ht="17.25">
      <c r="A4033" s="7">
        <v>4031</v>
      </c>
      <c r="B4033" s="7">
        <v>65536</v>
      </c>
      <c r="C4033" s="7">
        <v>128</v>
      </c>
      <c r="D4033" s="8">
        <v>4096</v>
      </c>
      <c r="E4033" s="9"/>
      <c r="F4033" s="2"/>
      <c r="G4033" s="2"/>
      <c r="H4033" s="2"/>
      <c r="I4033" s="3"/>
      <c r="J4033" s="3"/>
      <c r="K4033" s="3"/>
    </row>
    <row x14ac:dyDescent="0.25" r="4034" customHeight="1" ht="17.25">
      <c r="A4034" s="7">
        <v>4032</v>
      </c>
      <c r="B4034" s="7">
        <v>128000</v>
      </c>
      <c r="C4034" s="7">
        <v>128</v>
      </c>
      <c r="D4034" s="8">
        <v>4096</v>
      </c>
      <c r="E4034" s="9"/>
      <c r="F4034" s="2"/>
      <c r="G4034" s="2"/>
      <c r="H4034" s="2"/>
      <c r="I4034" s="3"/>
      <c r="J4034" s="3"/>
      <c r="K4034" s="3"/>
    </row>
    <row x14ac:dyDescent="0.25" r="4035" customHeight="1" ht="17.25">
      <c r="A4035" s="7">
        <v>4033</v>
      </c>
      <c r="B4035" s="7">
        <v>1</v>
      </c>
      <c r="C4035" s="7">
        <v>256</v>
      </c>
      <c r="D4035" s="8">
        <v>4096</v>
      </c>
      <c r="E4035" s="9"/>
      <c r="F4035" s="2"/>
      <c r="G4035" s="2"/>
      <c r="H4035" s="2"/>
      <c r="I4035" s="3"/>
      <c r="J4035" s="3"/>
      <c r="K4035" s="3"/>
    </row>
    <row x14ac:dyDescent="0.25" r="4036" customHeight="1" ht="17.25">
      <c r="A4036" s="7">
        <v>4034</v>
      </c>
      <c r="B4036" s="7">
        <v>2</v>
      </c>
      <c r="C4036" s="7">
        <v>256</v>
      </c>
      <c r="D4036" s="8">
        <v>4096</v>
      </c>
      <c r="E4036" s="9"/>
      <c r="F4036" s="2"/>
      <c r="G4036" s="2"/>
      <c r="H4036" s="2"/>
      <c r="I4036" s="3"/>
      <c r="J4036" s="3"/>
      <c r="K4036" s="3"/>
    </row>
    <row x14ac:dyDescent="0.25" r="4037" customHeight="1" ht="17.25">
      <c r="A4037" s="7">
        <v>4035</v>
      </c>
      <c r="B4037" s="7">
        <v>4</v>
      </c>
      <c r="C4037" s="7">
        <v>256</v>
      </c>
      <c r="D4037" s="8">
        <v>4096</v>
      </c>
      <c r="E4037" s="9"/>
      <c r="F4037" s="2"/>
      <c r="G4037" s="2"/>
      <c r="H4037" s="2"/>
      <c r="I4037" s="3"/>
      <c r="J4037" s="3"/>
      <c r="K4037" s="3"/>
    </row>
    <row x14ac:dyDescent="0.25" r="4038" customHeight="1" ht="17.25">
      <c r="A4038" s="7">
        <v>4036</v>
      </c>
      <c r="B4038" s="7">
        <v>8</v>
      </c>
      <c r="C4038" s="7">
        <v>256</v>
      </c>
      <c r="D4038" s="8">
        <v>4096</v>
      </c>
      <c r="E4038" s="9"/>
      <c r="F4038" s="2"/>
      <c r="G4038" s="2"/>
      <c r="H4038" s="2"/>
      <c r="I4038" s="3"/>
      <c r="J4038" s="3"/>
      <c r="K4038" s="3"/>
    </row>
    <row x14ac:dyDescent="0.25" r="4039" customHeight="1" ht="17.25">
      <c r="A4039" s="7">
        <v>4037</v>
      </c>
      <c r="B4039" s="7">
        <v>16</v>
      </c>
      <c r="C4039" s="7">
        <v>256</v>
      </c>
      <c r="D4039" s="8">
        <v>4096</v>
      </c>
      <c r="E4039" s="9"/>
      <c r="F4039" s="2"/>
      <c r="G4039" s="2"/>
      <c r="H4039" s="2"/>
      <c r="I4039" s="3"/>
      <c r="J4039" s="3"/>
      <c r="K4039" s="3"/>
    </row>
    <row x14ac:dyDescent="0.25" r="4040" customHeight="1" ht="17.25">
      <c r="A4040" s="7">
        <v>4038</v>
      </c>
      <c r="B4040" s="7">
        <v>32</v>
      </c>
      <c r="C4040" s="7">
        <v>256</v>
      </c>
      <c r="D4040" s="8">
        <v>4096</v>
      </c>
      <c r="E4040" s="9"/>
      <c r="F4040" s="2"/>
      <c r="G4040" s="2"/>
      <c r="H4040" s="2"/>
      <c r="I4040" s="3"/>
      <c r="J4040" s="3"/>
      <c r="K4040" s="3"/>
    </row>
    <row x14ac:dyDescent="0.25" r="4041" customHeight="1" ht="17.25">
      <c r="A4041" s="7">
        <v>4039</v>
      </c>
      <c r="B4041" s="7">
        <v>64</v>
      </c>
      <c r="C4041" s="7">
        <v>256</v>
      </c>
      <c r="D4041" s="8">
        <v>4096</v>
      </c>
      <c r="E4041" s="9"/>
      <c r="F4041" s="2"/>
      <c r="G4041" s="2"/>
      <c r="H4041" s="2"/>
      <c r="I4041" s="3"/>
      <c r="J4041" s="3"/>
      <c r="K4041" s="3"/>
    </row>
    <row x14ac:dyDescent="0.25" r="4042" customHeight="1" ht="17.25">
      <c r="A4042" s="7">
        <v>4040</v>
      </c>
      <c r="B4042" s="7">
        <v>128</v>
      </c>
      <c r="C4042" s="7">
        <v>256</v>
      </c>
      <c r="D4042" s="8">
        <v>4096</v>
      </c>
      <c r="E4042" s="9"/>
      <c r="F4042" s="2"/>
      <c r="G4042" s="2"/>
      <c r="H4042" s="2"/>
      <c r="I4042" s="3"/>
      <c r="J4042" s="3"/>
      <c r="K4042" s="3"/>
    </row>
    <row x14ac:dyDescent="0.25" r="4043" customHeight="1" ht="17.25">
      <c r="A4043" s="7">
        <v>4041</v>
      </c>
      <c r="B4043" s="7">
        <v>256</v>
      </c>
      <c r="C4043" s="7">
        <v>256</v>
      </c>
      <c r="D4043" s="8">
        <v>4096</v>
      </c>
      <c r="E4043" s="9"/>
      <c r="F4043" s="2"/>
      <c r="G4043" s="2"/>
      <c r="H4043" s="2"/>
      <c r="I4043" s="3"/>
      <c r="J4043" s="3"/>
      <c r="K4043" s="3"/>
    </row>
    <row x14ac:dyDescent="0.25" r="4044" customHeight="1" ht="17.25">
      <c r="A4044" s="7">
        <v>4042</v>
      </c>
      <c r="B4044" s="7">
        <v>512</v>
      </c>
      <c r="C4044" s="7">
        <v>256</v>
      </c>
      <c r="D4044" s="8">
        <v>4096</v>
      </c>
      <c r="E4044" s="9"/>
      <c r="F4044" s="2"/>
      <c r="G4044" s="2"/>
      <c r="H4044" s="2"/>
      <c r="I4044" s="3"/>
      <c r="J4044" s="3"/>
      <c r="K4044" s="3"/>
    </row>
    <row x14ac:dyDescent="0.25" r="4045" customHeight="1" ht="17.25">
      <c r="A4045" s="7">
        <v>4043</v>
      </c>
      <c r="B4045" s="7">
        <v>1024</v>
      </c>
      <c r="C4045" s="7">
        <v>256</v>
      </c>
      <c r="D4045" s="8">
        <v>4096</v>
      </c>
      <c r="E4045" s="9"/>
      <c r="F4045" s="2"/>
      <c r="G4045" s="2"/>
      <c r="H4045" s="2"/>
      <c r="I4045" s="3"/>
      <c r="J4045" s="3"/>
      <c r="K4045" s="3"/>
    </row>
    <row x14ac:dyDescent="0.25" r="4046" customHeight="1" ht="17.25">
      <c r="A4046" s="7">
        <v>4044</v>
      </c>
      <c r="B4046" s="7">
        <v>2048</v>
      </c>
      <c r="C4046" s="7">
        <v>256</v>
      </c>
      <c r="D4046" s="8">
        <v>4096</v>
      </c>
      <c r="E4046" s="9"/>
      <c r="F4046" s="2"/>
      <c r="G4046" s="2"/>
      <c r="H4046" s="2"/>
      <c r="I4046" s="3"/>
      <c r="J4046" s="3"/>
      <c r="K4046" s="3"/>
    </row>
    <row x14ac:dyDescent="0.25" r="4047" customHeight="1" ht="17.25">
      <c r="A4047" s="7">
        <v>4045</v>
      </c>
      <c r="B4047" s="7">
        <v>4096</v>
      </c>
      <c r="C4047" s="7">
        <v>256</v>
      </c>
      <c r="D4047" s="8">
        <v>4096</v>
      </c>
      <c r="E4047" s="9"/>
      <c r="F4047" s="2"/>
      <c r="G4047" s="2"/>
      <c r="H4047" s="2"/>
      <c r="I4047" s="3"/>
      <c r="J4047" s="3"/>
      <c r="K4047" s="3"/>
    </row>
    <row x14ac:dyDescent="0.25" r="4048" customHeight="1" ht="17.25">
      <c r="A4048" s="7">
        <v>4046</v>
      </c>
      <c r="B4048" s="7">
        <v>8192</v>
      </c>
      <c r="C4048" s="7">
        <v>256</v>
      </c>
      <c r="D4048" s="8">
        <v>4096</v>
      </c>
      <c r="E4048" s="9"/>
      <c r="F4048" s="2"/>
      <c r="G4048" s="2"/>
      <c r="H4048" s="2"/>
      <c r="I4048" s="3"/>
      <c r="J4048" s="3"/>
      <c r="K4048" s="3"/>
    </row>
    <row x14ac:dyDescent="0.25" r="4049" customHeight="1" ht="17.25">
      <c r="A4049" s="7">
        <v>4047</v>
      </c>
      <c r="B4049" s="7">
        <v>16384</v>
      </c>
      <c r="C4049" s="7">
        <v>256</v>
      </c>
      <c r="D4049" s="8">
        <v>4096</v>
      </c>
      <c r="E4049" s="9"/>
      <c r="F4049" s="2"/>
      <c r="G4049" s="2"/>
      <c r="H4049" s="2"/>
      <c r="I4049" s="3"/>
      <c r="J4049" s="3"/>
      <c r="K4049" s="3"/>
    </row>
    <row x14ac:dyDescent="0.25" r="4050" customHeight="1" ht="17.25">
      <c r="A4050" s="7">
        <v>4048</v>
      </c>
      <c r="B4050" s="7">
        <v>32768</v>
      </c>
      <c r="C4050" s="7">
        <v>256</v>
      </c>
      <c r="D4050" s="8">
        <v>4096</v>
      </c>
      <c r="E4050" s="9"/>
      <c r="F4050" s="2"/>
      <c r="G4050" s="2"/>
      <c r="H4050" s="2"/>
      <c r="I4050" s="3"/>
      <c r="J4050" s="3"/>
      <c r="K4050" s="3"/>
    </row>
    <row x14ac:dyDescent="0.25" r="4051" customHeight="1" ht="17.25">
      <c r="A4051" s="7">
        <v>4049</v>
      </c>
      <c r="B4051" s="7">
        <v>65536</v>
      </c>
      <c r="C4051" s="7">
        <v>256</v>
      </c>
      <c r="D4051" s="8">
        <v>4096</v>
      </c>
      <c r="E4051" s="9"/>
      <c r="F4051" s="2"/>
      <c r="G4051" s="2"/>
      <c r="H4051" s="2"/>
      <c r="I4051" s="3"/>
      <c r="J4051" s="3"/>
      <c r="K4051" s="3"/>
    </row>
    <row x14ac:dyDescent="0.25" r="4052" customHeight="1" ht="17.25">
      <c r="A4052" s="7">
        <v>4050</v>
      </c>
      <c r="B4052" s="7">
        <v>128000</v>
      </c>
      <c r="C4052" s="7">
        <v>256</v>
      </c>
      <c r="D4052" s="8">
        <v>4096</v>
      </c>
      <c r="E4052" s="9"/>
      <c r="F4052" s="2"/>
      <c r="G4052" s="2"/>
      <c r="H4052" s="2"/>
      <c r="I4052" s="3"/>
      <c r="J4052" s="3"/>
      <c r="K4052" s="3"/>
    </row>
    <row x14ac:dyDescent="0.25" r="4053" customHeight="1" ht="17.25">
      <c r="A4053" s="7">
        <v>4051</v>
      </c>
      <c r="B4053" s="7">
        <v>1</v>
      </c>
      <c r="C4053" s="7">
        <v>512</v>
      </c>
      <c r="D4053" s="8">
        <v>4096</v>
      </c>
      <c r="E4053" s="9"/>
      <c r="F4053" s="2"/>
      <c r="G4053" s="2"/>
      <c r="H4053" s="2"/>
      <c r="I4053" s="3"/>
      <c r="J4053" s="3"/>
      <c r="K4053" s="3"/>
    </row>
    <row x14ac:dyDescent="0.25" r="4054" customHeight="1" ht="17.25">
      <c r="A4054" s="7">
        <v>4052</v>
      </c>
      <c r="B4054" s="7">
        <v>2</v>
      </c>
      <c r="C4054" s="7">
        <v>512</v>
      </c>
      <c r="D4054" s="8">
        <v>4096</v>
      </c>
      <c r="E4054" s="9"/>
      <c r="F4054" s="2"/>
      <c r="G4054" s="2"/>
      <c r="H4054" s="2"/>
      <c r="I4054" s="3"/>
      <c r="J4054" s="3"/>
      <c r="K4054" s="3"/>
    </row>
    <row x14ac:dyDescent="0.25" r="4055" customHeight="1" ht="17.25">
      <c r="A4055" s="7">
        <v>4053</v>
      </c>
      <c r="B4055" s="7">
        <v>4</v>
      </c>
      <c r="C4055" s="7">
        <v>512</v>
      </c>
      <c r="D4055" s="8">
        <v>4096</v>
      </c>
      <c r="E4055" s="9"/>
      <c r="F4055" s="2"/>
      <c r="G4055" s="2"/>
      <c r="H4055" s="2"/>
      <c r="I4055" s="3"/>
      <c r="J4055" s="3"/>
      <c r="K4055" s="3"/>
    </row>
    <row x14ac:dyDescent="0.25" r="4056" customHeight="1" ht="17.25">
      <c r="A4056" s="7">
        <v>4054</v>
      </c>
      <c r="B4056" s="7">
        <v>8</v>
      </c>
      <c r="C4056" s="7">
        <v>512</v>
      </c>
      <c r="D4056" s="8">
        <v>4096</v>
      </c>
      <c r="E4056" s="9"/>
      <c r="F4056" s="2"/>
      <c r="G4056" s="2"/>
      <c r="H4056" s="2"/>
      <c r="I4056" s="3"/>
      <c r="J4056" s="3"/>
      <c r="K4056" s="3"/>
    </row>
    <row x14ac:dyDescent="0.25" r="4057" customHeight="1" ht="17.25">
      <c r="A4057" s="7">
        <v>4055</v>
      </c>
      <c r="B4057" s="7">
        <v>16</v>
      </c>
      <c r="C4057" s="7">
        <v>512</v>
      </c>
      <c r="D4057" s="8">
        <v>4096</v>
      </c>
      <c r="E4057" s="9"/>
      <c r="F4057" s="2"/>
      <c r="G4057" s="2"/>
      <c r="H4057" s="2"/>
      <c r="I4057" s="3"/>
      <c r="J4057" s="3"/>
      <c r="K4057" s="3"/>
    </row>
    <row x14ac:dyDescent="0.25" r="4058" customHeight="1" ht="17.25">
      <c r="A4058" s="7">
        <v>4056</v>
      </c>
      <c r="B4058" s="7">
        <v>32</v>
      </c>
      <c r="C4058" s="7">
        <v>512</v>
      </c>
      <c r="D4058" s="8">
        <v>4096</v>
      </c>
      <c r="E4058" s="9"/>
      <c r="F4058" s="2"/>
      <c r="G4058" s="2"/>
      <c r="H4058" s="2"/>
      <c r="I4058" s="3"/>
      <c r="J4058" s="3"/>
      <c r="K4058" s="3"/>
    </row>
    <row x14ac:dyDescent="0.25" r="4059" customHeight="1" ht="17.25">
      <c r="A4059" s="7">
        <v>4057</v>
      </c>
      <c r="B4059" s="7">
        <v>64</v>
      </c>
      <c r="C4059" s="7">
        <v>512</v>
      </c>
      <c r="D4059" s="8">
        <v>4096</v>
      </c>
      <c r="E4059" s="9"/>
      <c r="F4059" s="2"/>
      <c r="G4059" s="2"/>
      <c r="H4059" s="2"/>
      <c r="I4059" s="3"/>
      <c r="J4059" s="3"/>
      <c r="K4059" s="3"/>
    </row>
    <row x14ac:dyDescent="0.25" r="4060" customHeight="1" ht="17.25">
      <c r="A4060" s="7">
        <v>4058</v>
      </c>
      <c r="B4060" s="7">
        <v>128</v>
      </c>
      <c r="C4060" s="7">
        <v>512</v>
      </c>
      <c r="D4060" s="8">
        <v>4096</v>
      </c>
      <c r="E4060" s="9"/>
      <c r="F4060" s="2"/>
      <c r="G4060" s="2"/>
      <c r="H4060" s="2"/>
      <c r="I4060" s="3"/>
      <c r="J4060" s="3"/>
      <c r="K4060" s="3"/>
    </row>
    <row x14ac:dyDescent="0.25" r="4061" customHeight="1" ht="17.25">
      <c r="A4061" s="7">
        <v>4059</v>
      </c>
      <c r="B4061" s="7">
        <v>256</v>
      </c>
      <c r="C4061" s="7">
        <v>512</v>
      </c>
      <c r="D4061" s="8">
        <v>4096</v>
      </c>
      <c r="E4061" s="9"/>
      <c r="F4061" s="2"/>
      <c r="G4061" s="2"/>
      <c r="H4061" s="2"/>
      <c r="I4061" s="3"/>
      <c r="J4061" s="3"/>
      <c r="K4061" s="3"/>
    </row>
    <row x14ac:dyDescent="0.25" r="4062" customHeight="1" ht="17.25">
      <c r="A4062" s="7">
        <v>4060</v>
      </c>
      <c r="B4062" s="7">
        <v>512</v>
      </c>
      <c r="C4062" s="7">
        <v>512</v>
      </c>
      <c r="D4062" s="8">
        <v>4096</v>
      </c>
      <c r="E4062" s="9"/>
      <c r="F4062" s="2"/>
      <c r="G4062" s="2"/>
      <c r="H4062" s="2"/>
      <c r="I4062" s="3"/>
      <c r="J4062" s="3"/>
      <c r="K4062" s="3"/>
    </row>
    <row x14ac:dyDescent="0.25" r="4063" customHeight="1" ht="17.25">
      <c r="A4063" s="7">
        <v>4061</v>
      </c>
      <c r="B4063" s="7">
        <v>1024</v>
      </c>
      <c r="C4063" s="7">
        <v>512</v>
      </c>
      <c r="D4063" s="8">
        <v>4096</v>
      </c>
      <c r="E4063" s="9"/>
      <c r="F4063" s="2"/>
      <c r="G4063" s="2"/>
      <c r="H4063" s="2"/>
      <c r="I4063" s="3"/>
      <c r="J4063" s="3"/>
      <c r="K4063" s="3"/>
    </row>
    <row x14ac:dyDescent="0.25" r="4064" customHeight="1" ht="17.25">
      <c r="A4064" s="7">
        <v>4062</v>
      </c>
      <c r="B4064" s="7">
        <v>2048</v>
      </c>
      <c r="C4064" s="7">
        <v>512</v>
      </c>
      <c r="D4064" s="8">
        <v>4096</v>
      </c>
      <c r="E4064" s="9"/>
      <c r="F4064" s="2"/>
      <c r="G4064" s="2"/>
      <c r="H4064" s="2"/>
      <c r="I4064" s="3"/>
      <c r="J4064" s="3"/>
      <c r="K4064" s="3"/>
    </row>
    <row x14ac:dyDescent="0.25" r="4065" customHeight="1" ht="17.25">
      <c r="A4065" s="7">
        <v>4063</v>
      </c>
      <c r="B4065" s="7">
        <v>4096</v>
      </c>
      <c r="C4065" s="7">
        <v>512</v>
      </c>
      <c r="D4065" s="8">
        <v>4096</v>
      </c>
      <c r="E4065" s="9"/>
      <c r="F4065" s="2"/>
      <c r="G4065" s="2"/>
      <c r="H4065" s="2"/>
      <c r="I4065" s="3"/>
      <c r="J4065" s="3"/>
      <c r="K4065" s="3"/>
    </row>
    <row x14ac:dyDescent="0.25" r="4066" customHeight="1" ht="17.25">
      <c r="A4066" s="7">
        <v>4064</v>
      </c>
      <c r="B4066" s="7">
        <v>8192</v>
      </c>
      <c r="C4066" s="7">
        <v>512</v>
      </c>
      <c r="D4066" s="8">
        <v>4096</v>
      </c>
      <c r="E4066" s="9"/>
      <c r="F4066" s="2"/>
      <c r="G4066" s="2"/>
      <c r="H4066" s="2"/>
      <c r="I4066" s="3"/>
      <c r="J4066" s="3"/>
      <c r="K4066" s="3"/>
    </row>
    <row x14ac:dyDescent="0.25" r="4067" customHeight="1" ht="17.25">
      <c r="A4067" s="7">
        <v>4065</v>
      </c>
      <c r="B4067" s="7">
        <v>16384</v>
      </c>
      <c r="C4067" s="7">
        <v>512</v>
      </c>
      <c r="D4067" s="8">
        <v>4096</v>
      </c>
      <c r="E4067" s="9"/>
      <c r="F4067" s="2"/>
      <c r="G4067" s="2"/>
      <c r="H4067" s="2"/>
      <c r="I4067" s="3"/>
      <c r="J4067" s="3"/>
      <c r="K4067" s="3"/>
    </row>
    <row x14ac:dyDescent="0.25" r="4068" customHeight="1" ht="17.25">
      <c r="A4068" s="7">
        <v>4066</v>
      </c>
      <c r="B4068" s="7">
        <v>32768</v>
      </c>
      <c r="C4068" s="7">
        <v>512</v>
      </c>
      <c r="D4068" s="8">
        <v>4096</v>
      </c>
      <c r="E4068" s="9"/>
      <c r="F4068" s="2"/>
      <c r="G4068" s="2"/>
      <c r="H4068" s="2"/>
      <c r="I4068" s="3"/>
      <c r="J4068" s="3"/>
      <c r="K4068" s="3"/>
    </row>
    <row x14ac:dyDescent="0.25" r="4069" customHeight="1" ht="17.25">
      <c r="A4069" s="7">
        <v>4067</v>
      </c>
      <c r="B4069" s="7">
        <v>65536</v>
      </c>
      <c r="C4069" s="7">
        <v>512</v>
      </c>
      <c r="D4069" s="8">
        <v>4096</v>
      </c>
      <c r="E4069" s="9"/>
      <c r="F4069" s="2"/>
      <c r="G4069" s="2"/>
      <c r="H4069" s="2"/>
      <c r="I4069" s="3"/>
      <c r="J4069" s="3"/>
      <c r="K4069" s="3"/>
    </row>
    <row x14ac:dyDescent="0.25" r="4070" customHeight="1" ht="17.25">
      <c r="A4070" s="7">
        <v>4068</v>
      </c>
      <c r="B4070" s="7">
        <v>128000</v>
      </c>
      <c r="C4070" s="7">
        <v>512</v>
      </c>
      <c r="D4070" s="8">
        <v>4096</v>
      </c>
      <c r="E4070" s="9"/>
      <c r="F4070" s="2"/>
      <c r="G4070" s="2"/>
      <c r="H4070" s="2"/>
      <c r="I4070" s="3"/>
      <c r="J4070" s="3"/>
      <c r="K4070" s="3"/>
    </row>
    <row x14ac:dyDescent="0.25" r="4071" customHeight="1" ht="17.25">
      <c r="A4071" s="7">
        <v>4069</v>
      </c>
      <c r="B4071" s="7">
        <v>1</v>
      </c>
      <c r="C4071" s="7">
        <v>1024</v>
      </c>
      <c r="D4071" s="8">
        <v>4096</v>
      </c>
      <c r="E4071" s="9"/>
      <c r="F4071" s="2"/>
      <c r="G4071" s="2"/>
      <c r="H4071" s="2"/>
      <c r="I4071" s="3"/>
      <c r="J4071" s="3"/>
      <c r="K4071" s="3"/>
    </row>
    <row x14ac:dyDescent="0.25" r="4072" customHeight="1" ht="17.25">
      <c r="A4072" s="7">
        <v>4070</v>
      </c>
      <c r="B4072" s="7">
        <v>2</v>
      </c>
      <c r="C4072" s="7">
        <v>1024</v>
      </c>
      <c r="D4072" s="8">
        <v>4096</v>
      </c>
      <c r="E4072" s="9"/>
      <c r="F4072" s="2"/>
      <c r="G4072" s="2"/>
      <c r="H4072" s="2"/>
      <c r="I4072" s="3"/>
      <c r="J4072" s="3"/>
      <c r="K4072" s="3"/>
    </row>
    <row x14ac:dyDescent="0.25" r="4073" customHeight="1" ht="17.25">
      <c r="A4073" s="7">
        <v>4071</v>
      </c>
      <c r="B4073" s="7">
        <v>4</v>
      </c>
      <c r="C4073" s="7">
        <v>1024</v>
      </c>
      <c r="D4073" s="8">
        <v>4096</v>
      </c>
      <c r="E4073" s="9"/>
      <c r="F4073" s="2"/>
      <c r="G4073" s="2"/>
      <c r="H4073" s="2"/>
      <c r="I4073" s="3"/>
      <c r="J4073" s="3"/>
      <c r="K4073" s="3"/>
    </row>
    <row x14ac:dyDescent="0.25" r="4074" customHeight="1" ht="17.25">
      <c r="A4074" s="7">
        <v>4072</v>
      </c>
      <c r="B4074" s="7">
        <v>8</v>
      </c>
      <c r="C4074" s="7">
        <v>1024</v>
      </c>
      <c r="D4074" s="8">
        <v>4096</v>
      </c>
      <c r="E4074" s="9"/>
      <c r="F4074" s="2"/>
      <c r="G4074" s="2"/>
      <c r="H4074" s="2"/>
      <c r="I4074" s="3"/>
      <c r="J4074" s="3"/>
      <c r="K4074" s="3"/>
    </row>
    <row x14ac:dyDescent="0.25" r="4075" customHeight="1" ht="17.25">
      <c r="A4075" s="7">
        <v>4073</v>
      </c>
      <c r="B4075" s="7">
        <v>16</v>
      </c>
      <c r="C4075" s="7">
        <v>1024</v>
      </c>
      <c r="D4075" s="8">
        <v>4096</v>
      </c>
      <c r="E4075" s="9"/>
      <c r="F4075" s="2"/>
      <c r="G4075" s="2"/>
      <c r="H4075" s="2"/>
      <c r="I4075" s="3"/>
      <c r="J4075" s="3"/>
      <c r="K4075" s="3"/>
    </row>
    <row x14ac:dyDescent="0.25" r="4076" customHeight="1" ht="17.25">
      <c r="A4076" s="7">
        <v>4074</v>
      </c>
      <c r="B4076" s="7">
        <v>32</v>
      </c>
      <c r="C4076" s="7">
        <v>1024</v>
      </c>
      <c r="D4076" s="8">
        <v>4096</v>
      </c>
      <c r="E4076" s="9"/>
      <c r="F4076" s="2"/>
      <c r="G4076" s="2"/>
      <c r="H4076" s="2"/>
      <c r="I4076" s="3"/>
      <c r="J4076" s="3"/>
      <c r="K4076" s="3"/>
    </row>
    <row x14ac:dyDescent="0.25" r="4077" customHeight="1" ht="17.25">
      <c r="A4077" s="7">
        <v>4075</v>
      </c>
      <c r="B4077" s="7">
        <v>64</v>
      </c>
      <c r="C4077" s="7">
        <v>1024</v>
      </c>
      <c r="D4077" s="8">
        <v>4096</v>
      </c>
      <c r="E4077" s="9"/>
      <c r="F4077" s="2"/>
      <c r="G4077" s="2"/>
      <c r="H4077" s="2"/>
      <c r="I4077" s="3"/>
      <c r="J4077" s="3"/>
      <c r="K4077" s="3"/>
    </row>
    <row x14ac:dyDescent="0.25" r="4078" customHeight="1" ht="17.25">
      <c r="A4078" s="7">
        <v>4076</v>
      </c>
      <c r="B4078" s="7">
        <v>128</v>
      </c>
      <c r="C4078" s="7">
        <v>1024</v>
      </c>
      <c r="D4078" s="8">
        <v>4096</v>
      </c>
      <c r="E4078" s="9"/>
      <c r="F4078" s="2"/>
      <c r="G4078" s="2"/>
      <c r="H4078" s="2"/>
      <c r="I4078" s="3"/>
      <c r="J4078" s="3"/>
      <c r="K4078" s="3"/>
    </row>
    <row x14ac:dyDescent="0.25" r="4079" customHeight="1" ht="17.25">
      <c r="A4079" s="7">
        <v>4077</v>
      </c>
      <c r="B4079" s="7">
        <v>256</v>
      </c>
      <c r="C4079" s="7">
        <v>1024</v>
      </c>
      <c r="D4079" s="8">
        <v>4096</v>
      </c>
      <c r="E4079" s="9"/>
      <c r="F4079" s="2"/>
      <c r="G4079" s="2"/>
      <c r="H4079" s="2"/>
      <c r="I4079" s="3"/>
      <c r="J4079" s="3"/>
      <c r="K4079" s="3"/>
    </row>
    <row x14ac:dyDescent="0.25" r="4080" customHeight="1" ht="17.25">
      <c r="A4080" s="7">
        <v>4078</v>
      </c>
      <c r="B4080" s="7">
        <v>512</v>
      </c>
      <c r="C4080" s="7">
        <v>1024</v>
      </c>
      <c r="D4080" s="8">
        <v>4096</v>
      </c>
      <c r="E4080" s="9"/>
      <c r="F4080" s="2"/>
      <c r="G4080" s="2"/>
      <c r="H4080" s="2"/>
      <c r="I4080" s="3"/>
      <c r="J4080" s="3"/>
      <c r="K4080" s="3"/>
    </row>
    <row x14ac:dyDescent="0.25" r="4081" customHeight="1" ht="17.25">
      <c r="A4081" s="7">
        <v>4079</v>
      </c>
      <c r="B4081" s="7">
        <v>1024</v>
      </c>
      <c r="C4081" s="7">
        <v>1024</v>
      </c>
      <c r="D4081" s="8">
        <v>4096</v>
      </c>
      <c r="E4081" s="9"/>
      <c r="F4081" s="2"/>
      <c r="G4081" s="2"/>
      <c r="H4081" s="2"/>
      <c r="I4081" s="3"/>
      <c r="J4081" s="3"/>
      <c r="K4081" s="3"/>
    </row>
    <row x14ac:dyDescent="0.25" r="4082" customHeight="1" ht="17.25">
      <c r="A4082" s="7">
        <v>4080</v>
      </c>
      <c r="B4082" s="7">
        <v>2048</v>
      </c>
      <c r="C4082" s="7">
        <v>1024</v>
      </c>
      <c r="D4082" s="8">
        <v>4096</v>
      </c>
      <c r="E4082" s="9"/>
      <c r="F4082" s="2"/>
      <c r="G4082" s="2"/>
      <c r="H4082" s="2"/>
      <c r="I4082" s="3"/>
      <c r="J4082" s="3"/>
      <c r="K4082" s="3"/>
    </row>
    <row x14ac:dyDescent="0.25" r="4083" customHeight="1" ht="17.25">
      <c r="A4083" s="7">
        <v>4081</v>
      </c>
      <c r="B4083" s="7">
        <v>4096</v>
      </c>
      <c r="C4083" s="7">
        <v>1024</v>
      </c>
      <c r="D4083" s="8">
        <v>4096</v>
      </c>
      <c r="E4083" s="9"/>
      <c r="F4083" s="2"/>
      <c r="G4083" s="2"/>
      <c r="H4083" s="2"/>
      <c r="I4083" s="3"/>
      <c r="J4083" s="3"/>
      <c r="K4083" s="3"/>
    </row>
    <row x14ac:dyDescent="0.25" r="4084" customHeight="1" ht="17.25">
      <c r="A4084" s="7">
        <v>4082</v>
      </c>
      <c r="B4084" s="7">
        <v>8192</v>
      </c>
      <c r="C4084" s="7">
        <v>1024</v>
      </c>
      <c r="D4084" s="8">
        <v>4096</v>
      </c>
      <c r="E4084" s="9"/>
      <c r="F4084" s="2"/>
      <c r="G4084" s="2"/>
      <c r="H4084" s="2"/>
      <c r="I4084" s="3"/>
      <c r="J4084" s="3"/>
      <c r="K4084" s="3"/>
    </row>
    <row x14ac:dyDescent="0.25" r="4085" customHeight="1" ht="17.25">
      <c r="A4085" s="7">
        <v>4083</v>
      </c>
      <c r="B4085" s="7">
        <v>16384</v>
      </c>
      <c r="C4085" s="7">
        <v>1024</v>
      </c>
      <c r="D4085" s="8">
        <v>4096</v>
      </c>
      <c r="E4085" s="9"/>
      <c r="F4085" s="2"/>
      <c r="G4085" s="2"/>
      <c r="H4085" s="2"/>
      <c r="I4085" s="3"/>
      <c r="J4085" s="3"/>
      <c r="K4085" s="3"/>
    </row>
    <row x14ac:dyDescent="0.25" r="4086" customHeight="1" ht="17.25">
      <c r="A4086" s="7">
        <v>4084</v>
      </c>
      <c r="B4086" s="7">
        <v>32768</v>
      </c>
      <c r="C4086" s="7">
        <v>1024</v>
      </c>
      <c r="D4086" s="8">
        <v>4096</v>
      </c>
      <c r="E4086" s="9"/>
      <c r="F4086" s="2"/>
      <c r="G4086" s="2"/>
      <c r="H4086" s="2"/>
      <c r="I4086" s="3"/>
      <c r="J4086" s="3"/>
      <c r="K4086" s="3"/>
    </row>
    <row x14ac:dyDescent="0.25" r="4087" customHeight="1" ht="17.25">
      <c r="A4087" s="7">
        <v>4085</v>
      </c>
      <c r="B4087" s="7">
        <v>65536</v>
      </c>
      <c r="C4087" s="7">
        <v>1024</v>
      </c>
      <c r="D4087" s="8">
        <v>4096</v>
      </c>
      <c r="E4087" s="9"/>
      <c r="F4087" s="2"/>
      <c r="G4087" s="2"/>
      <c r="H4087" s="2"/>
      <c r="I4087" s="3"/>
      <c r="J4087" s="3"/>
      <c r="K4087" s="3"/>
    </row>
    <row x14ac:dyDescent="0.25" r="4088" customHeight="1" ht="17.25">
      <c r="A4088" s="7">
        <v>4086</v>
      </c>
      <c r="B4088" s="7">
        <v>128000</v>
      </c>
      <c r="C4088" s="7">
        <v>1024</v>
      </c>
      <c r="D4088" s="8">
        <v>4096</v>
      </c>
      <c r="E4088" s="9"/>
      <c r="F4088" s="2"/>
      <c r="G4088" s="2"/>
      <c r="H4088" s="2"/>
      <c r="I4088" s="3"/>
      <c r="J4088" s="3"/>
      <c r="K4088" s="3"/>
    </row>
    <row x14ac:dyDescent="0.25" r="4089" customHeight="1" ht="17.25">
      <c r="A4089" s="7">
        <v>4087</v>
      </c>
      <c r="B4089" s="7">
        <v>1</v>
      </c>
      <c r="C4089" s="7">
        <v>2048</v>
      </c>
      <c r="D4089" s="8">
        <v>4096</v>
      </c>
      <c r="E4089" s="9"/>
      <c r="F4089" s="2"/>
      <c r="G4089" s="2"/>
      <c r="H4089" s="2"/>
      <c r="I4089" s="3"/>
      <c r="J4089" s="3"/>
      <c r="K4089" s="3"/>
    </row>
    <row x14ac:dyDescent="0.25" r="4090" customHeight="1" ht="17.25">
      <c r="A4090" s="7">
        <v>4088</v>
      </c>
      <c r="B4090" s="7">
        <v>2</v>
      </c>
      <c r="C4090" s="7">
        <v>2048</v>
      </c>
      <c r="D4090" s="8">
        <v>4096</v>
      </c>
      <c r="E4090" s="9"/>
      <c r="F4090" s="2"/>
      <c r="G4090" s="2"/>
      <c r="H4090" s="2"/>
      <c r="I4090" s="3"/>
      <c r="J4090" s="3"/>
      <c r="K4090" s="3"/>
    </row>
    <row x14ac:dyDescent="0.25" r="4091" customHeight="1" ht="17.25">
      <c r="A4091" s="7">
        <v>4089</v>
      </c>
      <c r="B4091" s="7">
        <v>4</v>
      </c>
      <c r="C4091" s="7">
        <v>2048</v>
      </c>
      <c r="D4091" s="8">
        <v>4096</v>
      </c>
      <c r="E4091" s="9"/>
      <c r="F4091" s="2"/>
      <c r="G4091" s="2"/>
      <c r="H4091" s="2"/>
      <c r="I4091" s="3"/>
      <c r="J4091" s="3"/>
      <c r="K4091" s="3"/>
    </row>
    <row x14ac:dyDescent="0.25" r="4092" customHeight="1" ht="17.25">
      <c r="A4092" s="7">
        <v>4090</v>
      </c>
      <c r="B4092" s="7">
        <v>8</v>
      </c>
      <c r="C4092" s="7">
        <v>2048</v>
      </c>
      <c r="D4092" s="8">
        <v>4096</v>
      </c>
      <c r="E4092" s="9"/>
      <c r="F4092" s="2"/>
      <c r="G4092" s="2"/>
      <c r="H4092" s="2"/>
      <c r="I4092" s="3"/>
      <c r="J4092" s="3"/>
      <c r="K4092" s="3"/>
    </row>
    <row x14ac:dyDescent="0.25" r="4093" customHeight="1" ht="17.25">
      <c r="A4093" s="7">
        <v>4091</v>
      </c>
      <c r="B4093" s="7">
        <v>16</v>
      </c>
      <c r="C4093" s="7">
        <v>2048</v>
      </c>
      <c r="D4093" s="8">
        <v>4096</v>
      </c>
      <c r="E4093" s="9"/>
      <c r="F4093" s="2"/>
      <c r="G4093" s="2"/>
      <c r="H4093" s="2"/>
      <c r="I4093" s="3"/>
      <c r="J4093" s="3"/>
      <c r="K4093" s="3"/>
    </row>
    <row x14ac:dyDescent="0.25" r="4094" customHeight="1" ht="17.25">
      <c r="A4094" s="7">
        <v>4092</v>
      </c>
      <c r="B4094" s="7">
        <v>32</v>
      </c>
      <c r="C4094" s="7">
        <v>2048</v>
      </c>
      <c r="D4094" s="8">
        <v>4096</v>
      </c>
      <c r="E4094" s="9"/>
      <c r="F4094" s="2"/>
      <c r="G4094" s="2"/>
      <c r="H4094" s="2"/>
      <c r="I4094" s="3"/>
      <c r="J4094" s="3"/>
      <c r="K4094" s="3"/>
    </row>
    <row x14ac:dyDescent="0.25" r="4095" customHeight="1" ht="17.25">
      <c r="A4095" s="7">
        <v>4093</v>
      </c>
      <c r="B4095" s="7">
        <v>64</v>
      </c>
      <c r="C4095" s="7">
        <v>2048</v>
      </c>
      <c r="D4095" s="8">
        <v>4096</v>
      </c>
      <c r="E4095" s="9"/>
      <c r="F4095" s="2"/>
      <c r="G4095" s="2"/>
      <c r="H4095" s="2"/>
      <c r="I4095" s="3"/>
      <c r="J4095" s="3"/>
      <c r="K4095" s="3"/>
    </row>
    <row x14ac:dyDescent="0.25" r="4096" customHeight="1" ht="17.25">
      <c r="A4096" s="7">
        <v>4094</v>
      </c>
      <c r="B4096" s="7">
        <v>128</v>
      </c>
      <c r="C4096" s="7">
        <v>2048</v>
      </c>
      <c r="D4096" s="8">
        <v>4096</v>
      </c>
      <c r="E4096" s="9"/>
      <c r="F4096" s="2"/>
      <c r="G4096" s="2"/>
      <c r="H4096" s="2"/>
      <c r="I4096" s="3"/>
      <c r="J4096" s="3"/>
      <c r="K4096" s="3"/>
    </row>
    <row x14ac:dyDescent="0.25" r="4097" customHeight="1" ht="17.25">
      <c r="A4097" s="7">
        <v>4095</v>
      </c>
      <c r="B4097" s="7">
        <v>256</v>
      </c>
      <c r="C4097" s="7">
        <v>2048</v>
      </c>
      <c r="D4097" s="8">
        <v>4096</v>
      </c>
      <c r="E4097" s="9"/>
      <c r="F4097" s="2"/>
      <c r="G4097" s="2"/>
      <c r="H4097" s="2"/>
      <c r="I4097" s="3"/>
      <c r="J4097" s="3"/>
      <c r="K4097" s="3"/>
    </row>
    <row x14ac:dyDescent="0.25" r="4098" customHeight="1" ht="17.25">
      <c r="A4098" s="7">
        <v>4096</v>
      </c>
      <c r="B4098" s="7">
        <v>512</v>
      </c>
      <c r="C4098" s="7">
        <v>2048</v>
      </c>
      <c r="D4098" s="8">
        <v>4096</v>
      </c>
      <c r="E4098" s="9"/>
      <c r="F4098" s="2"/>
      <c r="G4098" s="2"/>
      <c r="H4098" s="2"/>
      <c r="I4098" s="3"/>
      <c r="J4098" s="3"/>
      <c r="K4098" s="3"/>
    </row>
    <row x14ac:dyDescent="0.25" r="4099" customHeight="1" ht="17.25">
      <c r="A4099" s="7">
        <v>4097</v>
      </c>
      <c r="B4099" s="7">
        <v>1024</v>
      </c>
      <c r="C4099" s="7">
        <v>2048</v>
      </c>
      <c r="D4099" s="8">
        <v>4096</v>
      </c>
      <c r="E4099" s="9"/>
      <c r="F4099" s="2"/>
      <c r="G4099" s="2"/>
      <c r="H4099" s="2"/>
      <c r="I4099" s="3"/>
      <c r="J4099" s="3"/>
      <c r="K4099" s="3"/>
    </row>
    <row x14ac:dyDescent="0.25" r="4100" customHeight="1" ht="17.25">
      <c r="A4100" s="7">
        <v>4098</v>
      </c>
      <c r="B4100" s="7">
        <v>2048</v>
      </c>
      <c r="C4100" s="7">
        <v>2048</v>
      </c>
      <c r="D4100" s="8">
        <v>4096</v>
      </c>
      <c r="E4100" s="9"/>
      <c r="F4100" s="2"/>
      <c r="G4100" s="2"/>
      <c r="H4100" s="2"/>
      <c r="I4100" s="3"/>
      <c r="J4100" s="3"/>
      <c r="K4100" s="3"/>
    </row>
    <row x14ac:dyDescent="0.25" r="4101" customHeight="1" ht="17.25">
      <c r="A4101" s="7">
        <v>4099</v>
      </c>
      <c r="B4101" s="7">
        <v>4096</v>
      </c>
      <c r="C4101" s="7">
        <v>2048</v>
      </c>
      <c r="D4101" s="8">
        <v>4096</v>
      </c>
      <c r="E4101" s="9"/>
      <c r="F4101" s="2"/>
      <c r="G4101" s="2"/>
      <c r="H4101" s="2"/>
      <c r="I4101" s="3"/>
      <c r="J4101" s="3"/>
      <c r="K4101" s="3"/>
    </row>
    <row x14ac:dyDescent="0.25" r="4102" customHeight="1" ht="17.25">
      <c r="A4102" s="7">
        <v>4100</v>
      </c>
      <c r="B4102" s="7">
        <v>8192</v>
      </c>
      <c r="C4102" s="7">
        <v>2048</v>
      </c>
      <c r="D4102" s="8">
        <v>4096</v>
      </c>
      <c r="E4102" s="9"/>
      <c r="F4102" s="2"/>
      <c r="G4102" s="2"/>
      <c r="H4102" s="2"/>
      <c r="I4102" s="3"/>
      <c r="J4102" s="3"/>
      <c r="K4102" s="3"/>
    </row>
    <row x14ac:dyDescent="0.25" r="4103" customHeight="1" ht="17.25">
      <c r="A4103" s="7">
        <v>4101</v>
      </c>
      <c r="B4103" s="7">
        <v>16384</v>
      </c>
      <c r="C4103" s="7">
        <v>2048</v>
      </c>
      <c r="D4103" s="8">
        <v>4096</v>
      </c>
      <c r="E4103" s="9"/>
      <c r="F4103" s="2"/>
      <c r="G4103" s="2"/>
      <c r="H4103" s="2"/>
      <c r="I4103" s="3"/>
      <c r="J4103" s="3"/>
      <c r="K4103" s="3"/>
    </row>
    <row x14ac:dyDescent="0.25" r="4104" customHeight="1" ht="17.25">
      <c r="A4104" s="7">
        <v>4102</v>
      </c>
      <c r="B4104" s="7">
        <v>32768</v>
      </c>
      <c r="C4104" s="7">
        <v>2048</v>
      </c>
      <c r="D4104" s="8">
        <v>4096</v>
      </c>
      <c r="E4104" s="9"/>
      <c r="F4104" s="2"/>
      <c r="G4104" s="2"/>
      <c r="H4104" s="2"/>
      <c r="I4104" s="3"/>
      <c r="J4104" s="3"/>
      <c r="K4104" s="3"/>
    </row>
    <row x14ac:dyDescent="0.25" r="4105" customHeight="1" ht="17.25">
      <c r="A4105" s="7">
        <v>4103</v>
      </c>
      <c r="B4105" s="7">
        <v>65536</v>
      </c>
      <c r="C4105" s="7">
        <v>2048</v>
      </c>
      <c r="D4105" s="8">
        <v>4096</v>
      </c>
      <c r="E4105" s="9"/>
      <c r="F4105" s="2"/>
      <c r="G4105" s="2"/>
      <c r="H4105" s="2"/>
      <c r="I4105" s="3"/>
      <c r="J4105" s="3"/>
      <c r="K4105" s="3"/>
    </row>
    <row x14ac:dyDescent="0.25" r="4106" customHeight="1" ht="17.25">
      <c r="A4106" s="7">
        <v>4104</v>
      </c>
      <c r="B4106" s="7">
        <v>128000</v>
      </c>
      <c r="C4106" s="7">
        <v>2048</v>
      </c>
      <c r="D4106" s="8">
        <v>4096</v>
      </c>
      <c r="E4106" s="9"/>
      <c r="F4106" s="2"/>
      <c r="G4106" s="2"/>
      <c r="H4106" s="2"/>
      <c r="I4106" s="3"/>
      <c r="J4106" s="3"/>
      <c r="K4106" s="3"/>
    </row>
    <row x14ac:dyDescent="0.25" r="4107" customHeight="1" ht="17.25">
      <c r="A4107" s="7">
        <v>4105</v>
      </c>
      <c r="B4107" s="7">
        <v>1</v>
      </c>
      <c r="C4107" s="7">
        <v>4096</v>
      </c>
      <c r="D4107" s="8">
        <v>4096</v>
      </c>
      <c r="E4107" s="9"/>
      <c r="F4107" s="2"/>
      <c r="G4107" s="2"/>
      <c r="H4107" s="2"/>
      <c r="I4107" s="3"/>
      <c r="J4107" s="3"/>
      <c r="K4107" s="3"/>
    </row>
    <row x14ac:dyDescent="0.25" r="4108" customHeight="1" ht="17.25">
      <c r="A4108" s="7">
        <v>4106</v>
      </c>
      <c r="B4108" s="7">
        <v>2</v>
      </c>
      <c r="C4108" s="7">
        <v>4096</v>
      </c>
      <c r="D4108" s="8">
        <v>4096</v>
      </c>
      <c r="E4108" s="9"/>
      <c r="F4108" s="2"/>
      <c r="G4108" s="2"/>
      <c r="H4108" s="2"/>
      <c r="I4108" s="3"/>
      <c r="J4108" s="3"/>
      <c r="K4108" s="3"/>
    </row>
    <row x14ac:dyDescent="0.25" r="4109" customHeight="1" ht="17.25">
      <c r="A4109" s="7">
        <v>4107</v>
      </c>
      <c r="B4109" s="7">
        <v>4</v>
      </c>
      <c r="C4109" s="7">
        <v>4096</v>
      </c>
      <c r="D4109" s="8">
        <v>4096</v>
      </c>
      <c r="E4109" s="9"/>
      <c r="F4109" s="2"/>
      <c r="G4109" s="2"/>
      <c r="H4109" s="2"/>
      <c r="I4109" s="3"/>
      <c r="J4109" s="3"/>
      <c r="K4109" s="3"/>
    </row>
    <row x14ac:dyDescent="0.25" r="4110" customHeight="1" ht="17.25">
      <c r="A4110" s="7">
        <v>4108</v>
      </c>
      <c r="B4110" s="7">
        <v>8</v>
      </c>
      <c r="C4110" s="7">
        <v>4096</v>
      </c>
      <c r="D4110" s="8">
        <v>4096</v>
      </c>
      <c r="E4110" s="9"/>
      <c r="F4110" s="2"/>
      <c r="G4110" s="2"/>
      <c r="H4110" s="2"/>
      <c r="I4110" s="3"/>
      <c r="J4110" s="3"/>
      <c r="K4110" s="3"/>
    </row>
    <row x14ac:dyDescent="0.25" r="4111" customHeight="1" ht="17.25">
      <c r="A4111" s="7">
        <v>4109</v>
      </c>
      <c r="B4111" s="7">
        <v>16</v>
      </c>
      <c r="C4111" s="7">
        <v>4096</v>
      </c>
      <c r="D4111" s="8">
        <v>4096</v>
      </c>
      <c r="E4111" s="9"/>
      <c r="F4111" s="2"/>
      <c r="G4111" s="2"/>
      <c r="H4111" s="2"/>
      <c r="I4111" s="3"/>
      <c r="J4111" s="3"/>
      <c r="K4111" s="3"/>
    </row>
    <row x14ac:dyDescent="0.25" r="4112" customHeight="1" ht="17.25">
      <c r="A4112" s="7">
        <v>4110</v>
      </c>
      <c r="B4112" s="7">
        <v>32</v>
      </c>
      <c r="C4112" s="7">
        <v>4096</v>
      </c>
      <c r="D4112" s="8">
        <v>4096</v>
      </c>
      <c r="E4112" s="9"/>
      <c r="F4112" s="2"/>
      <c r="G4112" s="2"/>
      <c r="H4112" s="2"/>
      <c r="I4112" s="3"/>
      <c r="J4112" s="3"/>
      <c r="K4112" s="3"/>
    </row>
    <row x14ac:dyDescent="0.25" r="4113" customHeight="1" ht="17.25">
      <c r="A4113" s="7">
        <v>4111</v>
      </c>
      <c r="B4113" s="7">
        <v>64</v>
      </c>
      <c r="C4113" s="7">
        <v>4096</v>
      </c>
      <c r="D4113" s="8">
        <v>4096</v>
      </c>
      <c r="E4113" s="9"/>
      <c r="F4113" s="2"/>
      <c r="G4113" s="2"/>
      <c r="H4113" s="2"/>
      <c r="I4113" s="3"/>
      <c r="J4113" s="3"/>
      <c r="K4113" s="3"/>
    </row>
    <row x14ac:dyDescent="0.25" r="4114" customHeight="1" ht="17.25">
      <c r="A4114" s="7">
        <v>4112</v>
      </c>
      <c r="B4114" s="7">
        <v>128</v>
      </c>
      <c r="C4114" s="7">
        <v>4096</v>
      </c>
      <c r="D4114" s="8">
        <v>4096</v>
      </c>
      <c r="E4114" s="9"/>
      <c r="F4114" s="2"/>
      <c r="G4114" s="2"/>
      <c r="H4114" s="2"/>
      <c r="I4114" s="3"/>
      <c r="J4114" s="3"/>
      <c r="K4114" s="3"/>
    </row>
    <row x14ac:dyDescent="0.25" r="4115" customHeight="1" ht="17.25">
      <c r="A4115" s="7">
        <v>4113</v>
      </c>
      <c r="B4115" s="7">
        <v>256</v>
      </c>
      <c r="C4115" s="7">
        <v>4096</v>
      </c>
      <c r="D4115" s="8">
        <v>4096</v>
      </c>
      <c r="E4115" s="9"/>
      <c r="F4115" s="2"/>
      <c r="G4115" s="2"/>
      <c r="H4115" s="2"/>
      <c r="I4115" s="3"/>
      <c r="J4115" s="3"/>
      <c r="K4115" s="3"/>
    </row>
    <row x14ac:dyDescent="0.25" r="4116" customHeight="1" ht="17.25">
      <c r="A4116" s="7">
        <v>4114</v>
      </c>
      <c r="B4116" s="7">
        <v>512</v>
      </c>
      <c r="C4116" s="7">
        <v>4096</v>
      </c>
      <c r="D4116" s="8">
        <v>4096</v>
      </c>
      <c r="E4116" s="9"/>
      <c r="F4116" s="2"/>
      <c r="G4116" s="2"/>
      <c r="H4116" s="2"/>
      <c r="I4116" s="3"/>
      <c r="J4116" s="3"/>
      <c r="K4116" s="3"/>
    </row>
    <row x14ac:dyDescent="0.25" r="4117" customHeight="1" ht="17.25">
      <c r="A4117" s="7">
        <v>4115</v>
      </c>
      <c r="B4117" s="7">
        <v>1024</v>
      </c>
      <c r="C4117" s="7">
        <v>4096</v>
      </c>
      <c r="D4117" s="8">
        <v>4096</v>
      </c>
      <c r="E4117" s="9"/>
      <c r="F4117" s="2"/>
      <c r="G4117" s="2"/>
      <c r="H4117" s="2"/>
      <c r="I4117" s="3"/>
      <c r="J4117" s="3"/>
      <c r="K4117" s="3"/>
    </row>
    <row x14ac:dyDescent="0.25" r="4118" customHeight="1" ht="17.25">
      <c r="A4118" s="7">
        <v>4116</v>
      </c>
      <c r="B4118" s="7">
        <v>2048</v>
      </c>
      <c r="C4118" s="7">
        <v>4096</v>
      </c>
      <c r="D4118" s="8">
        <v>4096</v>
      </c>
      <c r="E4118" s="9"/>
      <c r="F4118" s="2"/>
      <c r="G4118" s="2"/>
      <c r="H4118" s="2"/>
      <c r="I4118" s="3"/>
      <c r="J4118" s="3"/>
      <c r="K4118" s="3"/>
    </row>
    <row x14ac:dyDescent="0.25" r="4119" customHeight="1" ht="17.25">
      <c r="A4119" s="7">
        <v>4117</v>
      </c>
      <c r="B4119" s="7">
        <v>4096</v>
      </c>
      <c r="C4119" s="7">
        <v>4096</v>
      </c>
      <c r="D4119" s="8">
        <v>4096</v>
      </c>
      <c r="E4119" s="9"/>
      <c r="F4119" s="2"/>
      <c r="G4119" s="2"/>
      <c r="H4119" s="2"/>
      <c r="I4119" s="3"/>
      <c r="J4119" s="3"/>
      <c r="K4119" s="3"/>
    </row>
    <row x14ac:dyDescent="0.25" r="4120" customHeight="1" ht="17.25">
      <c r="A4120" s="7">
        <v>4118</v>
      </c>
      <c r="B4120" s="7">
        <v>8192</v>
      </c>
      <c r="C4120" s="7">
        <v>4096</v>
      </c>
      <c r="D4120" s="8">
        <v>4096</v>
      </c>
      <c r="E4120" s="9"/>
      <c r="F4120" s="2"/>
      <c r="G4120" s="2"/>
      <c r="H4120" s="2"/>
      <c r="I4120" s="3"/>
      <c r="J4120" s="3"/>
      <c r="K4120" s="3"/>
    </row>
    <row x14ac:dyDescent="0.25" r="4121" customHeight="1" ht="17.25">
      <c r="A4121" s="7">
        <v>4119</v>
      </c>
      <c r="B4121" s="7">
        <v>16384</v>
      </c>
      <c r="C4121" s="7">
        <v>4096</v>
      </c>
      <c r="D4121" s="8">
        <v>4096</v>
      </c>
      <c r="E4121" s="9"/>
      <c r="F4121" s="2"/>
      <c r="G4121" s="2"/>
      <c r="H4121" s="2"/>
      <c r="I4121" s="3"/>
      <c r="J4121" s="3"/>
      <c r="K4121" s="3"/>
    </row>
    <row x14ac:dyDescent="0.25" r="4122" customHeight="1" ht="17.25">
      <c r="A4122" s="7">
        <v>4120</v>
      </c>
      <c r="B4122" s="7">
        <v>32768</v>
      </c>
      <c r="C4122" s="7">
        <v>4096</v>
      </c>
      <c r="D4122" s="8">
        <v>4096</v>
      </c>
      <c r="E4122" s="9"/>
      <c r="F4122" s="2"/>
      <c r="G4122" s="2"/>
      <c r="H4122" s="2"/>
      <c r="I4122" s="3"/>
      <c r="J4122" s="3"/>
      <c r="K4122" s="3"/>
    </row>
    <row x14ac:dyDescent="0.25" r="4123" customHeight="1" ht="17.25">
      <c r="A4123" s="7">
        <v>4121</v>
      </c>
      <c r="B4123" s="7">
        <v>65536</v>
      </c>
      <c r="C4123" s="7">
        <v>4096</v>
      </c>
      <c r="D4123" s="8">
        <v>4096</v>
      </c>
      <c r="E4123" s="9"/>
      <c r="F4123" s="2"/>
      <c r="G4123" s="2"/>
      <c r="H4123" s="2"/>
      <c r="I4123" s="3"/>
      <c r="J4123" s="3"/>
      <c r="K4123" s="3"/>
    </row>
    <row x14ac:dyDescent="0.25" r="4124" customHeight="1" ht="17.25">
      <c r="A4124" s="7">
        <v>4122</v>
      </c>
      <c r="B4124" s="7">
        <v>128000</v>
      </c>
      <c r="C4124" s="7">
        <v>4096</v>
      </c>
      <c r="D4124" s="8">
        <v>4096</v>
      </c>
      <c r="E4124" s="9"/>
      <c r="F4124" s="2"/>
      <c r="G4124" s="2"/>
      <c r="H4124" s="2"/>
      <c r="I4124" s="3"/>
      <c r="J4124" s="3"/>
      <c r="K4124" s="3"/>
    </row>
    <row x14ac:dyDescent="0.25" r="4125" customHeight="1" ht="17.25">
      <c r="A4125" s="7">
        <v>4123</v>
      </c>
      <c r="B4125" s="7">
        <v>1</v>
      </c>
      <c r="C4125" s="7">
        <v>8192</v>
      </c>
      <c r="D4125" s="8">
        <v>4096</v>
      </c>
      <c r="E4125" s="9"/>
      <c r="F4125" s="2"/>
      <c r="G4125" s="2"/>
      <c r="H4125" s="2"/>
      <c r="I4125" s="3"/>
      <c r="J4125" s="3"/>
      <c r="K4125" s="3"/>
    </row>
    <row x14ac:dyDescent="0.25" r="4126" customHeight="1" ht="17.25">
      <c r="A4126" s="7">
        <v>4124</v>
      </c>
      <c r="B4126" s="7">
        <v>2</v>
      </c>
      <c r="C4126" s="7">
        <v>8192</v>
      </c>
      <c r="D4126" s="8">
        <v>4096</v>
      </c>
      <c r="E4126" s="9"/>
      <c r="F4126" s="2"/>
      <c r="G4126" s="2"/>
      <c r="H4126" s="2"/>
      <c r="I4126" s="3"/>
      <c r="J4126" s="3"/>
      <c r="K4126" s="3"/>
    </row>
    <row x14ac:dyDescent="0.25" r="4127" customHeight="1" ht="17.25">
      <c r="A4127" s="7">
        <v>4125</v>
      </c>
      <c r="B4127" s="7">
        <v>4</v>
      </c>
      <c r="C4127" s="7">
        <v>8192</v>
      </c>
      <c r="D4127" s="8">
        <v>4096</v>
      </c>
      <c r="E4127" s="9"/>
      <c r="F4127" s="2"/>
      <c r="G4127" s="2"/>
      <c r="H4127" s="2"/>
      <c r="I4127" s="3"/>
      <c r="J4127" s="3"/>
      <c r="K4127" s="3"/>
    </row>
    <row x14ac:dyDescent="0.25" r="4128" customHeight="1" ht="17.25">
      <c r="A4128" s="7">
        <v>4126</v>
      </c>
      <c r="B4128" s="7">
        <v>8</v>
      </c>
      <c r="C4128" s="7">
        <v>8192</v>
      </c>
      <c r="D4128" s="8">
        <v>4096</v>
      </c>
      <c r="E4128" s="9"/>
      <c r="F4128" s="2"/>
      <c r="G4128" s="2"/>
      <c r="H4128" s="2"/>
      <c r="I4128" s="3"/>
      <c r="J4128" s="3"/>
      <c r="K4128" s="3"/>
    </row>
    <row x14ac:dyDescent="0.25" r="4129" customHeight="1" ht="17.25">
      <c r="A4129" s="7">
        <v>4127</v>
      </c>
      <c r="B4129" s="7">
        <v>16</v>
      </c>
      <c r="C4129" s="7">
        <v>8192</v>
      </c>
      <c r="D4129" s="8">
        <v>4096</v>
      </c>
      <c r="E4129" s="9"/>
      <c r="F4129" s="2"/>
      <c r="G4129" s="2"/>
      <c r="H4129" s="2"/>
      <c r="I4129" s="3"/>
      <c r="J4129" s="3"/>
      <c r="K4129" s="3"/>
    </row>
    <row x14ac:dyDescent="0.25" r="4130" customHeight="1" ht="17.25">
      <c r="A4130" s="7">
        <v>4128</v>
      </c>
      <c r="B4130" s="7">
        <v>32</v>
      </c>
      <c r="C4130" s="7">
        <v>8192</v>
      </c>
      <c r="D4130" s="8">
        <v>4096</v>
      </c>
      <c r="E4130" s="9"/>
      <c r="F4130" s="2"/>
      <c r="G4130" s="2"/>
      <c r="H4130" s="2"/>
      <c r="I4130" s="3"/>
      <c r="J4130" s="3"/>
      <c r="K4130" s="3"/>
    </row>
    <row x14ac:dyDescent="0.25" r="4131" customHeight="1" ht="17.25">
      <c r="A4131" s="7">
        <v>4129</v>
      </c>
      <c r="B4131" s="7">
        <v>64</v>
      </c>
      <c r="C4131" s="7">
        <v>8192</v>
      </c>
      <c r="D4131" s="8">
        <v>4096</v>
      </c>
      <c r="E4131" s="9"/>
      <c r="F4131" s="2"/>
      <c r="G4131" s="2"/>
      <c r="H4131" s="2"/>
      <c r="I4131" s="3"/>
      <c r="J4131" s="3"/>
      <c r="K4131" s="3"/>
    </row>
    <row x14ac:dyDescent="0.25" r="4132" customHeight="1" ht="17.25">
      <c r="A4132" s="7">
        <v>4130</v>
      </c>
      <c r="B4132" s="7">
        <v>128</v>
      </c>
      <c r="C4132" s="7">
        <v>8192</v>
      </c>
      <c r="D4132" s="8">
        <v>4096</v>
      </c>
      <c r="E4132" s="9"/>
      <c r="F4132" s="2"/>
      <c r="G4132" s="2"/>
      <c r="H4132" s="2"/>
      <c r="I4132" s="3"/>
      <c r="J4132" s="3"/>
      <c r="K4132" s="3"/>
    </row>
    <row x14ac:dyDescent="0.25" r="4133" customHeight="1" ht="17.25">
      <c r="A4133" s="7">
        <v>4131</v>
      </c>
      <c r="B4133" s="7">
        <v>256</v>
      </c>
      <c r="C4133" s="7">
        <v>8192</v>
      </c>
      <c r="D4133" s="8">
        <v>4096</v>
      </c>
      <c r="E4133" s="9"/>
      <c r="F4133" s="2"/>
      <c r="G4133" s="2"/>
      <c r="H4133" s="2"/>
      <c r="I4133" s="3"/>
      <c r="J4133" s="3"/>
      <c r="K4133" s="3"/>
    </row>
    <row x14ac:dyDescent="0.25" r="4134" customHeight="1" ht="17.25">
      <c r="A4134" s="7">
        <v>4132</v>
      </c>
      <c r="B4134" s="7">
        <v>512</v>
      </c>
      <c r="C4134" s="7">
        <v>8192</v>
      </c>
      <c r="D4134" s="8">
        <v>4096</v>
      </c>
      <c r="E4134" s="9"/>
      <c r="F4134" s="2"/>
      <c r="G4134" s="2"/>
      <c r="H4134" s="2"/>
      <c r="I4134" s="3"/>
      <c r="J4134" s="3"/>
      <c r="K4134" s="3"/>
    </row>
    <row x14ac:dyDescent="0.25" r="4135" customHeight="1" ht="17.25">
      <c r="A4135" s="7">
        <v>4133</v>
      </c>
      <c r="B4135" s="7">
        <v>1024</v>
      </c>
      <c r="C4135" s="7">
        <v>8192</v>
      </c>
      <c r="D4135" s="8">
        <v>4096</v>
      </c>
      <c r="E4135" s="9"/>
      <c r="F4135" s="2"/>
      <c r="G4135" s="2"/>
      <c r="H4135" s="2"/>
      <c r="I4135" s="3"/>
      <c r="J4135" s="3"/>
      <c r="K4135" s="3"/>
    </row>
    <row x14ac:dyDescent="0.25" r="4136" customHeight="1" ht="17.25">
      <c r="A4136" s="7">
        <v>4134</v>
      </c>
      <c r="B4136" s="7">
        <v>2048</v>
      </c>
      <c r="C4136" s="7">
        <v>8192</v>
      </c>
      <c r="D4136" s="8">
        <v>4096</v>
      </c>
      <c r="E4136" s="9"/>
      <c r="F4136" s="2"/>
      <c r="G4136" s="2"/>
      <c r="H4136" s="2"/>
      <c r="I4136" s="3"/>
      <c r="J4136" s="3"/>
      <c r="K4136" s="3"/>
    </row>
    <row x14ac:dyDescent="0.25" r="4137" customHeight="1" ht="17.25">
      <c r="A4137" s="7">
        <v>4135</v>
      </c>
      <c r="B4137" s="7">
        <v>4096</v>
      </c>
      <c r="C4137" s="7">
        <v>8192</v>
      </c>
      <c r="D4137" s="8">
        <v>4096</v>
      </c>
      <c r="E4137" s="9"/>
      <c r="F4137" s="2"/>
      <c r="G4137" s="2"/>
      <c r="H4137" s="2"/>
      <c r="I4137" s="3"/>
      <c r="J4137" s="3"/>
      <c r="K4137" s="3"/>
    </row>
    <row x14ac:dyDescent="0.25" r="4138" customHeight="1" ht="17.25">
      <c r="A4138" s="7">
        <v>4136</v>
      </c>
      <c r="B4138" s="7">
        <v>8192</v>
      </c>
      <c r="C4138" s="7">
        <v>8192</v>
      </c>
      <c r="D4138" s="8">
        <v>4096</v>
      </c>
      <c r="E4138" s="9"/>
      <c r="F4138" s="2"/>
      <c r="G4138" s="2"/>
      <c r="H4138" s="2"/>
      <c r="I4138" s="3"/>
      <c r="J4138" s="3"/>
      <c r="K4138" s="3"/>
    </row>
    <row x14ac:dyDescent="0.25" r="4139" customHeight="1" ht="17.25">
      <c r="A4139" s="7">
        <v>4137</v>
      </c>
      <c r="B4139" s="7">
        <v>16384</v>
      </c>
      <c r="C4139" s="7">
        <v>8192</v>
      </c>
      <c r="D4139" s="8">
        <v>4096</v>
      </c>
      <c r="E4139" s="9"/>
      <c r="F4139" s="2"/>
      <c r="G4139" s="2"/>
      <c r="H4139" s="2"/>
      <c r="I4139" s="3"/>
      <c r="J4139" s="3"/>
      <c r="K4139" s="3"/>
    </row>
    <row x14ac:dyDescent="0.25" r="4140" customHeight="1" ht="17.25">
      <c r="A4140" s="7">
        <v>4138</v>
      </c>
      <c r="B4140" s="7">
        <v>32768</v>
      </c>
      <c r="C4140" s="7">
        <v>8192</v>
      </c>
      <c r="D4140" s="8">
        <v>4096</v>
      </c>
      <c r="E4140" s="9"/>
      <c r="F4140" s="2"/>
      <c r="G4140" s="2"/>
      <c r="H4140" s="2"/>
      <c r="I4140" s="3"/>
      <c r="J4140" s="3"/>
      <c r="K4140" s="3"/>
    </row>
    <row x14ac:dyDescent="0.25" r="4141" customHeight="1" ht="17.25">
      <c r="A4141" s="7">
        <v>4139</v>
      </c>
      <c r="B4141" s="7">
        <v>65536</v>
      </c>
      <c r="C4141" s="7">
        <v>8192</v>
      </c>
      <c r="D4141" s="8">
        <v>4096</v>
      </c>
      <c r="E4141" s="9"/>
      <c r="F4141" s="2"/>
      <c r="G4141" s="2"/>
      <c r="H4141" s="2"/>
      <c r="I4141" s="3"/>
      <c r="J4141" s="3"/>
      <c r="K4141" s="3"/>
    </row>
    <row x14ac:dyDescent="0.25" r="4142" customHeight="1" ht="17.25">
      <c r="A4142" s="7">
        <v>4140</v>
      </c>
      <c r="B4142" s="7">
        <v>128000</v>
      </c>
      <c r="C4142" s="7">
        <v>8192</v>
      </c>
      <c r="D4142" s="8">
        <v>4096</v>
      </c>
      <c r="E4142" s="9"/>
      <c r="F4142" s="2"/>
      <c r="G4142" s="2"/>
      <c r="H4142" s="2"/>
      <c r="I4142" s="3"/>
      <c r="J4142" s="3"/>
      <c r="K4142" s="3"/>
    </row>
    <row x14ac:dyDescent="0.25" r="4143" customHeight="1" ht="17.25">
      <c r="A4143" s="7">
        <v>4141</v>
      </c>
      <c r="B4143" s="7">
        <v>1</v>
      </c>
      <c r="C4143" s="7">
        <v>16384</v>
      </c>
      <c r="D4143" s="8">
        <v>4096</v>
      </c>
      <c r="E4143" s="9"/>
      <c r="F4143" s="2"/>
      <c r="G4143" s="2"/>
      <c r="H4143" s="2"/>
      <c r="I4143" s="3"/>
      <c r="J4143" s="3"/>
      <c r="K4143" s="3"/>
    </row>
    <row x14ac:dyDescent="0.25" r="4144" customHeight="1" ht="17.25">
      <c r="A4144" s="7">
        <v>4142</v>
      </c>
      <c r="B4144" s="7">
        <v>2</v>
      </c>
      <c r="C4144" s="7">
        <v>16384</v>
      </c>
      <c r="D4144" s="8">
        <v>4096</v>
      </c>
      <c r="E4144" s="9"/>
      <c r="F4144" s="2"/>
      <c r="G4144" s="2"/>
      <c r="H4144" s="2"/>
      <c r="I4144" s="3"/>
      <c r="J4144" s="3"/>
      <c r="K4144" s="3"/>
    </row>
    <row x14ac:dyDescent="0.25" r="4145" customHeight="1" ht="17.25">
      <c r="A4145" s="7">
        <v>4143</v>
      </c>
      <c r="B4145" s="7">
        <v>4</v>
      </c>
      <c r="C4145" s="7">
        <v>16384</v>
      </c>
      <c r="D4145" s="8">
        <v>4096</v>
      </c>
      <c r="E4145" s="9"/>
      <c r="F4145" s="2"/>
      <c r="G4145" s="2"/>
      <c r="H4145" s="2"/>
      <c r="I4145" s="3"/>
      <c r="J4145" s="3"/>
      <c r="K4145" s="3"/>
    </row>
    <row x14ac:dyDescent="0.25" r="4146" customHeight="1" ht="17.25">
      <c r="A4146" s="7">
        <v>4144</v>
      </c>
      <c r="B4146" s="7">
        <v>8</v>
      </c>
      <c r="C4146" s="7">
        <v>16384</v>
      </c>
      <c r="D4146" s="8">
        <v>4096</v>
      </c>
      <c r="E4146" s="9"/>
      <c r="F4146" s="2"/>
      <c r="G4146" s="2"/>
      <c r="H4146" s="2"/>
      <c r="I4146" s="3"/>
      <c r="J4146" s="3"/>
      <c r="K4146" s="3"/>
    </row>
    <row x14ac:dyDescent="0.25" r="4147" customHeight="1" ht="17.25">
      <c r="A4147" s="7">
        <v>4145</v>
      </c>
      <c r="B4147" s="7">
        <v>16</v>
      </c>
      <c r="C4147" s="7">
        <v>16384</v>
      </c>
      <c r="D4147" s="8">
        <v>4096</v>
      </c>
      <c r="E4147" s="9"/>
      <c r="F4147" s="2"/>
      <c r="G4147" s="2"/>
      <c r="H4147" s="2"/>
      <c r="I4147" s="3"/>
      <c r="J4147" s="3"/>
      <c r="K4147" s="3"/>
    </row>
    <row x14ac:dyDescent="0.25" r="4148" customHeight="1" ht="17.25">
      <c r="A4148" s="7">
        <v>4146</v>
      </c>
      <c r="B4148" s="7">
        <v>32</v>
      </c>
      <c r="C4148" s="7">
        <v>16384</v>
      </c>
      <c r="D4148" s="8">
        <v>4096</v>
      </c>
      <c r="E4148" s="9"/>
      <c r="F4148" s="2"/>
      <c r="G4148" s="2"/>
      <c r="H4148" s="2"/>
      <c r="I4148" s="3"/>
      <c r="J4148" s="3"/>
      <c r="K4148" s="3"/>
    </row>
    <row x14ac:dyDescent="0.25" r="4149" customHeight="1" ht="17.25">
      <c r="A4149" s="7">
        <v>4147</v>
      </c>
      <c r="B4149" s="7">
        <v>64</v>
      </c>
      <c r="C4149" s="7">
        <v>16384</v>
      </c>
      <c r="D4149" s="8">
        <v>4096</v>
      </c>
      <c r="E4149" s="9"/>
      <c r="F4149" s="2"/>
      <c r="G4149" s="2"/>
      <c r="H4149" s="2"/>
      <c r="I4149" s="3"/>
      <c r="J4149" s="3"/>
      <c r="K4149" s="3"/>
    </row>
    <row x14ac:dyDescent="0.25" r="4150" customHeight="1" ht="17.25">
      <c r="A4150" s="7">
        <v>4148</v>
      </c>
      <c r="B4150" s="7">
        <v>128</v>
      </c>
      <c r="C4150" s="7">
        <v>16384</v>
      </c>
      <c r="D4150" s="8">
        <v>4096</v>
      </c>
      <c r="E4150" s="9"/>
      <c r="F4150" s="2"/>
      <c r="G4150" s="2"/>
      <c r="H4150" s="2"/>
      <c r="I4150" s="3"/>
      <c r="J4150" s="3"/>
      <c r="K4150" s="3"/>
    </row>
    <row x14ac:dyDescent="0.25" r="4151" customHeight="1" ht="17.25">
      <c r="A4151" s="7">
        <v>4149</v>
      </c>
      <c r="B4151" s="7">
        <v>256</v>
      </c>
      <c r="C4151" s="7">
        <v>16384</v>
      </c>
      <c r="D4151" s="8">
        <v>4096</v>
      </c>
      <c r="E4151" s="9"/>
      <c r="F4151" s="2"/>
      <c r="G4151" s="2"/>
      <c r="H4151" s="2"/>
      <c r="I4151" s="3"/>
      <c r="J4151" s="3"/>
      <c r="K4151" s="3"/>
    </row>
    <row x14ac:dyDescent="0.25" r="4152" customHeight="1" ht="17.25">
      <c r="A4152" s="7">
        <v>4150</v>
      </c>
      <c r="B4152" s="7">
        <v>512</v>
      </c>
      <c r="C4152" s="7">
        <v>16384</v>
      </c>
      <c r="D4152" s="8">
        <v>4096</v>
      </c>
      <c r="E4152" s="9"/>
      <c r="F4152" s="2"/>
      <c r="G4152" s="2"/>
      <c r="H4152" s="2"/>
      <c r="I4152" s="3"/>
      <c r="J4152" s="3"/>
      <c r="K4152" s="3"/>
    </row>
    <row x14ac:dyDescent="0.25" r="4153" customHeight="1" ht="17.25">
      <c r="A4153" s="7">
        <v>4151</v>
      </c>
      <c r="B4153" s="7">
        <v>1024</v>
      </c>
      <c r="C4153" s="7">
        <v>16384</v>
      </c>
      <c r="D4153" s="8">
        <v>4096</v>
      </c>
      <c r="E4153" s="9"/>
      <c r="F4153" s="2"/>
      <c r="G4153" s="2"/>
      <c r="H4153" s="2"/>
      <c r="I4153" s="3"/>
      <c r="J4153" s="3"/>
      <c r="K4153" s="3"/>
    </row>
    <row x14ac:dyDescent="0.25" r="4154" customHeight="1" ht="17.25">
      <c r="A4154" s="7">
        <v>4152</v>
      </c>
      <c r="B4154" s="7">
        <v>2048</v>
      </c>
      <c r="C4154" s="7">
        <v>16384</v>
      </c>
      <c r="D4154" s="8">
        <v>4096</v>
      </c>
      <c r="E4154" s="9"/>
      <c r="F4154" s="2"/>
      <c r="G4154" s="2"/>
      <c r="H4154" s="2"/>
      <c r="I4154" s="3"/>
      <c r="J4154" s="3"/>
      <c r="K4154" s="3"/>
    </row>
    <row x14ac:dyDescent="0.25" r="4155" customHeight="1" ht="17.25">
      <c r="A4155" s="7">
        <v>4153</v>
      </c>
      <c r="B4155" s="7">
        <v>4096</v>
      </c>
      <c r="C4155" s="7">
        <v>16384</v>
      </c>
      <c r="D4155" s="8">
        <v>4096</v>
      </c>
      <c r="E4155" s="9"/>
      <c r="F4155" s="2"/>
      <c r="G4155" s="2"/>
      <c r="H4155" s="2"/>
      <c r="I4155" s="3"/>
      <c r="J4155" s="3"/>
      <c r="K4155" s="3"/>
    </row>
    <row x14ac:dyDescent="0.25" r="4156" customHeight="1" ht="17.25">
      <c r="A4156" s="7">
        <v>4154</v>
      </c>
      <c r="B4156" s="7">
        <v>8192</v>
      </c>
      <c r="C4156" s="7">
        <v>16384</v>
      </c>
      <c r="D4156" s="8">
        <v>4096</v>
      </c>
      <c r="E4156" s="9"/>
      <c r="F4156" s="2"/>
      <c r="G4156" s="2"/>
      <c r="H4156" s="2"/>
      <c r="I4156" s="3"/>
      <c r="J4156" s="3"/>
      <c r="K4156" s="3"/>
    </row>
    <row x14ac:dyDescent="0.25" r="4157" customHeight="1" ht="17.25">
      <c r="A4157" s="7">
        <v>4155</v>
      </c>
      <c r="B4157" s="7">
        <v>16384</v>
      </c>
      <c r="C4157" s="7">
        <v>16384</v>
      </c>
      <c r="D4157" s="8">
        <v>4096</v>
      </c>
      <c r="E4157" s="9"/>
      <c r="F4157" s="2"/>
      <c r="G4157" s="2"/>
      <c r="H4157" s="2"/>
      <c r="I4157" s="3"/>
      <c r="J4157" s="3"/>
      <c r="K4157" s="3"/>
    </row>
    <row x14ac:dyDescent="0.25" r="4158" customHeight="1" ht="17.25">
      <c r="A4158" s="7">
        <v>4156</v>
      </c>
      <c r="B4158" s="7">
        <v>32768</v>
      </c>
      <c r="C4158" s="7">
        <v>16384</v>
      </c>
      <c r="D4158" s="8">
        <v>4096</v>
      </c>
      <c r="E4158" s="9"/>
      <c r="F4158" s="2"/>
      <c r="G4158" s="2"/>
      <c r="H4158" s="2"/>
      <c r="I4158" s="3"/>
      <c r="J4158" s="3"/>
      <c r="K4158" s="3"/>
    </row>
    <row x14ac:dyDescent="0.25" r="4159" customHeight="1" ht="17.25">
      <c r="A4159" s="7">
        <v>4157</v>
      </c>
      <c r="B4159" s="7">
        <v>65536</v>
      </c>
      <c r="C4159" s="7">
        <v>16384</v>
      </c>
      <c r="D4159" s="8">
        <v>4096</v>
      </c>
      <c r="E4159" s="9"/>
      <c r="F4159" s="2"/>
      <c r="G4159" s="2"/>
      <c r="H4159" s="2"/>
      <c r="I4159" s="3"/>
      <c r="J4159" s="3"/>
      <c r="K4159" s="3"/>
    </row>
    <row x14ac:dyDescent="0.25" r="4160" customHeight="1" ht="17.25">
      <c r="A4160" s="7">
        <v>4158</v>
      </c>
      <c r="B4160" s="7">
        <v>128000</v>
      </c>
      <c r="C4160" s="7">
        <v>16384</v>
      </c>
      <c r="D4160" s="8">
        <v>4096</v>
      </c>
      <c r="E4160" s="9"/>
      <c r="F4160" s="2"/>
      <c r="G4160" s="2"/>
      <c r="H4160" s="2"/>
      <c r="I4160" s="3"/>
      <c r="J4160" s="3"/>
      <c r="K4160" s="3"/>
    </row>
    <row x14ac:dyDescent="0.25" r="4161" customHeight="1" ht="17.25">
      <c r="A4161" s="7">
        <v>4159</v>
      </c>
      <c r="B4161" s="7">
        <v>1</v>
      </c>
      <c r="C4161" s="7">
        <v>32768</v>
      </c>
      <c r="D4161" s="8">
        <v>4096</v>
      </c>
      <c r="E4161" s="9"/>
      <c r="F4161" s="2"/>
      <c r="G4161" s="2"/>
      <c r="H4161" s="2"/>
      <c r="I4161" s="3"/>
      <c r="J4161" s="3"/>
      <c r="K4161" s="3"/>
    </row>
    <row x14ac:dyDescent="0.25" r="4162" customHeight="1" ht="17.25">
      <c r="A4162" s="7">
        <v>4160</v>
      </c>
      <c r="B4162" s="7">
        <v>2</v>
      </c>
      <c r="C4162" s="7">
        <v>32768</v>
      </c>
      <c r="D4162" s="8">
        <v>4096</v>
      </c>
      <c r="E4162" s="9"/>
      <c r="F4162" s="2"/>
      <c r="G4162" s="2"/>
      <c r="H4162" s="2"/>
      <c r="I4162" s="3"/>
      <c r="J4162" s="3"/>
      <c r="K4162" s="3"/>
    </row>
    <row x14ac:dyDescent="0.25" r="4163" customHeight="1" ht="17.25">
      <c r="A4163" s="7">
        <v>4161</v>
      </c>
      <c r="B4163" s="7">
        <v>4</v>
      </c>
      <c r="C4163" s="7">
        <v>32768</v>
      </c>
      <c r="D4163" s="8">
        <v>4096</v>
      </c>
      <c r="E4163" s="9"/>
      <c r="F4163" s="2"/>
      <c r="G4163" s="2"/>
      <c r="H4163" s="2"/>
      <c r="I4163" s="3"/>
      <c r="J4163" s="3"/>
      <c r="K4163" s="3"/>
    </row>
    <row x14ac:dyDescent="0.25" r="4164" customHeight="1" ht="17.25">
      <c r="A4164" s="7">
        <v>4162</v>
      </c>
      <c r="B4164" s="7">
        <v>8</v>
      </c>
      <c r="C4164" s="7">
        <v>32768</v>
      </c>
      <c r="D4164" s="8">
        <v>4096</v>
      </c>
      <c r="E4164" s="9"/>
      <c r="F4164" s="2"/>
      <c r="G4164" s="2"/>
      <c r="H4164" s="2"/>
      <c r="I4164" s="3"/>
      <c r="J4164" s="3"/>
      <c r="K4164" s="3"/>
    </row>
    <row x14ac:dyDescent="0.25" r="4165" customHeight="1" ht="17.25">
      <c r="A4165" s="7">
        <v>4163</v>
      </c>
      <c r="B4165" s="7">
        <v>16</v>
      </c>
      <c r="C4165" s="7">
        <v>32768</v>
      </c>
      <c r="D4165" s="8">
        <v>4096</v>
      </c>
      <c r="E4165" s="9"/>
      <c r="F4165" s="2"/>
      <c r="G4165" s="2"/>
      <c r="H4165" s="2"/>
      <c r="I4165" s="3"/>
      <c r="J4165" s="3"/>
      <c r="K4165" s="3"/>
    </row>
    <row x14ac:dyDescent="0.25" r="4166" customHeight="1" ht="17.25">
      <c r="A4166" s="7">
        <v>4164</v>
      </c>
      <c r="B4166" s="7">
        <v>32</v>
      </c>
      <c r="C4166" s="7">
        <v>32768</v>
      </c>
      <c r="D4166" s="8">
        <v>4096</v>
      </c>
      <c r="E4166" s="9"/>
      <c r="F4166" s="2"/>
      <c r="G4166" s="2"/>
      <c r="H4166" s="2"/>
      <c r="I4166" s="3"/>
      <c r="J4166" s="3"/>
      <c r="K4166" s="3"/>
    </row>
    <row x14ac:dyDescent="0.25" r="4167" customHeight="1" ht="17.25">
      <c r="A4167" s="7">
        <v>4165</v>
      </c>
      <c r="B4167" s="7">
        <v>64</v>
      </c>
      <c r="C4167" s="7">
        <v>32768</v>
      </c>
      <c r="D4167" s="8">
        <v>4096</v>
      </c>
      <c r="E4167" s="9"/>
      <c r="F4167" s="2"/>
      <c r="G4167" s="2"/>
      <c r="H4167" s="2"/>
      <c r="I4167" s="3"/>
      <c r="J4167" s="3"/>
      <c r="K4167" s="3"/>
    </row>
    <row x14ac:dyDescent="0.25" r="4168" customHeight="1" ht="17.25">
      <c r="A4168" s="7">
        <v>4166</v>
      </c>
      <c r="B4168" s="7">
        <v>128</v>
      </c>
      <c r="C4168" s="7">
        <v>32768</v>
      </c>
      <c r="D4168" s="8">
        <v>4096</v>
      </c>
      <c r="E4168" s="9"/>
      <c r="F4168" s="2"/>
      <c r="G4168" s="2"/>
      <c r="H4168" s="2"/>
      <c r="I4168" s="3"/>
      <c r="J4168" s="3"/>
      <c r="K4168" s="3"/>
    </row>
    <row x14ac:dyDescent="0.25" r="4169" customHeight="1" ht="17.25">
      <c r="A4169" s="7">
        <v>4167</v>
      </c>
      <c r="B4169" s="7">
        <v>256</v>
      </c>
      <c r="C4169" s="7">
        <v>32768</v>
      </c>
      <c r="D4169" s="8">
        <v>4096</v>
      </c>
      <c r="E4169" s="9"/>
      <c r="F4169" s="2"/>
      <c r="G4169" s="2"/>
      <c r="H4169" s="2"/>
      <c r="I4169" s="3"/>
      <c r="J4169" s="3"/>
      <c r="K4169" s="3"/>
    </row>
    <row x14ac:dyDescent="0.25" r="4170" customHeight="1" ht="17.25">
      <c r="A4170" s="7">
        <v>4168</v>
      </c>
      <c r="B4170" s="7">
        <v>512</v>
      </c>
      <c r="C4170" s="7">
        <v>32768</v>
      </c>
      <c r="D4170" s="8">
        <v>4096</v>
      </c>
      <c r="E4170" s="9"/>
      <c r="F4170" s="2"/>
      <c r="G4170" s="2"/>
      <c r="H4170" s="2"/>
      <c r="I4170" s="3"/>
      <c r="J4170" s="3"/>
      <c r="K4170" s="3"/>
    </row>
    <row x14ac:dyDescent="0.25" r="4171" customHeight="1" ht="17.25">
      <c r="A4171" s="7">
        <v>4169</v>
      </c>
      <c r="B4171" s="7">
        <v>1024</v>
      </c>
      <c r="C4171" s="7">
        <v>32768</v>
      </c>
      <c r="D4171" s="8">
        <v>4096</v>
      </c>
      <c r="E4171" s="9"/>
      <c r="F4171" s="2"/>
      <c r="G4171" s="2"/>
      <c r="H4171" s="2"/>
      <c r="I4171" s="3"/>
      <c r="J4171" s="3"/>
      <c r="K4171" s="3"/>
    </row>
    <row x14ac:dyDescent="0.25" r="4172" customHeight="1" ht="17.25">
      <c r="A4172" s="7">
        <v>4170</v>
      </c>
      <c r="B4172" s="7">
        <v>2048</v>
      </c>
      <c r="C4172" s="7">
        <v>32768</v>
      </c>
      <c r="D4172" s="8">
        <v>4096</v>
      </c>
      <c r="E4172" s="9"/>
      <c r="F4172" s="2"/>
      <c r="G4172" s="2"/>
      <c r="H4172" s="2"/>
      <c r="I4172" s="3"/>
      <c r="J4172" s="3"/>
      <c r="K4172" s="3"/>
    </row>
    <row x14ac:dyDescent="0.25" r="4173" customHeight="1" ht="17.25">
      <c r="A4173" s="7">
        <v>4171</v>
      </c>
      <c r="B4173" s="7">
        <v>4096</v>
      </c>
      <c r="C4173" s="7">
        <v>32768</v>
      </c>
      <c r="D4173" s="8">
        <v>4096</v>
      </c>
      <c r="E4173" s="9"/>
      <c r="F4173" s="2"/>
      <c r="G4173" s="2"/>
      <c r="H4173" s="2"/>
      <c r="I4173" s="3"/>
      <c r="J4173" s="3"/>
      <c r="K4173" s="3"/>
    </row>
    <row x14ac:dyDescent="0.25" r="4174" customHeight="1" ht="17.25">
      <c r="A4174" s="7">
        <v>4172</v>
      </c>
      <c r="B4174" s="7">
        <v>8192</v>
      </c>
      <c r="C4174" s="7">
        <v>32768</v>
      </c>
      <c r="D4174" s="8">
        <v>4096</v>
      </c>
      <c r="E4174" s="9"/>
      <c r="F4174" s="2"/>
      <c r="G4174" s="2"/>
      <c r="H4174" s="2"/>
      <c r="I4174" s="3"/>
      <c r="J4174" s="3"/>
      <c r="K4174" s="3"/>
    </row>
    <row x14ac:dyDescent="0.25" r="4175" customHeight="1" ht="17.25">
      <c r="A4175" s="7">
        <v>4173</v>
      </c>
      <c r="B4175" s="7">
        <v>16384</v>
      </c>
      <c r="C4175" s="7">
        <v>32768</v>
      </c>
      <c r="D4175" s="8">
        <v>4096</v>
      </c>
      <c r="E4175" s="9"/>
      <c r="F4175" s="2"/>
      <c r="G4175" s="2"/>
      <c r="H4175" s="2"/>
      <c r="I4175" s="3"/>
      <c r="J4175" s="3"/>
      <c r="K4175" s="3"/>
    </row>
    <row x14ac:dyDescent="0.25" r="4176" customHeight="1" ht="17.25">
      <c r="A4176" s="7">
        <v>4174</v>
      </c>
      <c r="B4176" s="7">
        <v>32768</v>
      </c>
      <c r="C4176" s="7">
        <v>32768</v>
      </c>
      <c r="D4176" s="8">
        <v>4096</v>
      </c>
      <c r="E4176" s="9"/>
      <c r="F4176" s="2"/>
      <c r="G4176" s="2"/>
      <c r="H4176" s="2"/>
      <c r="I4176" s="3"/>
      <c r="J4176" s="3"/>
      <c r="K4176" s="3"/>
    </row>
    <row x14ac:dyDescent="0.25" r="4177" customHeight="1" ht="17.25">
      <c r="A4177" s="7">
        <v>4175</v>
      </c>
      <c r="B4177" s="7">
        <v>65536</v>
      </c>
      <c r="C4177" s="7">
        <v>32768</v>
      </c>
      <c r="D4177" s="8">
        <v>4096</v>
      </c>
      <c r="E4177" s="9"/>
      <c r="F4177" s="2"/>
      <c r="G4177" s="2"/>
      <c r="H4177" s="2"/>
      <c r="I4177" s="3"/>
      <c r="J4177" s="3"/>
      <c r="K4177" s="3"/>
    </row>
    <row x14ac:dyDescent="0.25" r="4178" customHeight="1" ht="17.25">
      <c r="A4178" s="7">
        <v>4176</v>
      </c>
      <c r="B4178" s="7">
        <v>128000</v>
      </c>
      <c r="C4178" s="7">
        <v>32768</v>
      </c>
      <c r="D4178" s="8">
        <v>4096</v>
      </c>
      <c r="E4178" s="9"/>
      <c r="F4178" s="2"/>
      <c r="G4178" s="2"/>
      <c r="H4178" s="2"/>
      <c r="I4178" s="3"/>
      <c r="J4178" s="3"/>
      <c r="K4178" s="3"/>
    </row>
    <row x14ac:dyDescent="0.25" r="4179" customHeight="1" ht="17.25">
      <c r="A4179" s="7">
        <v>4177</v>
      </c>
      <c r="B4179" s="7">
        <v>1</v>
      </c>
      <c r="C4179" s="7">
        <v>65536</v>
      </c>
      <c r="D4179" s="8">
        <v>4096</v>
      </c>
      <c r="E4179" s="9"/>
      <c r="F4179" s="2"/>
      <c r="G4179" s="2"/>
      <c r="H4179" s="2"/>
      <c r="I4179" s="3"/>
      <c r="J4179" s="3"/>
      <c r="K4179" s="3"/>
    </row>
    <row x14ac:dyDescent="0.25" r="4180" customHeight="1" ht="17.25">
      <c r="A4180" s="7">
        <v>4178</v>
      </c>
      <c r="B4180" s="7">
        <v>2</v>
      </c>
      <c r="C4180" s="7">
        <v>65536</v>
      </c>
      <c r="D4180" s="8">
        <v>4096</v>
      </c>
      <c r="E4180" s="9"/>
      <c r="F4180" s="2"/>
      <c r="G4180" s="2"/>
      <c r="H4180" s="2"/>
      <c r="I4180" s="3"/>
      <c r="J4180" s="3"/>
      <c r="K4180" s="3"/>
    </row>
    <row x14ac:dyDescent="0.25" r="4181" customHeight="1" ht="17.25">
      <c r="A4181" s="7">
        <v>4179</v>
      </c>
      <c r="B4181" s="7">
        <v>4</v>
      </c>
      <c r="C4181" s="7">
        <v>65536</v>
      </c>
      <c r="D4181" s="8">
        <v>4096</v>
      </c>
      <c r="E4181" s="9"/>
      <c r="F4181" s="2"/>
      <c r="G4181" s="2"/>
      <c r="H4181" s="2"/>
      <c r="I4181" s="3"/>
      <c r="J4181" s="3"/>
      <c r="K4181" s="3"/>
    </row>
    <row x14ac:dyDescent="0.25" r="4182" customHeight="1" ht="17.25">
      <c r="A4182" s="7">
        <v>4180</v>
      </c>
      <c r="B4182" s="7">
        <v>8</v>
      </c>
      <c r="C4182" s="7">
        <v>65536</v>
      </c>
      <c r="D4182" s="8">
        <v>4096</v>
      </c>
      <c r="E4182" s="9"/>
      <c r="F4182" s="2"/>
      <c r="G4182" s="2"/>
      <c r="H4182" s="2"/>
      <c r="I4182" s="3"/>
      <c r="J4182" s="3"/>
      <c r="K4182" s="3"/>
    </row>
    <row x14ac:dyDescent="0.25" r="4183" customHeight="1" ht="17.25">
      <c r="A4183" s="7">
        <v>4181</v>
      </c>
      <c r="B4183" s="7">
        <v>16</v>
      </c>
      <c r="C4183" s="7">
        <v>65536</v>
      </c>
      <c r="D4183" s="8">
        <v>4096</v>
      </c>
      <c r="E4183" s="9"/>
      <c r="F4183" s="2"/>
      <c r="G4183" s="2"/>
      <c r="H4183" s="2"/>
      <c r="I4183" s="3"/>
      <c r="J4183" s="3"/>
      <c r="K4183" s="3"/>
    </row>
    <row x14ac:dyDescent="0.25" r="4184" customHeight="1" ht="17.25">
      <c r="A4184" s="7">
        <v>4182</v>
      </c>
      <c r="B4184" s="7">
        <v>32</v>
      </c>
      <c r="C4184" s="7">
        <v>65536</v>
      </c>
      <c r="D4184" s="8">
        <v>4096</v>
      </c>
      <c r="E4184" s="9"/>
      <c r="F4184" s="2"/>
      <c r="G4184" s="2"/>
      <c r="H4184" s="2"/>
      <c r="I4184" s="3"/>
      <c r="J4184" s="3"/>
      <c r="K4184" s="3"/>
    </row>
    <row x14ac:dyDescent="0.25" r="4185" customHeight="1" ht="17.25">
      <c r="A4185" s="7">
        <v>4183</v>
      </c>
      <c r="B4185" s="7">
        <v>64</v>
      </c>
      <c r="C4185" s="7">
        <v>65536</v>
      </c>
      <c r="D4185" s="8">
        <v>4096</v>
      </c>
      <c r="E4185" s="9"/>
      <c r="F4185" s="2"/>
      <c r="G4185" s="2"/>
      <c r="H4185" s="2"/>
      <c r="I4185" s="3"/>
      <c r="J4185" s="3"/>
      <c r="K4185" s="3"/>
    </row>
    <row x14ac:dyDescent="0.25" r="4186" customHeight="1" ht="17.25">
      <c r="A4186" s="7">
        <v>4184</v>
      </c>
      <c r="B4186" s="7">
        <v>128</v>
      </c>
      <c r="C4186" s="7">
        <v>65536</v>
      </c>
      <c r="D4186" s="8">
        <v>4096</v>
      </c>
      <c r="E4186" s="9"/>
      <c r="F4186" s="2"/>
      <c r="G4186" s="2"/>
      <c r="H4186" s="2"/>
      <c r="I4186" s="3"/>
      <c r="J4186" s="3"/>
      <c r="K4186" s="3"/>
    </row>
    <row x14ac:dyDescent="0.25" r="4187" customHeight="1" ht="17.25">
      <c r="A4187" s="7">
        <v>4185</v>
      </c>
      <c r="B4187" s="7">
        <v>256</v>
      </c>
      <c r="C4187" s="7">
        <v>65536</v>
      </c>
      <c r="D4187" s="8">
        <v>4096</v>
      </c>
      <c r="E4187" s="9"/>
      <c r="F4187" s="2"/>
      <c r="G4187" s="2"/>
      <c r="H4187" s="2"/>
      <c r="I4187" s="3"/>
      <c r="J4187" s="3"/>
      <c r="K4187" s="3"/>
    </row>
    <row x14ac:dyDescent="0.25" r="4188" customHeight="1" ht="17.25">
      <c r="A4188" s="7">
        <v>4186</v>
      </c>
      <c r="B4188" s="7">
        <v>512</v>
      </c>
      <c r="C4188" s="7">
        <v>65536</v>
      </c>
      <c r="D4188" s="8">
        <v>4096</v>
      </c>
      <c r="E4188" s="9"/>
      <c r="F4188" s="2"/>
      <c r="G4188" s="2"/>
      <c r="H4188" s="2"/>
      <c r="I4188" s="3"/>
      <c r="J4188" s="3"/>
      <c r="K4188" s="3"/>
    </row>
    <row x14ac:dyDescent="0.25" r="4189" customHeight="1" ht="17.25">
      <c r="A4189" s="7">
        <v>4187</v>
      </c>
      <c r="B4189" s="7">
        <v>1024</v>
      </c>
      <c r="C4189" s="7">
        <v>65536</v>
      </c>
      <c r="D4189" s="8">
        <v>4096</v>
      </c>
      <c r="E4189" s="9"/>
      <c r="F4189" s="2"/>
      <c r="G4189" s="2"/>
      <c r="H4189" s="2"/>
      <c r="I4189" s="3"/>
      <c r="J4189" s="3"/>
      <c r="K4189" s="3"/>
    </row>
    <row x14ac:dyDescent="0.25" r="4190" customHeight="1" ht="17.25">
      <c r="A4190" s="7">
        <v>4188</v>
      </c>
      <c r="B4190" s="7">
        <v>2048</v>
      </c>
      <c r="C4190" s="7">
        <v>65536</v>
      </c>
      <c r="D4190" s="8">
        <v>4096</v>
      </c>
      <c r="E4190" s="9"/>
      <c r="F4190" s="2"/>
      <c r="G4190" s="2"/>
      <c r="H4190" s="2"/>
      <c r="I4190" s="3"/>
      <c r="J4190" s="3"/>
      <c r="K4190" s="3"/>
    </row>
    <row x14ac:dyDescent="0.25" r="4191" customHeight="1" ht="17.25">
      <c r="A4191" s="7">
        <v>4189</v>
      </c>
      <c r="B4191" s="7">
        <v>4096</v>
      </c>
      <c r="C4191" s="7">
        <v>65536</v>
      </c>
      <c r="D4191" s="8">
        <v>4096</v>
      </c>
      <c r="E4191" s="9"/>
      <c r="F4191" s="2"/>
      <c r="G4191" s="2"/>
      <c r="H4191" s="2"/>
      <c r="I4191" s="3"/>
      <c r="J4191" s="3"/>
      <c r="K4191" s="3"/>
    </row>
    <row x14ac:dyDescent="0.25" r="4192" customHeight="1" ht="17.25">
      <c r="A4192" s="7">
        <v>4190</v>
      </c>
      <c r="B4192" s="7">
        <v>8192</v>
      </c>
      <c r="C4192" s="7">
        <v>65536</v>
      </c>
      <c r="D4192" s="8">
        <v>4096</v>
      </c>
      <c r="E4192" s="9"/>
      <c r="F4192" s="2"/>
      <c r="G4192" s="2"/>
      <c r="H4192" s="2"/>
      <c r="I4192" s="3"/>
      <c r="J4192" s="3"/>
      <c r="K4192" s="3"/>
    </row>
    <row x14ac:dyDescent="0.25" r="4193" customHeight="1" ht="17.25">
      <c r="A4193" s="7">
        <v>4191</v>
      </c>
      <c r="B4193" s="7">
        <v>16384</v>
      </c>
      <c r="C4193" s="7">
        <v>65536</v>
      </c>
      <c r="D4193" s="8">
        <v>4096</v>
      </c>
      <c r="E4193" s="9"/>
      <c r="F4193" s="2"/>
      <c r="G4193" s="2"/>
      <c r="H4193" s="2"/>
      <c r="I4193" s="3"/>
      <c r="J4193" s="3"/>
      <c r="K4193" s="3"/>
    </row>
    <row x14ac:dyDescent="0.25" r="4194" customHeight="1" ht="17.25">
      <c r="A4194" s="7">
        <v>4192</v>
      </c>
      <c r="B4194" s="7">
        <v>32768</v>
      </c>
      <c r="C4194" s="7">
        <v>65536</v>
      </c>
      <c r="D4194" s="8">
        <v>4096</v>
      </c>
      <c r="E4194" s="9"/>
      <c r="F4194" s="2"/>
      <c r="G4194" s="2"/>
      <c r="H4194" s="2"/>
      <c r="I4194" s="3"/>
      <c r="J4194" s="3"/>
      <c r="K4194" s="3"/>
    </row>
    <row x14ac:dyDescent="0.25" r="4195" customHeight="1" ht="17.25">
      <c r="A4195" s="7">
        <v>4193</v>
      </c>
      <c r="B4195" s="7">
        <v>65536</v>
      </c>
      <c r="C4195" s="7">
        <v>65536</v>
      </c>
      <c r="D4195" s="8">
        <v>4096</v>
      </c>
      <c r="E4195" s="9"/>
      <c r="F4195" s="2"/>
      <c r="G4195" s="2"/>
      <c r="H4195" s="2"/>
      <c r="I4195" s="3"/>
      <c r="J4195" s="3"/>
      <c r="K4195" s="3"/>
    </row>
    <row x14ac:dyDescent="0.25" r="4196" customHeight="1" ht="17.25">
      <c r="A4196" s="7">
        <v>4194</v>
      </c>
      <c r="B4196" s="7">
        <v>128000</v>
      </c>
      <c r="C4196" s="7">
        <v>65536</v>
      </c>
      <c r="D4196" s="8">
        <v>4096</v>
      </c>
      <c r="E4196" s="9"/>
      <c r="F4196" s="2"/>
      <c r="G4196" s="2"/>
      <c r="H4196" s="2"/>
      <c r="I4196" s="3"/>
      <c r="J4196" s="3"/>
      <c r="K4196" s="3"/>
    </row>
    <row x14ac:dyDescent="0.25" r="4197" customHeight="1" ht="17.25">
      <c r="A4197" s="7">
        <v>4195</v>
      </c>
      <c r="B4197" s="7">
        <v>1</v>
      </c>
      <c r="C4197" s="7">
        <v>128000</v>
      </c>
      <c r="D4197" s="8">
        <v>4096</v>
      </c>
      <c r="E4197" s="9"/>
      <c r="F4197" s="2"/>
      <c r="G4197" s="2"/>
      <c r="H4197" s="2"/>
      <c r="I4197" s="3"/>
      <c r="J4197" s="3"/>
      <c r="K4197" s="3"/>
    </row>
    <row x14ac:dyDescent="0.25" r="4198" customHeight="1" ht="17.25">
      <c r="A4198" s="7">
        <v>4196</v>
      </c>
      <c r="B4198" s="7">
        <v>2</v>
      </c>
      <c r="C4198" s="7">
        <v>128000</v>
      </c>
      <c r="D4198" s="8">
        <v>4096</v>
      </c>
      <c r="E4198" s="9"/>
      <c r="F4198" s="2"/>
      <c r="G4198" s="2"/>
      <c r="H4198" s="2"/>
      <c r="I4198" s="3"/>
      <c r="J4198" s="3"/>
      <c r="K4198" s="3"/>
    </row>
    <row x14ac:dyDescent="0.25" r="4199" customHeight="1" ht="17.25">
      <c r="A4199" s="7">
        <v>4197</v>
      </c>
      <c r="B4199" s="7">
        <v>4</v>
      </c>
      <c r="C4199" s="7">
        <v>128000</v>
      </c>
      <c r="D4199" s="8">
        <v>4096</v>
      </c>
      <c r="E4199" s="9"/>
      <c r="F4199" s="2"/>
      <c r="G4199" s="2"/>
      <c r="H4199" s="2"/>
      <c r="I4199" s="3"/>
      <c r="J4199" s="3"/>
      <c r="K4199" s="3"/>
    </row>
    <row x14ac:dyDescent="0.25" r="4200" customHeight="1" ht="17.25">
      <c r="A4200" s="7">
        <v>4198</v>
      </c>
      <c r="B4200" s="7">
        <v>8</v>
      </c>
      <c r="C4200" s="7">
        <v>128000</v>
      </c>
      <c r="D4200" s="8">
        <v>4096</v>
      </c>
      <c r="E4200" s="9"/>
      <c r="F4200" s="2"/>
      <c r="G4200" s="2"/>
      <c r="H4200" s="2"/>
      <c r="I4200" s="3"/>
      <c r="J4200" s="3"/>
      <c r="K4200" s="3"/>
    </row>
    <row x14ac:dyDescent="0.25" r="4201" customHeight="1" ht="17.25">
      <c r="A4201" s="7">
        <v>4199</v>
      </c>
      <c r="B4201" s="7">
        <v>16</v>
      </c>
      <c r="C4201" s="7">
        <v>128000</v>
      </c>
      <c r="D4201" s="8">
        <v>4096</v>
      </c>
      <c r="E4201" s="9"/>
      <c r="F4201" s="2"/>
      <c r="G4201" s="2"/>
      <c r="H4201" s="2"/>
      <c r="I4201" s="3"/>
      <c r="J4201" s="3"/>
      <c r="K4201" s="3"/>
    </row>
    <row x14ac:dyDescent="0.25" r="4202" customHeight="1" ht="17.25">
      <c r="A4202" s="7">
        <v>4200</v>
      </c>
      <c r="B4202" s="7">
        <v>32</v>
      </c>
      <c r="C4202" s="7">
        <v>128000</v>
      </c>
      <c r="D4202" s="8">
        <v>4096</v>
      </c>
      <c r="E4202" s="9"/>
      <c r="F4202" s="2"/>
      <c r="G4202" s="2"/>
      <c r="H4202" s="2"/>
      <c r="I4202" s="3"/>
      <c r="J4202" s="3"/>
      <c r="K4202" s="3"/>
    </row>
    <row x14ac:dyDescent="0.25" r="4203" customHeight="1" ht="17.25">
      <c r="A4203" s="7">
        <v>4201</v>
      </c>
      <c r="B4203" s="7">
        <v>64</v>
      </c>
      <c r="C4203" s="7">
        <v>128000</v>
      </c>
      <c r="D4203" s="8">
        <v>4096</v>
      </c>
      <c r="E4203" s="9"/>
      <c r="F4203" s="2"/>
      <c r="G4203" s="2"/>
      <c r="H4203" s="2"/>
      <c r="I4203" s="3"/>
      <c r="J4203" s="3"/>
      <c r="K4203" s="3"/>
    </row>
    <row x14ac:dyDescent="0.25" r="4204" customHeight="1" ht="17.25">
      <c r="A4204" s="7">
        <v>4202</v>
      </c>
      <c r="B4204" s="7">
        <v>128</v>
      </c>
      <c r="C4204" s="7">
        <v>128000</v>
      </c>
      <c r="D4204" s="8">
        <v>4096</v>
      </c>
      <c r="E4204" s="9"/>
      <c r="F4204" s="2"/>
      <c r="G4204" s="2"/>
      <c r="H4204" s="2"/>
      <c r="I4204" s="3"/>
      <c r="J4204" s="3"/>
      <c r="K4204" s="3"/>
    </row>
    <row x14ac:dyDescent="0.25" r="4205" customHeight="1" ht="17.25">
      <c r="A4205" s="7">
        <v>4203</v>
      </c>
      <c r="B4205" s="7">
        <v>256</v>
      </c>
      <c r="C4205" s="7">
        <v>128000</v>
      </c>
      <c r="D4205" s="8">
        <v>4096</v>
      </c>
      <c r="E4205" s="9"/>
      <c r="F4205" s="2"/>
      <c r="G4205" s="2"/>
      <c r="H4205" s="2"/>
      <c r="I4205" s="3"/>
      <c r="J4205" s="3"/>
      <c r="K4205" s="3"/>
    </row>
    <row x14ac:dyDescent="0.25" r="4206" customHeight="1" ht="17.25">
      <c r="A4206" s="7">
        <v>4204</v>
      </c>
      <c r="B4206" s="7">
        <v>512</v>
      </c>
      <c r="C4206" s="7">
        <v>128000</v>
      </c>
      <c r="D4206" s="8">
        <v>4096</v>
      </c>
      <c r="E4206" s="9"/>
      <c r="F4206" s="2"/>
      <c r="G4206" s="2"/>
      <c r="H4206" s="2"/>
      <c r="I4206" s="3"/>
      <c r="J4206" s="3"/>
      <c r="K4206" s="3"/>
    </row>
    <row x14ac:dyDescent="0.25" r="4207" customHeight="1" ht="17.25">
      <c r="A4207" s="7">
        <v>4205</v>
      </c>
      <c r="B4207" s="7">
        <v>1024</v>
      </c>
      <c r="C4207" s="7">
        <v>128000</v>
      </c>
      <c r="D4207" s="8">
        <v>4096</v>
      </c>
      <c r="E4207" s="9"/>
      <c r="F4207" s="2"/>
      <c r="G4207" s="2"/>
      <c r="H4207" s="2"/>
      <c r="I4207" s="3"/>
      <c r="J4207" s="3"/>
      <c r="K4207" s="3"/>
    </row>
    <row x14ac:dyDescent="0.25" r="4208" customHeight="1" ht="17.25">
      <c r="A4208" s="7">
        <v>4206</v>
      </c>
      <c r="B4208" s="7">
        <v>2048</v>
      </c>
      <c r="C4208" s="7">
        <v>128000</v>
      </c>
      <c r="D4208" s="8">
        <v>4096</v>
      </c>
      <c r="E4208" s="9"/>
      <c r="F4208" s="2"/>
      <c r="G4208" s="2"/>
      <c r="H4208" s="2"/>
      <c r="I4208" s="3"/>
      <c r="J4208" s="3"/>
      <c r="K4208" s="3"/>
    </row>
    <row x14ac:dyDescent="0.25" r="4209" customHeight="1" ht="17.25">
      <c r="A4209" s="7">
        <v>4207</v>
      </c>
      <c r="B4209" s="7">
        <v>4096</v>
      </c>
      <c r="C4209" s="7">
        <v>128000</v>
      </c>
      <c r="D4209" s="8">
        <v>4096</v>
      </c>
      <c r="E4209" s="9"/>
      <c r="F4209" s="2"/>
      <c r="G4209" s="2"/>
      <c r="H4209" s="2"/>
      <c r="I4209" s="3"/>
      <c r="J4209" s="3"/>
      <c r="K4209" s="3"/>
    </row>
    <row x14ac:dyDescent="0.25" r="4210" customHeight="1" ht="17.25">
      <c r="A4210" s="7">
        <v>4208</v>
      </c>
      <c r="B4210" s="7">
        <v>8192</v>
      </c>
      <c r="C4210" s="7">
        <v>128000</v>
      </c>
      <c r="D4210" s="8">
        <v>4096</v>
      </c>
      <c r="E4210" s="9"/>
      <c r="F4210" s="2"/>
      <c r="G4210" s="2"/>
      <c r="H4210" s="2"/>
      <c r="I4210" s="3"/>
      <c r="J4210" s="3"/>
      <c r="K4210" s="3"/>
    </row>
    <row x14ac:dyDescent="0.25" r="4211" customHeight="1" ht="17.25">
      <c r="A4211" s="7">
        <v>4209</v>
      </c>
      <c r="B4211" s="7">
        <v>16384</v>
      </c>
      <c r="C4211" s="7">
        <v>128000</v>
      </c>
      <c r="D4211" s="8">
        <v>4096</v>
      </c>
      <c r="E4211" s="9"/>
      <c r="F4211" s="2"/>
      <c r="G4211" s="2"/>
      <c r="H4211" s="2"/>
      <c r="I4211" s="3"/>
      <c r="J4211" s="3"/>
      <c r="K4211" s="3"/>
    </row>
    <row x14ac:dyDescent="0.25" r="4212" customHeight="1" ht="17.25">
      <c r="A4212" s="7">
        <v>4210</v>
      </c>
      <c r="B4212" s="7">
        <v>32768</v>
      </c>
      <c r="C4212" s="7">
        <v>128000</v>
      </c>
      <c r="D4212" s="8">
        <v>4096</v>
      </c>
      <c r="E4212" s="9"/>
      <c r="F4212" s="2"/>
      <c r="G4212" s="2"/>
      <c r="H4212" s="2"/>
      <c r="I4212" s="3"/>
      <c r="J4212" s="3"/>
      <c r="K4212" s="3"/>
    </row>
    <row x14ac:dyDescent="0.25" r="4213" customHeight="1" ht="17.25">
      <c r="A4213" s="7">
        <v>4211</v>
      </c>
      <c r="B4213" s="7">
        <v>65536</v>
      </c>
      <c r="C4213" s="7">
        <v>128000</v>
      </c>
      <c r="D4213" s="8">
        <v>4096</v>
      </c>
      <c r="E4213" s="9"/>
      <c r="F4213" s="2"/>
      <c r="G4213" s="2"/>
      <c r="H4213" s="2"/>
      <c r="I4213" s="3"/>
      <c r="J4213" s="3"/>
      <c r="K4213" s="3"/>
    </row>
    <row x14ac:dyDescent="0.25" r="4214" customHeight="1" ht="17.25">
      <c r="A4214" s="7">
        <v>4212</v>
      </c>
      <c r="B4214" s="7">
        <v>128000</v>
      </c>
      <c r="C4214" s="7">
        <v>128000</v>
      </c>
      <c r="D4214" s="8">
        <v>4096</v>
      </c>
      <c r="E4214" s="9"/>
      <c r="F4214" s="2"/>
      <c r="G4214" s="2"/>
      <c r="H4214" s="2"/>
      <c r="I4214" s="3"/>
      <c r="J4214" s="3"/>
      <c r="K4214" s="3"/>
    </row>
    <row x14ac:dyDescent="0.25" r="4215" customHeight="1" ht="17.25">
      <c r="A4215" s="7">
        <v>4213</v>
      </c>
      <c r="B4215" s="7">
        <v>1</v>
      </c>
      <c r="C4215" s="7">
        <v>1</v>
      </c>
      <c r="D4215" s="8">
        <v>8192</v>
      </c>
      <c r="E4215" s="9"/>
      <c r="F4215" s="2"/>
      <c r="G4215" s="2"/>
      <c r="H4215" s="2"/>
      <c r="I4215" s="3"/>
      <c r="J4215" s="3"/>
      <c r="K4215" s="3"/>
    </row>
    <row x14ac:dyDescent="0.25" r="4216" customHeight="1" ht="17.25">
      <c r="A4216" s="7">
        <v>4214</v>
      </c>
      <c r="B4216" s="7">
        <v>2</v>
      </c>
      <c r="C4216" s="7">
        <v>1</v>
      </c>
      <c r="D4216" s="8">
        <v>8192</v>
      </c>
      <c r="E4216" s="9"/>
      <c r="F4216" s="2"/>
      <c r="G4216" s="2"/>
      <c r="H4216" s="2"/>
      <c r="I4216" s="3"/>
      <c r="J4216" s="3"/>
      <c r="K4216" s="3"/>
    </row>
    <row x14ac:dyDescent="0.25" r="4217" customHeight="1" ht="17.25">
      <c r="A4217" s="7">
        <v>4215</v>
      </c>
      <c r="B4217" s="7">
        <v>4</v>
      </c>
      <c r="C4217" s="7">
        <v>1</v>
      </c>
      <c r="D4217" s="8">
        <v>8192</v>
      </c>
      <c r="E4217" s="9"/>
      <c r="F4217" s="2"/>
      <c r="G4217" s="2"/>
      <c r="H4217" s="2"/>
      <c r="I4217" s="3"/>
      <c r="J4217" s="3"/>
      <c r="K4217" s="3"/>
    </row>
    <row x14ac:dyDescent="0.25" r="4218" customHeight="1" ht="17.25">
      <c r="A4218" s="7">
        <v>4216</v>
      </c>
      <c r="B4218" s="7">
        <v>8</v>
      </c>
      <c r="C4218" s="7">
        <v>1</v>
      </c>
      <c r="D4218" s="8">
        <v>8192</v>
      </c>
      <c r="E4218" s="9"/>
      <c r="F4218" s="2"/>
      <c r="G4218" s="2"/>
      <c r="H4218" s="2"/>
      <c r="I4218" s="3"/>
      <c r="J4218" s="3"/>
      <c r="K4218" s="3"/>
    </row>
    <row x14ac:dyDescent="0.25" r="4219" customHeight="1" ht="17.25">
      <c r="A4219" s="7">
        <v>4217</v>
      </c>
      <c r="B4219" s="7">
        <v>16</v>
      </c>
      <c r="C4219" s="7">
        <v>1</v>
      </c>
      <c r="D4219" s="8">
        <v>8192</v>
      </c>
      <c r="E4219" s="9"/>
      <c r="F4219" s="2"/>
      <c r="G4219" s="2"/>
      <c r="H4219" s="2"/>
      <c r="I4219" s="3"/>
      <c r="J4219" s="3"/>
      <c r="K4219" s="3"/>
    </row>
    <row x14ac:dyDescent="0.25" r="4220" customHeight="1" ht="17.25">
      <c r="A4220" s="7">
        <v>4218</v>
      </c>
      <c r="B4220" s="7">
        <v>32</v>
      </c>
      <c r="C4220" s="7">
        <v>1</v>
      </c>
      <c r="D4220" s="8">
        <v>8192</v>
      </c>
      <c r="E4220" s="9"/>
      <c r="F4220" s="2"/>
      <c r="G4220" s="2"/>
      <c r="H4220" s="2"/>
      <c r="I4220" s="3"/>
      <c r="J4220" s="3"/>
      <c r="K4220" s="3"/>
    </row>
    <row x14ac:dyDescent="0.25" r="4221" customHeight="1" ht="17.25">
      <c r="A4221" s="7">
        <v>4219</v>
      </c>
      <c r="B4221" s="7">
        <v>64</v>
      </c>
      <c r="C4221" s="7">
        <v>1</v>
      </c>
      <c r="D4221" s="8">
        <v>8192</v>
      </c>
      <c r="E4221" s="9"/>
      <c r="F4221" s="2"/>
      <c r="G4221" s="2"/>
      <c r="H4221" s="2"/>
      <c r="I4221" s="3"/>
      <c r="J4221" s="3"/>
      <c r="K4221" s="3"/>
    </row>
    <row x14ac:dyDescent="0.25" r="4222" customHeight="1" ht="17.25">
      <c r="A4222" s="7">
        <v>4220</v>
      </c>
      <c r="B4222" s="7">
        <v>128</v>
      </c>
      <c r="C4222" s="7">
        <v>1</v>
      </c>
      <c r="D4222" s="8">
        <v>8192</v>
      </c>
      <c r="E4222" s="9"/>
      <c r="F4222" s="2"/>
      <c r="G4222" s="2"/>
      <c r="H4222" s="2"/>
      <c r="I4222" s="3"/>
      <c r="J4222" s="3"/>
      <c r="K4222" s="3"/>
    </row>
    <row x14ac:dyDescent="0.25" r="4223" customHeight="1" ht="17.25">
      <c r="A4223" s="7">
        <v>4221</v>
      </c>
      <c r="B4223" s="7">
        <v>256</v>
      </c>
      <c r="C4223" s="7">
        <v>1</v>
      </c>
      <c r="D4223" s="8">
        <v>8192</v>
      </c>
      <c r="E4223" s="9"/>
      <c r="F4223" s="2"/>
      <c r="G4223" s="2"/>
      <c r="H4223" s="2"/>
      <c r="I4223" s="3"/>
      <c r="J4223" s="3"/>
      <c r="K4223" s="3"/>
    </row>
    <row x14ac:dyDescent="0.25" r="4224" customHeight="1" ht="17.25">
      <c r="A4224" s="7">
        <v>4222</v>
      </c>
      <c r="B4224" s="7">
        <v>512</v>
      </c>
      <c r="C4224" s="7">
        <v>1</v>
      </c>
      <c r="D4224" s="8">
        <v>8192</v>
      </c>
      <c r="E4224" s="9"/>
      <c r="F4224" s="2"/>
      <c r="G4224" s="2"/>
      <c r="H4224" s="2"/>
      <c r="I4224" s="3"/>
      <c r="J4224" s="3"/>
      <c r="K4224" s="3"/>
    </row>
    <row x14ac:dyDescent="0.25" r="4225" customHeight="1" ht="17.25">
      <c r="A4225" s="7">
        <v>4223</v>
      </c>
      <c r="B4225" s="7">
        <v>1024</v>
      </c>
      <c r="C4225" s="7">
        <v>1</v>
      </c>
      <c r="D4225" s="8">
        <v>8192</v>
      </c>
      <c r="E4225" s="9"/>
      <c r="F4225" s="2"/>
      <c r="G4225" s="2"/>
      <c r="H4225" s="2"/>
      <c r="I4225" s="3"/>
      <c r="J4225" s="3"/>
      <c r="K4225" s="3"/>
    </row>
    <row x14ac:dyDescent="0.25" r="4226" customHeight="1" ht="17.25">
      <c r="A4226" s="7">
        <v>4224</v>
      </c>
      <c r="B4226" s="7">
        <v>2048</v>
      </c>
      <c r="C4226" s="7">
        <v>1</v>
      </c>
      <c r="D4226" s="8">
        <v>8192</v>
      </c>
      <c r="E4226" s="9"/>
      <c r="F4226" s="2"/>
      <c r="G4226" s="2"/>
      <c r="H4226" s="2"/>
      <c r="I4226" s="3"/>
      <c r="J4226" s="3"/>
      <c r="K4226" s="3"/>
    </row>
    <row x14ac:dyDescent="0.25" r="4227" customHeight="1" ht="17.25">
      <c r="A4227" s="7">
        <v>4225</v>
      </c>
      <c r="B4227" s="7">
        <v>4096</v>
      </c>
      <c r="C4227" s="7">
        <v>1</v>
      </c>
      <c r="D4227" s="8">
        <v>8192</v>
      </c>
      <c r="E4227" s="9"/>
      <c r="F4227" s="2"/>
      <c r="G4227" s="2"/>
      <c r="H4227" s="2"/>
      <c r="I4227" s="3"/>
      <c r="J4227" s="3"/>
      <c r="K4227" s="3"/>
    </row>
    <row x14ac:dyDescent="0.25" r="4228" customHeight="1" ht="17.25">
      <c r="A4228" s="7">
        <v>4226</v>
      </c>
      <c r="B4228" s="7">
        <v>8192</v>
      </c>
      <c r="C4228" s="7">
        <v>1</v>
      </c>
      <c r="D4228" s="8">
        <v>8192</v>
      </c>
      <c r="E4228" s="9"/>
      <c r="F4228" s="2"/>
      <c r="G4228" s="2"/>
      <c r="H4228" s="2"/>
      <c r="I4228" s="3"/>
      <c r="J4228" s="3"/>
      <c r="K4228" s="3"/>
    </row>
    <row x14ac:dyDescent="0.25" r="4229" customHeight="1" ht="17.25">
      <c r="A4229" s="7">
        <v>4227</v>
      </c>
      <c r="B4229" s="7">
        <v>16384</v>
      </c>
      <c r="C4229" s="7">
        <v>1</v>
      </c>
      <c r="D4229" s="8">
        <v>8192</v>
      </c>
      <c r="E4229" s="9"/>
      <c r="F4229" s="2"/>
      <c r="G4229" s="2"/>
      <c r="H4229" s="2"/>
      <c r="I4229" s="3"/>
      <c r="J4229" s="3"/>
      <c r="K4229" s="3"/>
    </row>
    <row x14ac:dyDescent="0.25" r="4230" customHeight="1" ht="17.25">
      <c r="A4230" s="7">
        <v>4228</v>
      </c>
      <c r="B4230" s="7">
        <v>32768</v>
      </c>
      <c r="C4230" s="7">
        <v>1</v>
      </c>
      <c r="D4230" s="8">
        <v>8192</v>
      </c>
      <c r="E4230" s="9"/>
      <c r="F4230" s="2"/>
      <c r="G4230" s="2"/>
      <c r="H4230" s="2"/>
      <c r="I4230" s="3"/>
      <c r="J4230" s="3"/>
      <c r="K4230" s="3"/>
    </row>
    <row x14ac:dyDescent="0.25" r="4231" customHeight="1" ht="17.25">
      <c r="A4231" s="7">
        <v>4229</v>
      </c>
      <c r="B4231" s="7">
        <v>65536</v>
      </c>
      <c r="C4231" s="7">
        <v>1</v>
      </c>
      <c r="D4231" s="8">
        <v>8192</v>
      </c>
      <c r="E4231" s="9"/>
      <c r="F4231" s="2"/>
      <c r="G4231" s="2"/>
      <c r="H4231" s="2"/>
      <c r="I4231" s="3"/>
      <c r="J4231" s="3"/>
      <c r="K4231" s="3"/>
    </row>
    <row x14ac:dyDescent="0.25" r="4232" customHeight="1" ht="17.25">
      <c r="A4232" s="7">
        <v>4230</v>
      </c>
      <c r="B4232" s="7">
        <v>128000</v>
      </c>
      <c r="C4232" s="7">
        <v>1</v>
      </c>
      <c r="D4232" s="8">
        <v>8192</v>
      </c>
      <c r="E4232" s="9"/>
      <c r="F4232" s="2"/>
      <c r="G4232" s="2"/>
      <c r="H4232" s="2"/>
      <c r="I4232" s="3"/>
      <c r="J4232" s="3"/>
      <c r="K4232" s="3"/>
    </row>
    <row x14ac:dyDescent="0.25" r="4233" customHeight="1" ht="17.25">
      <c r="A4233" s="7">
        <v>4231</v>
      </c>
      <c r="B4233" s="7">
        <v>1</v>
      </c>
      <c r="C4233" s="7">
        <v>2</v>
      </c>
      <c r="D4233" s="8">
        <v>8192</v>
      </c>
      <c r="E4233" s="9"/>
      <c r="F4233" s="2"/>
      <c r="G4233" s="2"/>
      <c r="H4233" s="2"/>
      <c r="I4233" s="3"/>
      <c r="J4233" s="3"/>
      <c r="K4233" s="3"/>
    </row>
    <row x14ac:dyDescent="0.25" r="4234" customHeight="1" ht="17.25">
      <c r="A4234" s="7">
        <v>4232</v>
      </c>
      <c r="B4234" s="7">
        <v>2</v>
      </c>
      <c r="C4234" s="7">
        <v>2</v>
      </c>
      <c r="D4234" s="8">
        <v>8192</v>
      </c>
      <c r="E4234" s="9"/>
      <c r="F4234" s="2"/>
      <c r="G4234" s="2"/>
      <c r="H4234" s="2"/>
      <c r="I4234" s="3"/>
      <c r="J4234" s="3"/>
      <c r="K4234" s="3"/>
    </row>
    <row x14ac:dyDescent="0.25" r="4235" customHeight="1" ht="17.25">
      <c r="A4235" s="7">
        <v>4233</v>
      </c>
      <c r="B4235" s="7">
        <v>4</v>
      </c>
      <c r="C4235" s="7">
        <v>2</v>
      </c>
      <c r="D4235" s="8">
        <v>8192</v>
      </c>
      <c r="E4235" s="9"/>
      <c r="F4235" s="2"/>
      <c r="G4235" s="2"/>
      <c r="H4235" s="2"/>
      <c r="I4235" s="3"/>
      <c r="J4235" s="3"/>
      <c r="K4235" s="3"/>
    </row>
    <row x14ac:dyDescent="0.25" r="4236" customHeight="1" ht="17.25">
      <c r="A4236" s="7">
        <v>4234</v>
      </c>
      <c r="B4236" s="7">
        <v>8</v>
      </c>
      <c r="C4236" s="7">
        <v>2</v>
      </c>
      <c r="D4236" s="8">
        <v>8192</v>
      </c>
      <c r="E4236" s="9"/>
      <c r="F4236" s="2"/>
      <c r="G4236" s="2"/>
      <c r="H4236" s="2"/>
      <c r="I4236" s="3"/>
      <c r="J4236" s="3"/>
      <c r="K4236" s="3"/>
    </row>
    <row x14ac:dyDescent="0.25" r="4237" customHeight="1" ht="17.25">
      <c r="A4237" s="7">
        <v>4235</v>
      </c>
      <c r="B4237" s="7">
        <v>16</v>
      </c>
      <c r="C4237" s="7">
        <v>2</v>
      </c>
      <c r="D4237" s="8">
        <v>8192</v>
      </c>
      <c r="E4237" s="9"/>
      <c r="F4237" s="2"/>
      <c r="G4237" s="2"/>
      <c r="H4237" s="2"/>
      <c r="I4237" s="3"/>
      <c r="J4237" s="3"/>
      <c r="K4237" s="3"/>
    </row>
    <row x14ac:dyDescent="0.25" r="4238" customHeight="1" ht="17.25">
      <c r="A4238" s="7">
        <v>4236</v>
      </c>
      <c r="B4238" s="7">
        <v>32</v>
      </c>
      <c r="C4238" s="7">
        <v>2</v>
      </c>
      <c r="D4238" s="8">
        <v>8192</v>
      </c>
      <c r="E4238" s="9"/>
      <c r="F4238" s="2"/>
      <c r="G4238" s="2"/>
      <c r="H4238" s="2"/>
      <c r="I4238" s="3"/>
      <c r="J4238" s="3"/>
      <c r="K4238" s="3"/>
    </row>
    <row x14ac:dyDescent="0.25" r="4239" customHeight="1" ht="17.25">
      <c r="A4239" s="7">
        <v>4237</v>
      </c>
      <c r="B4239" s="7">
        <v>64</v>
      </c>
      <c r="C4239" s="7">
        <v>2</v>
      </c>
      <c r="D4239" s="8">
        <v>8192</v>
      </c>
      <c r="E4239" s="9"/>
      <c r="F4239" s="2"/>
      <c r="G4239" s="2"/>
      <c r="H4239" s="2"/>
      <c r="I4239" s="3"/>
      <c r="J4239" s="3"/>
      <c r="K4239" s="3"/>
    </row>
    <row x14ac:dyDescent="0.25" r="4240" customHeight="1" ht="17.25">
      <c r="A4240" s="7">
        <v>4238</v>
      </c>
      <c r="B4240" s="7">
        <v>128</v>
      </c>
      <c r="C4240" s="7">
        <v>2</v>
      </c>
      <c r="D4240" s="8">
        <v>8192</v>
      </c>
      <c r="E4240" s="9"/>
      <c r="F4240" s="2"/>
      <c r="G4240" s="2"/>
      <c r="H4240" s="2"/>
      <c r="I4240" s="3"/>
      <c r="J4240" s="3"/>
      <c r="K4240" s="3"/>
    </row>
    <row x14ac:dyDescent="0.25" r="4241" customHeight="1" ht="17.25">
      <c r="A4241" s="7">
        <v>4239</v>
      </c>
      <c r="B4241" s="7">
        <v>256</v>
      </c>
      <c r="C4241" s="7">
        <v>2</v>
      </c>
      <c r="D4241" s="8">
        <v>8192</v>
      </c>
      <c r="E4241" s="9"/>
      <c r="F4241" s="2"/>
      <c r="G4241" s="2"/>
      <c r="H4241" s="2"/>
      <c r="I4241" s="3"/>
      <c r="J4241" s="3"/>
      <c r="K4241" s="3"/>
    </row>
    <row x14ac:dyDescent="0.25" r="4242" customHeight="1" ht="17.25">
      <c r="A4242" s="7">
        <v>4240</v>
      </c>
      <c r="B4242" s="7">
        <v>512</v>
      </c>
      <c r="C4242" s="7">
        <v>2</v>
      </c>
      <c r="D4242" s="8">
        <v>8192</v>
      </c>
      <c r="E4242" s="9"/>
      <c r="F4242" s="2"/>
      <c r="G4242" s="2"/>
      <c r="H4242" s="2"/>
      <c r="I4242" s="3"/>
      <c r="J4242" s="3"/>
      <c r="K4242" s="3"/>
    </row>
    <row x14ac:dyDescent="0.25" r="4243" customHeight="1" ht="17.25">
      <c r="A4243" s="7">
        <v>4241</v>
      </c>
      <c r="B4243" s="7">
        <v>1024</v>
      </c>
      <c r="C4243" s="7">
        <v>2</v>
      </c>
      <c r="D4243" s="8">
        <v>8192</v>
      </c>
      <c r="E4243" s="9"/>
      <c r="F4243" s="2"/>
      <c r="G4243" s="2"/>
      <c r="H4243" s="2"/>
      <c r="I4243" s="3"/>
      <c r="J4243" s="3"/>
      <c r="K4243" s="3"/>
    </row>
    <row x14ac:dyDescent="0.25" r="4244" customHeight="1" ht="17.25">
      <c r="A4244" s="7">
        <v>4242</v>
      </c>
      <c r="B4244" s="7">
        <v>2048</v>
      </c>
      <c r="C4244" s="7">
        <v>2</v>
      </c>
      <c r="D4244" s="8">
        <v>8192</v>
      </c>
      <c r="E4244" s="9"/>
      <c r="F4244" s="2"/>
      <c r="G4244" s="2"/>
      <c r="H4244" s="2"/>
      <c r="I4244" s="3"/>
      <c r="J4244" s="3"/>
      <c r="K4244" s="3"/>
    </row>
    <row x14ac:dyDescent="0.25" r="4245" customHeight="1" ht="17.25">
      <c r="A4245" s="7">
        <v>4243</v>
      </c>
      <c r="B4245" s="7">
        <v>4096</v>
      </c>
      <c r="C4245" s="7">
        <v>2</v>
      </c>
      <c r="D4245" s="8">
        <v>8192</v>
      </c>
      <c r="E4245" s="9"/>
      <c r="F4245" s="2"/>
      <c r="G4245" s="2"/>
      <c r="H4245" s="2"/>
      <c r="I4245" s="3"/>
      <c r="J4245" s="3"/>
      <c r="K4245" s="3"/>
    </row>
    <row x14ac:dyDescent="0.25" r="4246" customHeight="1" ht="17.25">
      <c r="A4246" s="7">
        <v>4244</v>
      </c>
      <c r="B4246" s="7">
        <v>8192</v>
      </c>
      <c r="C4246" s="7">
        <v>2</v>
      </c>
      <c r="D4246" s="8">
        <v>8192</v>
      </c>
      <c r="E4246" s="9"/>
      <c r="F4246" s="2"/>
      <c r="G4246" s="2"/>
      <c r="H4246" s="2"/>
      <c r="I4246" s="3"/>
      <c r="J4246" s="3"/>
      <c r="K4246" s="3"/>
    </row>
    <row x14ac:dyDescent="0.25" r="4247" customHeight="1" ht="17.25">
      <c r="A4247" s="7">
        <v>4245</v>
      </c>
      <c r="B4247" s="7">
        <v>16384</v>
      </c>
      <c r="C4247" s="7">
        <v>2</v>
      </c>
      <c r="D4247" s="8">
        <v>8192</v>
      </c>
      <c r="E4247" s="9"/>
      <c r="F4247" s="2"/>
      <c r="G4247" s="2"/>
      <c r="H4247" s="2"/>
      <c r="I4247" s="3"/>
      <c r="J4247" s="3"/>
      <c r="K4247" s="3"/>
    </row>
    <row x14ac:dyDescent="0.25" r="4248" customHeight="1" ht="17.25">
      <c r="A4248" s="7">
        <v>4246</v>
      </c>
      <c r="B4248" s="7">
        <v>32768</v>
      </c>
      <c r="C4248" s="7">
        <v>2</v>
      </c>
      <c r="D4248" s="8">
        <v>8192</v>
      </c>
      <c r="E4248" s="9"/>
      <c r="F4248" s="2"/>
      <c r="G4248" s="2"/>
      <c r="H4248" s="2"/>
      <c r="I4248" s="3"/>
      <c r="J4248" s="3"/>
      <c r="K4248" s="3"/>
    </row>
    <row x14ac:dyDescent="0.25" r="4249" customHeight="1" ht="17.25">
      <c r="A4249" s="7">
        <v>4247</v>
      </c>
      <c r="B4249" s="7">
        <v>65536</v>
      </c>
      <c r="C4249" s="7">
        <v>2</v>
      </c>
      <c r="D4249" s="8">
        <v>8192</v>
      </c>
      <c r="E4249" s="9"/>
      <c r="F4249" s="2"/>
      <c r="G4249" s="2"/>
      <c r="H4249" s="2"/>
      <c r="I4249" s="3"/>
      <c r="J4249" s="3"/>
      <c r="K4249" s="3"/>
    </row>
    <row x14ac:dyDescent="0.25" r="4250" customHeight="1" ht="17.25">
      <c r="A4250" s="7">
        <v>4248</v>
      </c>
      <c r="B4250" s="7">
        <v>128000</v>
      </c>
      <c r="C4250" s="7">
        <v>2</v>
      </c>
      <c r="D4250" s="8">
        <v>8192</v>
      </c>
      <c r="E4250" s="9"/>
      <c r="F4250" s="2"/>
      <c r="G4250" s="2"/>
      <c r="H4250" s="2"/>
      <c r="I4250" s="3"/>
      <c r="J4250" s="3"/>
      <c r="K4250" s="3"/>
    </row>
    <row x14ac:dyDescent="0.25" r="4251" customHeight="1" ht="17.25">
      <c r="A4251" s="7">
        <v>4249</v>
      </c>
      <c r="B4251" s="7">
        <v>1</v>
      </c>
      <c r="C4251" s="7">
        <v>4</v>
      </c>
      <c r="D4251" s="8">
        <v>8192</v>
      </c>
      <c r="E4251" s="9"/>
      <c r="F4251" s="2"/>
      <c r="G4251" s="2"/>
      <c r="H4251" s="2"/>
      <c r="I4251" s="3"/>
      <c r="J4251" s="3"/>
      <c r="K4251" s="3"/>
    </row>
    <row x14ac:dyDescent="0.25" r="4252" customHeight="1" ht="17.25">
      <c r="A4252" s="7">
        <v>4250</v>
      </c>
      <c r="B4252" s="7">
        <v>2</v>
      </c>
      <c r="C4252" s="7">
        <v>4</v>
      </c>
      <c r="D4252" s="8">
        <v>8192</v>
      </c>
      <c r="E4252" s="9"/>
      <c r="F4252" s="2"/>
      <c r="G4252" s="2"/>
      <c r="H4252" s="2"/>
      <c r="I4252" s="3"/>
      <c r="J4252" s="3"/>
      <c r="K4252" s="3"/>
    </row>
    <row x14ac:dyDescent="0.25" r="4253" customHeight="1" ht="17.25">
      <c r="A4253" s="7">
        <v>4251</v>
      </c>
      <c r="B4253" s="7">
        <v>4</v>
      </c>
      <c r="C4253" s="7">
        <v>4</v>
      </c>
      <c r="D4253" s="8">
        <v>8192</v>
      </c>
      <c r="E4253" s="9"/>
      <c r="F4253" s="2"/>
      <c r="G4253" s="2"/>
      <c r="H4253" s="2"/>
      <c r="I4253" s="3"/>
      <c r="J4253" s="3"/>
      <c r="K4253" s="3"/>
    </row>
    <row x14ac:dyDescent="0.25" r="4254" customHeight="1" ht="17.25">
      <c r="A4254" s="7">
        <v>4252</v>
      </c>
      <c r="B4254" s="7">
        <v>8</v>
      </c>
      <c r="C4254" s="7">
        <v>4</v>
      </c>
      <c r="D4254" s="8">
        <v>8192</v>
      </c>
      <c r="E4254" s="9"/>
      <c r="F4254" s="2"/>
      <c r="G4254" s="2"/>
      <c r="H4254" s="2"/>
      <c r="I4254" s="3"/>
      <c r="J4254" s="3"/>
      <c r="K4254" s="3"/>
    </row>
    <row x14ac:dyDescent="0.25" r="4255" customHeight="1" ht="17.25">
      <c r="A4255" s="7">
        <v>4253</v>
      </c>
      <c r="B4255" s="7">
        <v>16</v>
      </c>
      <c r="C4255" s="7">
        <v>4</v>
      </c>
      <c r="D4255" s="8">
        <v>8192</v>
      </c>
      <c r="E4255" s="9"/>
      <c r="F4255" s="2"/>
      <c r="G4255" s="2"/>
      <c r="H4255" s="2"/>
      <c r="I4255" s="3"/>
      <c r="J4255" s="3"/>
      <c r="K4255" s="3"/>
    </row>
    <row x14ac:dyDescent="0.25" r="4256" customHeight="1" ht="17.25">
      <c r="A4256" s="7">
        <v>4254</v>
      </c>
      <c r="B4256" s="7">
        <v>32</v>
      </c>
      <c r="C4256" s="7">
        <v>4</v>
      </c>
      <c r="D4256" s="8">
        <v>8192</v>
      </c>
      <c r="E4256" s="9"/>
      <c r="F4256" s="2"/>
      <c r="G4256" s="2"/>
      <c r="H4256" s="2"/>
      <c r="I4256" s="3"/>
      <c r="J4256" s="3"/>
      <c r="K4256" s="3"/>
    </row>
    <row x14ac:dyDescent="0.25" r="4257" customHeight="1" ht="17.25">
      <c r="A4257" s="7">
        <v>4255</v>
      </c>
      <c r="B4257" s="7">
        <v>64</v>
      </c>
      <c r="C4257" s="7">
        <v>4</v>
      </c>
      <c r="D4257" s="8">
        <v>8192</v>
      </c>
      <c r="E4257" s="9"/>
      <c r="F4257" s="2"/>
      <c r="G4257" s="2"/>
      <c r="H4257" s="2"/>
      <c r="I4257" s="3"/>
      <c r="J4257" s="3"/>
      <c r="K4257" s="3"/>
    </row>
    <row x14ac:dyDescent="0.25" r="4258" customHeight="1" ht="17.25">
      <c r="A4258" s="7">
        <v>4256</v>
      </c>
      <c r="B4258" s="7">
        <v>128</v>
      </c>
      <c r="C4258" s="7">
        <v>4</v>
      </c>
      <c r="D4258" s="8">
        <v>8192</v>
      </c>
      <c r="E4258" s="9"/>
      <c r="F4258" s="2"/>
      <c r="G4258" s="2"/>
      <c r="H4258" s="2"/>
      <c r="I4258" s="3"/>
      <c r="J4258" s="3"/>
      <c r="K4258" s="3"/>
    </row>
    <row x14ac:dyDescent="0.25" r="4259" customHeight="1" ht="17.25">
      <c r="A4259" s="7">
        <v>4257</v>
      </c>
      <c r="B4259" s="7">
        <v>256</v>
      </c>
      <c r="C4259" s="7">
        <v>4</v>
      </c>
      <c r="D4259" s="8">
        <v>8192</v>
      </c>
      <c r="E4259" s="9"/>
      <c r="F4259" s="2"/>
      <c r="G4259" s="2"/>
      <c r="H4259" s="2"/>
      <c r="I4259" s="3"/>
      <c r="J4259" s="3"/>
      <c r="K4259" s="3"/>
    </row>
    <row x14ac:dyDescent="0.25" r="4260" customHeight="1" ht="17.25">
      <c r="A4260" s="7">
        <v>4258</v>
      </c>
      <c r="B4260" s="7">
        <v>512</v>
      </c>
      <c r="C4260" s="7">
        <v>4</v>
      </c>
      <c r="D4260" s="8">
        <v>8192</v>
      </c>
      <c r="E4260" s="9"/>
      <c r="F4260" s="2"/>
      <c r="G4260" s="2"/>
      <c r="H4260" s="2"/>
      <c r="I4260" s="3"/>
      <c r="J4260" s="3"/>
      <c r="K4260" s="3"/>
    </row>
    <row x14ac:dyDescent="0.25" r="4261" customHeight="1" ht="17.25">
      <c r="A4261" s="7">
        <v>4259</v>
      </c>
      <c r="B4261" s="7">
        <v>1024</v>
      </c>
      <c r="C4261" s="7">
        <v>4</v>
      </c>
      <c r="D4261" s="8">
        <v>8192</v>
      </c>
      <c r="E4261" s="9"/>
      <c r="F4261" s="2"/>
      <c r="G4261" s="2"/>
      <c r="H4261" s="2"/>
      <c r="I4261" s="3"/>
      <c r="J4261" s="3"/>
      <c r="K4261" s="3"/>
    </row>
    <row x14ac:dyDescent="0.25" r="4262" customHeight="1" ht="17.25">
      <c r="A4262" s="7">
        <v>4260</v>
      </c>
      <c r="B4262" s="7">
        <v>2048</v>
      </c>
      <c r="C4262" s="7">
        <v>4</v>
      </c>
      <c r="D4262" s="8">
        <v>8192</v>
      </c>
      <c r="E4262" s="9"/>
      <c r="F4262" s="2"/>
      <c r="G4262" s="2"/>
      <c r="H4262" s="2"/>
      <c r="I4262" s="3"/>
      <c r="J4262" s="3"/>
      <c r="K4262" s="3"/>
    </row>
    <row x14ac:dyDescent="0.25" r="4263" customHeight="1" ht="17.25">
      <c r="A4263" s="7">
        <v>4261</v>
      </c>
      <c r="B4263" s="7">
        <v>4096</v>
      </c>
      <c r="C4263" s="7">
        <v>4</v>
      </c>
      <c r="D4263" s="8">
        <v>8192</v>
      </c>
      <c r="E4263" s="9"/>
      <c r="F4263" s="2"/>
      <c r="G4263" s="2"/>
      <c r="H4263" s="2"/>
      <c r="I4263" s="3"/>
      <c r="J4263" s="3"/>
      <c r="K4263" s="3"/>
    </row>
    <row x14ac:dyDescent="0.25" r="4264" customHeight="1" ht="17.25">
      <c r="A4264" s="7">
        <v>4262</v>
      </c>
      <c r="B4264" s="7">
        <v>8192</v>
      </c>
      <c r="C4264" s="7">
        <v>4</v>
      </c>
      <c r="D4264" s="8">
        <v>8192</v>
      </c>
      <c r="E4264" s="9"/>
      <c r="F4264" s="2"/>
      <c r="G4264" s="2"/>
      <c r="H4264" s="2"/>
      <c r="I4264" s="3"/>
      <c r="J4264" s="3"/>
      <c r="K4264" s="3"/>
    </row>
    <row x14ac:dyDescent="0.25" r="4265" customHeight="1" ht="17.25">
      <c r="A4265" s="7">
        <v>4263</v>
      </c>
      <c r="B4265" s="7">
        <v>16384</v>
      </c>
      <c r="C4265" s="7">
        <v>4</v>
      </c>
      <c r="D4265" s="8">
        <v>8192</v>
      </c>
      <c r="E4265" s="9"/>
      <c r="F4265" s="2"/>
      <c r="G4265" s="2"/>
      <c r="H4265" s="2"/>
      <c r="I4265" s="3"/>
      <c r="J4265" s="3"/>
      <c r="K4265" s="3"/>
    </row>
    <row x14ac:dyDescent="0.25" r="4266" customHeight="1" ht="17.25">
      <c r="A4266" s="7">
        <v>4264</v>
      </c>
      <c r="B4266" s="7">
        <v>32768</v>
      </c>
      <c r="C4266" s="7">
        <v>4</v>
      </c>
      <c r="D4266" s="8">
        <v>8192</v>
      </c>
      <c r="E4266" s="9"/>
      <c r="F4266" s="2"/>
      <c r="G4266" s="2"/>
      <c r="H4266" s="2"/>
      <c r="I4266" s="3"/>
      <c r="J4266" s="3"/>
      <c r="K4266" s="3"/>
    </row>
    <row x14ac:dyDescent="0.25" r="4267" customHeight="1" ht="17.25">
      <c r="A4267" s="7">
        <v>4265</v>
      </c>
      <c r="B4267" s="7">
        <v>65536</v>
      </c>
      <c r="C4267" s="7">
        <v>4</v>
      </c>
      <c r="D4267" s="8">
        <v>8192</v>
      </c>
      <c r="E4267" s="9"/>
      <c r="F4267" s="2"/>
      <c r="G4267" s="2"/>
      <c r="H4267" s="2"/>
      <c r="I4267" s="3"/>
      <c r="J4267" s="3"/>
      <c r="K4267" s="3"/>
    </row>
    <row x14ac:dyDescent="0.25" r="4268" customHeight="1" ht="17.25">
      <c r="A4268" s="7">
        <v>4266</v>
      </c>
      <c r="B4268" s="7">
        <v>128000</v>
      </c>
      <c r="C4268" s="7">
        <v>4</v>
      </c>
      <c r="D4268" s="8">
        <v>8192</v>
      </c>
      <c r="E4268" s="9"/>
      <c r="F4268" s="2"/>
      <c r="G4268" s="2"/>
      <c r="H4268" s="2"/>
      <c r="I4268" s="3"/>
      <c r="J4268" s="3"/>
      <c r="K4268" s="3"/>
    </row>
    <row x14ac:dyDescent="0.25" r="4269" customHeight="1" ht="17.25">
      <c r="A4269" s="7">
        <v>4267</v>
      </c>
      <c r="B4269" s="7">
        <v>1</v>
      </c>
      <c r="C4269" s="7">
        <v>8</v>
      </c>
      <c r="D4269" s="8">
        <v>8192</v>
      </c>
      <c r="E4269" s="9"/>
      <c r="F4269" s="2"/>
      <c r="G4269" s="2"/>
      <c r="H4269" s="2"/>
      <c r="I4269" s="3"/>
      <c r="J4269" s="3"/>
      <c r="K4269" s="3"/>
    </row>
    <row x14ac:dyDescent="0.25" r="4270" customHeight="1" ht="17.25">
      <c r="A4270" s="7">
        <v>4268</v>
      </c>
      <c r="B4270" s="7">
        <v>2</v>
      </c>
      <c r="C4270" s="7">
        <v>8</v>
      </c>
      <c r="D4270" s="8">
        <v>8192</v>
      </c>
      <c r="E4270" s="9"/>
      <c r="F4270" s="2"/>
      <c r="G4270" s="2"/>
      <c r="H4270" s="2"/>
      <c r="I4270" s="3"/>
      <c r="J4270" s="3"/>
      <c r="K4270" s="3"/>
    </row>
    <row x14ac:dyDescent="0.25" r="4271" customHeight="1" ht="17.25">
      <c r="A4271" s="7">
        <v>4269</v>
      </c>
      <c r="B4271" s="7">
        <v>4</v>
      </c>
      <c r="C4271" s="7">
        <v>8</v>
      </c>
      <c r="D4271" s="8">
        <v>8192</v>
      </c>
      <c r="E4271" s="9"/>
      <c r="F4271" s="2"/>
      <c r="G4271" s="2"/>
      <c r="H4271" s="2"/>
      <c r="I4271" s="3"/>
      <c r="J4271" s="3"/>
      <c r="K4271" s="3"/>
    </row>
    <row x14ac:dyDescent="0.25" r="4272" customHeight="1" ht="17.25">
      <c r="A4272" s="7">
        <v>4270</v>
      </c>
      <c r="B4272" s="7">
        <v>8</v>
      </c>
      <c r="C4272" s="7">
        <v>8</v>
      </c>
      <c r="D4272" s="8">
        <v>8192</v>
      </c>
      <c r="E4272" s="9"/>
      <c r="F4272" s="2"/>
      <c r="G4272" s="2"/>
      <c r="H4272" s="2"/>
      <c r="I4272" s="3"/>
      <c r="J4272" s="3"/>
      <c r="K4272" s="3"/>
    </row>
    <row x14ac:dyDescent="0.25" r="4273" customHeight="1" ht="17.25">
      <c r="A4273" s="7">
        <v>4271</v>
      </c>
      <c r="B4273" s="7">
        <v>16</v>
      </c>
      <c r="C4273" s="7">
        <v>8</v>
      </c>
      <c r="D4273" s="8">
        <v>8192</v>
      </c>
      <c r="E4273" s="9"/>
      <c r="F4273" s="2"/>
      <c r="G4273" s="2"/>
      <c r="H4273" s="2"/>
      <c r="I4273" s="3"/>
      <c r="J4273" s="3"/>
      <c r="K4273" s="3"/>
    </row>
    <row x14ac:dyDescent="0.25" r="4274" customHeight="1" ht="17.25">
      <c r="A4274" s="7">
        <v>4272</v>
      </c>
      <c r="B4274" s="7">
        <v>32</v>
      </c>
      <c r="C4274" s="7">
        <v>8</v>
      </c>
      <c r="D4274" s="8">
        <v>8192</v>
      </c>
      <c r="E4274" s="9"/>
      <c r="F4274" s="2"/>
      <c r="G4274" s="2"/>
      <c r="H4274" s="2"/>
      <c r="I4274" s="3"/>
      <c r="J4274" s="3"/>
      <c r="K4274" s="3"/>
    </row>
    <row x14ac:dyDescent="0.25" r="4275" customHeight="1" ht="17.25">
      <c r="A4275" s="7">
        <v>4273</v>
      </c>
      <c r="B4275" s="7">
        <v>64</v>
      </c>
      <c r="C4275" s="7">
        <v>8</v>
      </c>
      <c r="D4275" s="8">
        <v>8192</v>
      </c>
      <c r="E4275" s="9"/>
      <c r="F4275" s="2"/>
      <c r="G4275" s="2"/>
      <c r="H4275" s="2"/>
      <c r="I4275" s="3"/>
      <c r="J4275" s="3"/>
      <c r="K4275" s="3"/>
    </row>
    <row x14ac:dyDescent="0.25" r="4276" customHeight="1" ht="17.25">
      <c r="A4276" s="7">
        <v>4274</v>
      </c>
      <c r="B4276" s="7">
        <v>128</v>
      </c>
      <c r="C4276" s="7">
        <v>8</v>
      </c>
      <c r="D4276" s="8">
        <v>8192</v>
      </c>
      <c r="E4276" s="9"/>
      <c r="F4276" s="2"/>
      <c r="G4276" s="2"/>
      <c r="H4276" s="2"/>
      <c r="I4276" s="3"/>
      <c r="J4276" s="3"/>
      <c r="K4276" s="3"/>
    </row>
    <row x14ac:dyDescent="0.25" r="4277" customHeight="1" ht="17.25">
      <c r="A4277" s="7">
        <v>4275</v>
      </c>
      <c r="B4277" s="7">
        <v>256</v>
      </c>
      <c r="C4277" s="7">
        <v>8</v>
      </c>
      <c r="D4277" s="8">
        <v>8192</v>
      </c>
      <c r="E4277" s="9"/>
      <c r="F4277" s="2"/>
      <c r="G4277" s="2"/>
      <c r="H4277" s="2"/>
      <c r="I4277" s="3"/>
      <c r="J4277" s="3"/>
      <c r="K4277" s="3"/>
    </row>
    <row x14ac:dyDescent="0.25" r="4278" customHeight="1" ht="17.25">
      <c r="A4278" s="7">
        <v>4276</v>
      </c>
      <c r="B4278" s="7">
        <v>512</v>
      </c>
      <c r="C4278" s="7">
        <v>8</v>
      </c>
      <c r="D4278" s="8">
        <v>8192</v>
      </c>
      <c r="E4278" s="9"/>
      <c r="F4278" s="2"/>
      <c r="G4278" s="2"/>
      <c r="H4278" s="2"/>
      <c r="I4278" s="3"/>
      <c r="J4278" s="3"/>
      <c r="K4278" s="3"/>
    </row>
    <row x14ac:dyDescent="0.25" r="4279" customHeight="1" ht="17.25">
      <c r="A4279" s="7">
        <v>4277</v>
      </c>
      <c r="B4279" s="7">
        <v>1024</v>
      </c>
      <c r="C4279" s="7">
        <v>8</v>
      </c>
      <c r="D4279" s="8">
        <v>8192</v>
      </c>
      <c r="E4279" s="9"/>
      <c r="F4279" s="2"/>
      <c r="G4279" s="2"/>
      <c r="H4279" s="2"/>
      <c r="I4279" s="3"/>
      <c r="J4279" s="3"/>
      <c r="K4279" s="3"/>
    </row>
    <row x14ac:dyDescent="0.25" r="4280" customHeight="1" ht="17.25">
      <c r="A4280" s="7">
        <v>4278</v>
      </c>
      <c r="B4280" s="7">
        <v>2048</v>
      </c>
      <c r="C4280" s="7">
        <v>8</v>
      </c>
      <c r="D4280" s="8">
        <v>8192</v>
      </c>
      <c r="E4280" s="9"/>
      <c r="F4280" s="2"/>
      <c r="G4280" s="2"/>
      <c r="H4280" s="2"/>
      <c r="I4280" s="3"/>
      <c r="J4280" s="3"/>
      <c r="K4280" s="3"/>
    </row>
    <row x14ac:dyDescent="0.25" r="4281" customHeight="1" ht="17.25">
      <c r="A4281" s="7">
        <v>4279</v>
      </c>
      <c r="B4281" s="7">
        <v>4096</v>
      </c>
      <c r="C4281" s="7">
        <v>8</v>
      </c>
      <c r="D4281" s="8">
        <v>8192</v>
      </c>
      <c r="E4281" s="9"/>
      <c r="F4281" s="2"/>
      <c r="G4281" s="2"/>
      <c r="H4281" s="2"/>
      <c r="I4281" s="3"/>
      <c r="J4281" s="3"/>
      <c r="K4281" s="3"/>
    </row>
    <row x14ac:dyDescent="0.25" r="4282" customHeight="1" ht="17.25">
      <c r="A4282" s="7">
        <v>4280</v>
      </c>
      <c r="B4282" s="7">
        <v>8192</v>
      </c>
      <c r="C4282" s="7">
        <v>8</v>
      </c>
      <c r="D4282" s="8">
        <v>8192</v>
      </c>
      <c r="E4282" s="9"/>
      <c r="F4282" s="2"/>
      <c r="G4282" s="2"/>
      <c r="H4282" s="2"/>
      <c r="I4282" s="3"/>
      <c r="J4282" s="3"/>
      <c r="K4282" s="3"/>
    </row>
    <row x14ac:dyDescent="0.25" r="4283" customHeight="1" ht="17.25">
      <c r="A4283" s="7">
        <v>4281</v>
      </c>
      <c r="B4283" s="7">
        <v>16384</v>
      </c>
      <c r="C4283" s="7">
        <v>8</v>
      </c>
      <c r="D4283" s="8">
        <v>8192</v>
      </c>
      <c r="E4283" s="9"/>
      <c r="F4283" s="2"/>
      <c r="G4283" s="2"/>
      <c r="H4283" s="2"/>
      <c r="I4283" s="3"/>
      <c r="J4283" s="3"/>
      <c r="K4283" s="3"/>
    </row>
    <row x14ac:dyDescent="0.25" r="4284" customHeight="1" ht="17.25">
      <c r="A4284" s="7">
        <v>4282</v>
      </c>
      <c r="B4284" s="7">
        <v>32768</v>
      </c>
      <c r="C4284" s="7">
        <v>8</v>
      </c>
      <c r="D4284" s="8">
        <v>8192</v>
      </c>
      <c r="E4284" s="9"/>
      <c r="F4284" s="2"/>
      <c r="G4284" s="2"/>
      <c r="H4284" s="2"/>
      <c r="I4284" s="3"/>
      <c r="J4284" s="3"/>
      <c r="K4284" s="3"/>
    </row>
    <row x14ac:dyDescent="0.25" r="4285" customHeight="1" ht="17.25">
      <c r="A4285" s="7">
        <v>4283</v>
      </c>
      <c r="B4285" s="7">
        <v>65536</v>
      </c>
      <c r="C4285" s="7">
        <v>8</v>
      </c>
      <c r="D4285" s="8">
        <v>8192</v>
      </c>
      <c r="E4285" s="9"/>
      <c r="F4285" s="2"/>
      <c r="G4285" s="2"/>
      <c r="H4285" s="2"/>
      <c r="I4285" s="3"/>
      <c r="J4285" s="3"/>
      <c r="K4285" s="3"/>
    </row>
    <row x14ac:dyDescent="0.25" r="4286" customHeight="1" ht="17.25">
      <c r="A4286" s="7">
        <v>4284</v>
      </c>
      <c r="B4286" s="7">
        <v>128000</v>
      </c>
      <c r="C4286" s="7">
        <v>8</v>
      </c>
      <c r="D4286" s="8">
        <v>8192</v>
      </c>
      <c r="E4286" s="9"/>
      <c r="F4286" s="2"/>
      <c r="G4286" s="2"/>
      <c r="H4286" s="2"/>
      <c r="I4286" s="3"/>
      <c r="J4286" s="3"/>
      <c r="K4286" s="3"/>
    </row>
    <row x14ac:dyDescent="0.25" r="4287" customHeight="1" ht="17.25">
      <c r="A4287" s="7">
        <v>4285</v>
      </c>
      <c r="B4287" s="7">
        <v>1</v>
      </c>
      <c r="C4287" s="7">
        <v>16</v>
      </c>
      <c r="D4287" s="8">
        <v>8192</v>
      </c>
      <c r="E4287" s="9"/>
      <c r="F4287" s="2"/>
      <c r="G4287" s="2"/>
      <c r="H4287" s="2"/>
      <c r="I4287" s="3"/>
      <c r="J4287" s="3"/>
      <c r="K4287" s="3"/>
    </row>
    <row x14ac:dyDescent="0.25" r="4288" customHeight="1" ht="17.25">
      <c r="A4288" s="7">
        <v>4286</v>
      </c>
      <c r="B4288" s="7">
        <v>2</v>
      </c>
      <c r="C4288" s="7">
        <v>16</v>
      </c>
      <c r="D4288" s="8">
        <v>8192</v>
      </c>
      <c r="E4288" s="9"/>
      <c r="F4288" s="2"/>
      <c r="G4288" s="2"/>
      <c r="H4288" s="2"/>
      <c r="I4288" s="3"/>
      <c r="J4288" s="3"/>
      <c r="K4288" s="3"/>
    </row>
    <row x14ac:dyDescent="0.25" r="4289" customHeight="1" ht="17.25">
      <c r="A4289" s="7">
        <v>4287</v>
      </c>
      <c r="B4289" s="7">
        <v>4</v>
      </c>
      <c r="C4289" s="7">
        <v>16</v>
      </c>
      <c r="D4289" s="8">
        <v>8192</v>
      </c>
      <c r="E4289" s="9"/>
      <c r="F4289" s="2"/>
      <c r="G4289" s="2"/>
      <c r="H4289" s="2"/>
      <c r="I4289" s="3"/>
      <c r="J4289" s="3"/>
      <c r="K4289" s="3"/>
    </row>
    <row x14ac:dyDescent="0.25" r="4290" customHeight="1" ht="17.25">
      <c r="A4290" s="7">
        <v>4288</v>
      </c>
      <c r="B4290" s="7">
        <v>8</v>
      </c>
      <c r="C4290" s="7">
        <v>16</v>
      </c>
      <c r="D4290" s="8">
        <v>8192</v>
      </c>
      <c r="E4290" s="9"/>
      <c r="F4290" s="2"/>
      <c r="G4290" s="2"/>
      <c r="H4290" s="2"/>
      <c r="I4290" s="3"/>
      <c r="J4290" s="3"/>
      <c r="K4290" s="3"/>
    </row>
    <row x14ac:dyDescent="0.25" r="4291" customHeight="1" ht="17.25">
      <c r="A4291" s="7">
        <v>4289</v>
      </c>
      <c r="B4291" s="7">
        <v>16</v>
      </c>
      <c r="C4291" s="7">
        <v>16</v>
      </c>
      <c r="D4291" s="8">
        <v>8192</v>
      </c>
      <c r="E4291" s="9"/>
      <c r="F4291" s="2"/>
      <c r="G4291" s="2"/>
      <c r="H4291" s="2"/>
      <c r="I4291" s="3"/>
      <c r="J4291" s="3"/>
      <c r="K4291" s="3"/>
    </row>
    <row x14ac:dyDescent="0.25" r="4292" customHeight="1" ht="17.25">
      <c r="A4292" s="7">
        <v>4290</v>
      </c>
      <c r="B4292" s="7">
        <v>32</v>
      </c>
      <c r="C4292" s="7">
        <v>16</v>
      </c>
      <c r="D4292" s="8">
        <v>8192</v>
      </c>
      <c r="E4292" s="9"/>
      <c r="F4292" s="2"/>
      <c r="G4292" s="2"/>
      <c r="H4292" s="2"/>
      <c r="I4292" s="3"/>
      <c r="J4292" s="3"/>
      <c r="K4292" s="3"/>
    </row>
    <row x14ac:dyDescent="0.25" r="4293" customHeight="1" ht="17.25">
      <c r="A4293" s="7">
        <v>4291</v>
      </c>
      <c r="B4293" s="7">
        <v>64</v>
      </c>
      <c r="C4293" s="7">
        <v>16</v>
      </c>
      <c r="D4293" s="8">
        <v>8192</v>
      </c>
      <c r="E4293" s="9"/>
      <c r="F4293" s="2"/>
      <c r="G4293" s="2"/>
      <c r="H4293" s="2"/>
      <c r="I4293" s="3"/>
      <c r="J4293" s="3"/>
      <c r="K4293" s="3"/>
    </row>
    <row x14ac:dyDescent="0.25" r="4294" customHeight="1" ht="17.25">
      <c r="A4294" s="7">
        <v>4292</v>
      </c>
      <c r="B4294" s="7">
        <v>128</v>
      </c>
      <c r="C4294" s="7">
        <v>16</v>
      </c>
      <c r="D4294" s="8">
        <v>8192</v>
      </c>
      <c r="E4294" s="9"/>
      <c r="F4294" s="2"/>
      <c r="G4294" s="2"/>
      <c r="H4294" s="2"/>
      <c r="I4294" s="3"/>
      <c r="J4294" s="3"/>
      <c r="K4294" s="3"/>
    </row>
    <row x14ac:dyDescent="0.25" r="4295" customHeight="1" ht="17.25">
      <c r="A4295" s="7">
        <v>4293</v>
      </c>
      <c r="B4295" s="7">
        <v>256</v>
      </c>
      <c r="C4295" s="7">
        <v>16</v>
      </c>
      <c r="D4295" s="8">
        <v>8192</v>
      </c>
      <c r="E4295" s="9"/>
      <c r="F4295" s="2"/>
      <c r="G4295" s="2"/>
      <c r="H4295" s="2"/>
      <c r="I4295" s="3"/>
      <c r="J4295" s="3"/>
      <c r="K4295" s="3"/>
    </row>
    <row x14ac:dyDescent="0.25" r="4296" customHeight="1" ht="17.25">
      <c r="A4296" s="7">
        <v>4294</v>
      </c>
      <c r="B4296" s="7">
        <v>512</v>
      </c>
      <c r="C4296" s="7">
        <v>16</v>
      </c>
      <c r="D4296" s="8">
        <v>8192</v>
      </c>
      <c r="E4296" s="9"/>
      <c r="F4296" s="2"/>
      <c r="G4296" s="2"/>
      <c r="H4296" s="2"/>
      <c r="I4296" s="3"/>
      <c r="J4296" s="3"/>
      <c r="K4296" s="3"/>
    </row>
    <row x14ac:dyDescent="0.25" r="4297" customHeight="1" ht="17.25">
      <c r="A4297" s="7">
        <v>4295</v>
      </c>
      <c r="B4297" s="7">
        <v>1024</v>
      </c>
      <c r="C4297" s="7">
        <v>16</v>
      </c>
      <c r="D4297" s="8">
        <v>8192</v>
      </c>
      <c r="E4297" s="9"/>
      <c r="F4297" s="2"/>
      <c r="G4297" s="2"/>
      <c r="H4297" s="2"/>
      <c r="I4297" s="3"/>
      <c r="J4297" s="3"/>
      <c r="K4297" s="3"/>
    </row>
    <row x14ac:dyDescent="0.25" r="4298" customHeight="1" ht="17.25">
      <c r="A4298" s="7">
        <v>4296</v>
      </c>
      <c r="B4298" s="7">
        <v>2048</v>
      </c>
      <c r="C4298" s="7">
        <v>16</v>
      </c>
      <c r="D4298" s="8">
        <v>8192</v>
      </c>
      <c r="E4298" s="9"/>
      <c r="F4298" s="2"/>
      <c r="G4298" s="2"/>
      <c r="H4298" s="2"/>
      <c r="I4298" s="3"/>
      <c r="J4298" s="3"/>
      <c r="K4298" s="3"/>
    </row>
    <row x14ac:dyDescent="0.25" r="4299" customHeight="1" ht="17.25">
      <c r="A4299" s="7">
        <v>4297</v>
      </c>
      <c r="B4299" s="7">
        <v>4096</v>
      </c>
      <c r="C4299" s="7">
        <v>16</v>
      </c>
      <c r="D4299" s="8">
        <v>8192</v>
      </c>
      <c r="E4299" s="9"/>
      <c r="F4299" s="2"/>
      <c r="G4299" s="2"/>
      <c r="H4299" s="2"/>
      <c r="I4299" s="3"/>
      <c r="J4299" s="3"/>
      <c r="K4299" s="3"/>
    </row>
    <row x14ac:dyDescent="0.25" r="4300" customHeight="1" ht="17.25">
      <c r="A4300" s="7">
        <v>4298</v>
      </c>
      <c r="B4300" s="7">
        <v>8192</v>
      </c>
      <c r="C4300" s="7">
        <v>16</v>
      </c>
      <c r="D4300" s="8">
        <v>8192</v>
      </c>
      <c r="E4300" s="9"/>
      <c r="F4300" s="2"/>
      <c r="G4300" s="2"/>
      <c r="H4300" s="2"/>
      <c r="I4300" s="3"/>
      <c r="J4300" s="3"/>
      <c r="K4300" s="3"/>
    </row>
    <row x14ac:dyDescent="0.25" r="4301" customHeight="1" ht="17.25">
      <c r="A4301" s="7">
        <v>4299</v>
      </c>
      <c r="B4301" s="7">
        <v>16384</v>
      </c>
      <c r="C4301" s="7">
        <v>16</v>
      </c>
      <c r="D4301" s="8">
        <v>8192</v>
      </c>
      <c r="E4301" s="9"/>
      <c r="F4301" s="2"/>
      <c r="G4301" s="2"/>
      <c r="H4301" s="2"/>
      <c r="I4301" s="3"/>
      <c r="J4301" s="3"/>
      <c r="K4301" s="3"/>
    </row>
    <row x14ac:dyDescent="0.25" r="4302" customHeight="1" ht="17.25">
      <c r="A4302" s="7">
        <v>4300</v>
      </c>
      <c r="B4302" s="7">
        <v>32768</v>
      </c>
      <c r="C4302" s="7">
        <v>16</v>
      </c>
      <c r="D4302" s="8">
        <v>8192</v>
      </c>
      <c r="E4302" s="9"/>
      <c r="F4302" s="2"/>
      <c r="G4302" s="2"/>
      <c r="H4302" s="2"/>
      <c r="I4302" s="3"/>
      <c r="J4302" s="3"/>
      <c r="K4302" s="3"/>
    </row>
    <row x14ac:dyDescent="0.25" r="4303" customHeight="1" ht="17.25">
      <c r="A4303" s="7">
        <v>4301</v>
      </c>
      <c r="B4303" s="7">
        <v>65536</v>
      </c>
      <c r="C4303" s="7">
        <v>16</v>
      </c>
      <c r="D4303" s="8">
        <v>8192</v>
      </c>
      <c r="E4303" s="9"/>
      <c r="F4303" s="2"/>
      <c r="G4303" s="2"/>
      <c r="H4303" s="2"/>
      <c r="I4303" s="3"/>
      <c r="J4303" s="3"/>
      <c r="K4303" s="3"/>
    </row>
    <row x14ac:dyDescent="0.25" r="4304" customHeight="1" ht="17.25">
      <c r="A4304" s="7">
        <v>4302</v>
      </c>
      <c r="B4304" s="7">
        <v>128000</v>
      </c>
      <c r="C4304" s="7">
        <v>16</v>
      </c>
      <c r="D4304" s="8">
        <v>8192</v>
      </c>
      <c r="E4304" s="9"/>
      <c r="F4304" s="2"/>
      <c r="G4304" s="2"/>
      <c r="H4304" s="2"/>
      <c r="I4304" s="3"/>
      <c r="J4304" s="3"/>
      <c r="K4304" s="3"/>
    </row>
    <row x14ac:dyDescent="0.25" r="4305" customHeight="1" ht="17.25">
      <c r="A4305" s="7">
        <v>4303</v>
      </c>
      <c r="B4305" s="7">
        <v>1</v>
      </c>
      <c r="C4305" s="7">
        <v>32</v>
      </c>
      <c r="D4305" s="8">
        <v>8192</v>
      </c>
      <c r="E4305" s="9"/>
      <c r="F4305" s="2"/>
      <c r="G4305" s="2"/>
      <c r="H4305" s="2"/>
      <c r="I4305" s="3"/>
      <c r="J4305" s="3"/>
      <c r="K4305" s="3"/>
    </row>
    <row x14ac:dyDescent="0.25" r="4306" customHeight="1" ht="17.25">
      <c r="A4306" s="7">
        <v>4304</v>
      </c>
      <c r="B4306" s="7">
        <v>2</v>
      </c>
      <c r="C4306" s="7">
        <v>32</v>
      </c>
      <c r="D4306" s="8">
        <v>8192</v>
      </c>
      <c r="E4306" s="9"/>
      <c r="F4306" s="2"/>
      <c r="G4306" s="2"/>
      <c r="H4306" s="2"/>
      <c r="I4306" s="3"/>
      <c r="J4306" s="3"/>
      <c r="K4306" s="3"/>
    </row>
    <row x14ac:dyDescent="0.25" r="4307" customHeight="1" ht="17.25">
      <c r="A4307" s="7">
        <v>4305</v>
      </c>
      <c r="B4307" s="7">
        <v>4</v>
      </c>
      <c r="C4307" s="7">
        <v>32</v>
      </c>
      <c r="D4307" s="8">
        <v>8192</v>
      </c>
      <c r="E4307" s="9"/>
      <c r="F4307" s="2"/>
      <c r="G4307" s="2"/>
      <c r="H4307" s="2"/>
      <c r="I4307" s="3"/>
      <c r="J4307" s="3"/>
      <c r="K4307" s="3"/>
    </row>
    <row x14ac:dyDescent="0.25" r="4308" customHeight="1" ht="17.25">
      <c r="A4308" s="7">
        <v>4306</v>
      </c>
      <c r="B4308" s="7">
        <v>8</v>
      </c>
      <c r="C4308" s="7">
        <v>32</v>
      </c>
      <c r="D4308" s="8">
        <v>8192</v>
      </c>
      <c r="E4308" s="9"/>
      <c r="F4308" s="2"/>
      <c r="G4308" s="2"/>
      <c r="H4308" s="2"/>
      <c r="I4308" s="3"/>
      <c r="J4308" s="3"/>
      <c r="K4308" s="3"/>
    </row>
    <row x14ac:dyDescent="0.25" r="4309" customHeight="1" ht="17.25">
      <c r="A4309" s="7">
        <v>4307</v>
      </c>
      <c r="B4309" s="7">
        <v>16</v>
      </c>
      <c r="C4309" s="7">
        <v>32</v>
      </c>
      <c r="D4309" s="8">
        <v>8192</v>
      </c>
      <c r="E4309" s="9"/>
      <c r="F4309" s="2"/>
      <c r="G4309" s="2"/>
      <c r="H4309" s="2"/>
      <c r="I4309" s="3"/>
      <c r="J4309" s="3"/>
      <c r="K4309" s="3"/>
    </row>
    <row x14ac:dyDescent="0.25" r="4310" customHeight="1" ht="17.25">
      <c r="A4310" s="7">
        <v>4308</v>
      </c>
      <c r="B4310" s="7">
        <v>32</v>
      </c>
      <c r="C4310" s="7">
        <v>32</v>
      </c>
      <c r="D4310" s="8">
        <v>8192</v>
      </c>
      <c r="E4310" s="9"/>
      <c r="F4310" s="2"/>
      <c r="G4310" s="2"/>
      <c r="H4310" s="2"/>
      <c r="I4310" s="3"/>
      <c r="J4310" s="3"/>
      <c r="K4310" s="3"/>
    </row>
    <row x14ac:dyDescent="0.25" r="4311" customHeight="1" ht="17.25">
      <c r="A4311" s="7">
        <v>4309</v>
      </c>
      <c r="B4311" s="7">
        <v>64</v>
      </c>
      <c r="C4311" s="7">
        <v>32</v>
      </c>
      <c r="D4311" s="8">
        <v>8192</v>
      </c>
      <c r="E4311" s="9"/>
      <c r="F4311" s="2"/>
      <c r="G4311" s="2"/>
      <c r="H4311" s="2"/>
      <c r="I4311" s="3"/>
      <c r="J4311" s="3"/>
      <c r="K4311" s="3"/>
    </row>
    <row x14ac:dyDescent="0.25" r="4312" customHeight="1" ht="17.25">
      <c r="A4312" s="7">
        <v>4310</v>
      </c>
      <c r="B4312" s="7">
        <v>128</v>
      </c>
      <c r="C4312" s="7">
        <v>32</v>
      </c>
      <c r="D4312" s="8">
        <v>8192</v>
      </c>
      <c r="E4312" s="9"/>
      <c r="F4312" s="2"/>
      <c r="G4312" s="2"/>
      <c r="H4312" s="2"/>
      <c r="I4312" s="3"/>
      <c r="J4312" s="3"/>
      <c r="K4312" s="3"/>
    </row>
    <row x14ac:dyDescent="0.25" r="4313" customHeight="1" ht="17.25">
      <c r="A4313" s="7">
        <v>4311</v>
      </c>
      <c r="B4313" s="7">
        <v>256</v>
      </c>
      <c r="C4313" s="7">
        <v>32</v>
      </c>
      <c r="D4313" s="8">
        <v>8192</v>
      </c>
      <c r="E4313" s="9"/>
      <c r="F4313" s="2"/>
      <c r="G4313" s="2"/>
      <c r="H4313" s="2"/>
      <c r="I4313" s="3"/>
      <c r="J4313" s="3"/>
      <c r="K4313" s="3"/>
    </row>
    <row x14ac:dyDescent="0.25" r="4314" customHeight="1" ht="17.25">
      <c r="A4314" s="7">
        <v>4312</v>
      </c>
      <c r="B4314" s="7">
        <v>512</v>
      </c>
      <c r="C4314" s="7">
        <v>32</v>
      </c>
      <c r="D4314" s="8">
        <v>8192</v>
      </c>
      <c r="E4314" s="9"/>
      <c r="F4314" s="2"/>
      <c r="G4314" s="2"/>
      <c r="H4314" s="2"/>
      <c r="I4314" s="3"/>
      <c r="J4314" s="3"/>
      <c r="K4314" s="3"/>
    </row>
    <row x14ac:dyDescent="0.25" r="4315" customHeight="1" ht="17.25">
      <c r="A4315" s="7">
        <v>4313</v>
      </c>
      <c r="B4315" s="7">
        <v>1024</v>
      </c>
      <c r="C4315" s="7">
        <v>32</v>
      </c>
      <c r="D4315" s="8">
        <v>8192</v>
      </c>
      <c r="E4315" s="9"/>
      <c r="F4315" s="2"/>
      <c r="G4315" s="2"/>
      <c r="H4315" s="2"/>
      <c r="I4315" s="3"/>
      <c r="J4315" s="3"/>
      <c r="K4315" s="3"/>
    </row>
    <row x14ac:dyDescent="0.25" r="4316" customHeight="1" ht="17.25">
      <c r="A4316" s="7">
        <v>4314</v>
      </c>
      <c r="B4316" s="7">
        <v>2048</v>
      </c>
      <c r="C4316" s="7">
        <v>32</v>
      </c>
      <c r="D4316" s="8">
        <v>8192</v>
      </c>
      <c r="E4316" s="9"/>
      <c r="F4316" s="2"/>
      <c r="G4316" s="2"/>
      <c r="H4316" s="2"/>
      <c r="I4316" s="3"/>
      <c r="J4316" s="3"/>
      <c r="K4316" s="3"/>
    </row>
    <row x14ac:dyDescent="0.25" r="4317" customHeight="1" ht="17.25">
      <c r="A4317" s="7">
        <v>4315</v>
      </c>
      <c r="B4317" s="7">
        <v>4096</v>
      </c>
      <c r="C4317" s="7">
        <v>32</v>
      </c>
      <c r="D4317" s="8">
        <v>8192</v>
      </c>
      <c r="E4317" s="9"/>
      <c r="F4317" s="2"/>
      <c r="G4317" s="2"/>
      <c r="H4317" s="2"/>
      <c r="I4317" s="3"/>
      <c r="J4317" s="3"/>
      <c r="K4317" s="3"/>
    </row>
    <row x14ac:dyDescent="0.25" r="4318" customHeight="1" ht="17.25">
      <c r="A4318" s="7">
        <v>4316</v>
      </c>
      <c r="B4318" s="7">
        <v>8192</v>
      </c>
      <c r="C4318" s="7">
        <v>32</v>
      </c>
      <c r="D4318" s="8">
        <v>8192</v>
      </c>
      <c r="E4318" s="9"/>
      <c r="F4318" s="2"/>
      <c r="G4318" s="2"/>
      <c r="H4318" s="2"/>
      <c r="I4318" s="3"/>
      <c r="J4318" s="3"/>
      <c r="K4318" s="3"/>
    </row>
    <row x14ac:dyDescent="0.25" r="4319" customHeight="1" ht="17.25">
      <c r="A4319" s="7">
        <v>4317</v>
      </c>
      <c r="B4319" s="7">
        <v>16384</v>
      </c>
      <c r="C4319" s="7">
        <v>32</v>
      </c>
      <c r="D4319" s="8">
        <v>8192</v>
      </c>
      <c r="E4319" s="9"/>
      <c r="F4319" s="2"/>
      <c r="G4319" s="2"/>
      <c r="H4319" s="2"/>
      <c r="I4319" s="3"/>
      <c r="J4319" s="3"/>
      <c r="K4319" s="3"/>
    </row>
    <row x14ac:dyDescent="0.25" r="4320" customHeight="1" ht="17.25">
      <c r="A4320" s="7">
        <v>4318</v>
      </c>
      <c r="B4320" s="7">
        <v>32768</v>
      </c>
      <c r="C4320" s="7">
        <v>32</v>
      </c>
      <c r="D4320" s="8">
        <v>8192</v>
      </c>
      <c r="E4320" s="9"/>
      <c r="F4320" s="2"/>
      <c r="G4320" s="2"/>
      <c r="H4320" s="2"/>
      <c r="I4320" s="3"/>
      <c r="J4320" s="3"/>
      <c r="K4320" s="3"/>
    </row>
    <row x14ac:dyDescent="0.25" r="4321" customHeight="1" ht="17.25">
      <c r="A4321" s="7">
        <v>4319</v>
      </c>
      <c r="B4321" s="7">
        <v>65536</v>
      </c>
      <c r="C4321" s="7">
        <v>32</v>
      </c>
      <c r="D4321" s="8">
        <v>8192</v>
      </c>
      <c r="E4321" s="9"/>
      <c r="F4321" s="2"/>
      <c r="G4321" s="2"/>
      <c r="H4321" s="2"/>
      <c r="I4321" s="3"/>
      <c r="J4321" s="3"/>
      <c r="K4321" s="3"/>
    </row>
    <row x14ac:dyDescent="0.25" r="4322" customHeight="1" ht="17.25">
      <c r="A4322" s="7">
        <v>4320</v>
      </c>
      <c r="B4322" s="7">
        <v>128000</v>
      </c>
      <c r="C4322" s="7">
        <v>32</v>
      </c>
      <c r="D4322" s="8">
        <v>8192</v>
      </c>
      <c r="E4322" s="9"/>
      <c r="F4322" s="2"/>
      <c r="G4322" s="2"/>
      <c r="H4322" s="2"/>
      <c r="I4322" s="3"/>
      <c r="J4322" s="3"/>
      <c r="K4322" s="3"/>
    </row>
    <row x14ac:dyDescent="0.25" r="4323" customHeight="1" ht="17.25">
      <c r="A4323" s="7">
        <v>4321</v>
      </c>
      <c r="B4323" s="7">
        <v>1</v>
      </c>
      <c r="C4323" s="7">
        <v>64</v>
      </c>
      <c r="D4323" s="8">
        <v>8192</v>
      </c>
      <c r="E4323" s="9"/>
      <c r="F4323" s="2"/>
      <c r="G4323" s="2"/>
      <c r="H4323" s="2"/>
      <c r="I4323" s="3"/>
      <c r="J4323" s="3"/>
      <c r="K4323" s="3"/>
    </row>
    <row x14ac:dyDescent="0.25" r="4324" customHeight="1" ht="17.25">
      <c r="A4324" s="7">
        <v>4322</v>
      </c>
      <c r="B4324" s="7">
        <v>2</v>
      </c>
      <c r="C4324" s="7">
        <v>64</v>
      </c>
      <c r="D4324" s="8">
        <v>8192</v>
      </c>
      <c r="E4324" s="9"/>
      <c r="F4324" s="2"/>
      <c r="G4324" s="2"/>
      <c r="H4324" s="2"/>
      <c r="I4324" s="3"/>
      <c r="J4324" s="3"/>
      <c r="K4324" s="3"/>
    </row>
    <row x14ac:dyDescent="0.25" r="4325" customHeight="1" ht="17.25">
      <c r="A4325" s="7">
        <v>4323</v>
      </c>
      <c r="B4325" s="7">
        <v>4</v>
      </c>
      <c r="C4325" s="7">
        <v>64</v>
      </c>
      <c r="D4325" s="8">
        <v>8192</v>
      </c>
      <c r="E4325" s="9"/>
      <c r="F4325" s="2"/>
      <c r="G4325" s="2"/>
      <c r="H4325" s="2"/>
      <c r="I4325" s="3"/>
      <c r="J4325" s="3"/>
      <c r="K4325" s="3"/>
    </row>
    <row x14ac:dyDescent="0.25" r="4326" customHeight="1" ht="17.25">
      <c r="A4326" s="7">
        <v>4324</v>
      </c>
      <c r="B4326" s="7">
        <v>8</v>
      </c>
      <c r="C4326" s="7">
        <v>64</v>
      </c>
      <c r="D4326" s="8">
        <v>8192</v>
      </c>
      <c r="E4326" s="9"/>
      <c r="F4326" s="2"/>
      <c r="G4326" s="2"/>
      <c r="H4326" s="2"/>
      <c r="I4326" s="3"/>
      <c r="J4326" s="3"/>
      <c r="K4326" s="3"/>
    </row>
    <row x14ac:dyDescent="0.25" r="4327" customHeight="1" ht="17.25">
      <c r="A4327" s="7">
        <v>4325</v>
      </c>
      <c r="B4327" s="7">
        <v>16</v>
      </c>
      <c r="C4327" s="7">
        <v>64</v>
      </c>
      <c r="D4327" s="8">
        <v>8192</v>
      </c>
      <c r="E4327" s="9"/>
      <c r="F4327" s="2"/>
      <c r="G4327" s="2"/>
      <c r="H4327" s="2"/>
      <c r="I4327" s="3"/>
      <c r="J4327" s="3"/>
      <c r="K4327" s="3"/>
    </row>
    <row x14ac:dyDescent="0.25" r="4328" customHeight="1" ht="17.25">
      <c r="A4328" s="7">
        <v>4326</v>
      </c>
      <c r="B4328" s="7">
        <v>32</v>
      </c>
      <c r="C4328" s="7">
        <v>64</v>
      </c>
      <c r="D4328" s="8">
        <v>8192</v>
      </c>
      <c r="E4328" s="9"/>
      <c r="F4328" s="2"/>
      <c r="G4328" s="2"/>
      <c r="H4328" s="2"/>
      <c r="I4328" s="3"/>
      <c r="J4328" s="3"/>
      <c r="K4328" s="3"/>
    </row>
    <row x14ac:dyDescent="0.25" r="4329" customHeight="1" ht="17.25">
      <c r="A4329" s="7">
        <v>4327</v>
      </c>
      <c r="B4329" s="7">
        <v>64</v>
      </c>
      <c r="C4329" s="7">
        <v>64</v>
      </c>
      <c r="D4329" s="8">
        <v>8192</v>
      </c>
      <c r="E4329" s="9"/>
      <c r="F4329" s="2"/>
      <c r="G4329" s="2"/>
      <c r="H4329" s="2"/>
      <c r="I4329" s="3"/>
      <c r="J4329" s="3"/>
      <c r="K4329" s="3"/>
    </row>
    <row x14ac:dyDescent="0.25" r="4330" customHeight="1" ht="17.25">
      <c r="A4330" s="7">
        <v>4328</v>
      </c>
      <c r="B4330" s="7">
        <v>128</v>
      </c>
      <c r="C4330" s="7">
        <v>64</v>
      </c>
      <c r="D4330" s="8">
        <v>8192</v>
      </c>
      <c r="E4330" s="9"/>
      <c r="F4330" s="2"/>
      <c r="G4330" s="2"/>
      <c r="H4330" s="2"/>
      <c r="I4330" s="3"/>
      <c r="J4330" s="3"/>
      <c r="K4330" s="3"/>
    </row>
    <row x14ac:dyDescent="0.25" r="4331" customHeight="1" ht="17.25">
      <c r="A4331" s="7">
        <v>4329</v>
      </c>
      <c r="B4331" s="7">
        <v>256</v>
      </c>
      <c r="C4331" s="7">
        <v>64</v>
      </c>
      <c r="D4331" s="8">
        <v>8192</v>
      </c>
      <c r="E4331" s="9"/>
      <c r="F4331" s="2"/>
      <c r="G4331" s="2"/>
      <c r="H4331" s="2"/>
      <c r="I4331" s="3"/>
      <c r="J4331" s="3"/>
      <c r="K4331" s="3"/>
    </row>
    <row x14ac:dyDescent="0.25" r="4332" customHeight="1" ht="17.25">
      <c r="A4332" s="7">
        <v>4330</v>
      </c>
      <c r="B4332" s="7">
        <v>512</v>
      </c>
      <c r="C4332" s="7">
        <v>64</v>
      </c>
      <c r="D4332" s="8">
        <v>8192</v>
      </c>
      <c r="E4332" s="9"/>
      <c r="F4332" s="2"/>
      <c r="G4332" s="2"/>
      <c r="H4332" s="2"/>
      <c r="I4332" s="3"/>
      <c r="J4332" s="3"/>
      <c r="K4332" s="3"/>
    </row>
    <row x14ac:dyDescent="0.25" r="4333" customHeight="1" ht="17.25">
      <c r="A4333" s="7">
        <v>4331</v>
      </c>
      <c r="B4333" s="7">
        <v>1024</v>
      </c>
      <c r="C4333" s="7">
        <v>64</v>
      </c>
      <c r="D4333" s="8">
        <v>8192</v>
      </c>
      <c r="E4333" s="9"/>
      <c r="F4333" s="2"/>
      <c r="G4333" s="2"/>
      <c r="H4333" s="2"/>
      <c r="I4333" s="3"/>
      <c r="J4333" s="3"/>
      <c r="K4333" s="3"/>
    </row>
    <row x14ac:dyDescent="0.25" r="4334" customHeight="1" ht="17.25">
      <c r="A4334" s="7">
        <v>4332</v>
      </c>
      <c r="B4334" s="7">
        <v>2048</v>
      </c>
      <c r="C4334" s="7">
        <v>64</v>
      </c>
      <c r="D4334" s="8">
        <v>8192</v>
      </c>
      <c r="E4334" s="9"/>
      <c r="F4334" s="2"/>
      <c r="G4334" s="2"/>
      <c r="H4334" s="2"/>
      <c r="I4334" s="3"/>
      <c r="J4334" s="3"/>
      <c r="K4334" s="3"/>
    </row>
    <row x14ac:dyDescent="0.25" r="4335" customHeight="1" ht="17.25">
      <c r="A4335" s="7">
        <v>4333</v>
      </c>
      <c r="B4335" s="7">
        <v>4096</v>
      </c>
      <c r="C4335" s="7">
        <v>64</v>
      </c>
      <c r="D4335" s="8">
        <v>8192</v>
      </c>
      <c r="E4335" s="9"/>
      <c r="F4335" s="2"/>
      <c r="G4335" s="2"/>
      <c r="H4335" s="2"/>
      <c r="I4335" s="3"/>
      <c r="J4335" s="3"/>
      <c r="K4335" s="3"/>
    </row>
    <row x14ac:dyDescent="0.25" r="4336" customHeight="1" ht="17.25">
      <c r="A4336" s="7">
        <v>4334</v>
      </c>
      <c r="B4336" s="7">
        <v>8192</v>
      </c>
      <c r="C4336" s="7">
        <v>64</v>
      </c>
      <c r="D4336" s="8">
        <v>8192</v>
      </c>
      <c r="E4336" s="9"/>
      <c r="F4336" s="2"/>
      <c r="G4336" s="2"/>
      <c r="H4336" s="2"/>
      <c r="I4336" s="3"/>
      <c r="J4336" s="3"/>
      <c r="K4336" s="3"/>
    </row>
    <row x14ac:dyDescent="0.25" r="4337" customHeight="1" ht="17.25">
      <c r="A4337" s="7">
        <v>4335</v>
      </c>
      <c r="B4337" s="7">
        <v>16384</v>
      </c>
      <c r="C4337" s="7">
        <v>64</v>
      </c>
      <c r="D4337" s="8">
        <v>8192</v>
      </c>
      <c r="E4337" s="9"/>
      <c r="F4337" s="2"/>
      <c r="G4337" s="2"/>
      <c r="H4337" s="2"/>
      <c r="I4337" s="3"/>
      <c r="J4337" s="3"/>
      <c r="K4337" s="3"/>
    </row>
    <row x14ac:dyDescent="0.25" r="4338" customHeight="1" ht="17.25">
      <c r="A4338" s="7">
        <v>4336</v>
      </c>
      <c r="B4338" s="7">
        <v>32768</v>
      </c>
      <c r="C4338" s="7">
        <v>64</v>
      </c>
      <c r="D4338" s="8">
        <v>8192</v>
      </c>
      <c r="E4338" s="9"/>
      <c r="F4338" s="2"/>
      <c r="G4338" s="2"/>
      <c r="H4338" s="2"/>
      <c r="I4338" s="3"/>
      <c r="J4338" s="3"/>
      <c r="K4338" s="3"/>
    </row>
    <row x14ac:dyDescent="0.25" r="4339" customHeight="1" ht="17.25">
      <c r="A4339" s="7">
        <v>4337</v>
      </c>
      <c r="B4339" s="7">
        <v>65536</v>
      </c>
      <c r="C4339" s="7">
        <v>64</v>
      </c>
      <c r="D4339" s="8">
        <v>8192</v>
      </c>
      <c r="E4339" s="9"/>
      <c r="F4339" s="2"/>
      <c r="G4339" s="2"/>
      <c r="H4339" s="2"/>
      <c r="I4339" s="3"/>
      <c r="J4339" s="3"/>
      <c r="K4339" s="3"/>
    </row>
    <row x14ac:dyDescent="0.25" r="4340" customHeight="1" ht="17.25">
      <c r="A4340" s="7">
        <v>4338</v>
      </c>
      <c r="B4340" s="7">
        <v>128000</v>
      </c>
      <c r="C4340" s="7">
        <v>64</v>
      </c>
      <c r="D4340" s="8">
        <v>8192</v>
      </c>
      <c r="E4340" s="9"/>
      <c r="F4340" s="2"/>
      <c r="G4340" s="2"/>
      <c r="H4340" s="2"/>
      <c r="I4340" s="3"/>
      <c r="J4340" s="3"/>
      <c r="K4340" s="3"/>
    </row>
    <row x14ac:dyDescent="0.25" r="4341" customHeight="1" ht="17.25">
      <c r="A4341" s="7">
        <v>4339</v>
      </c>
      <c r="B4341" s="7">
        <v>1</v>
      </c>
      <c r="C4341" s="7">
        <v>128</v>
      </c>
      <c r="D4341" s="8">
        <v>8192</v>
      </c>
      <c r="E4341" s="9"/>
      <c r="F4341" s="2"/>
      <c r="G4341" s="2"/>
      <c r="H4341" s="2"/>
      <c r="I4341" s="3"/>
      <c r="J4341" s="3"/>
      <c r="K4341" s="3"/>
    </row>
    <row x14ac:dyDescent="0.25" r="4342" customHeight="1" ht="17.25">
      <c r="A4342" s="7">
        <v>4340</v>
      </c>
      <c r="B4342" s="7">
        <v>2</v>
      </c>
      <c r="C4342" s="7">
        <v>128</v>
      </c>
      <c r="D4342" s="8">
        <v>8192</v>
      </c>
      <c r="E4342" s="9"/>
      <c r="F4342" s="2"/>
      <c r="G4342" s="2"/>
      <c r="H4342" s="2"/>
      <c r="I4342" s="3"/>
      <c r="J4342" s="3"/>
      <c r="K4342" s="3"/>
    </row>
    <row x14ac:dyDescent="0.25" r="4343" customHeight="1" ht="17.25">
      <c r="A4343" s="7">
        <v>4341</v>
      </c>
      <c r="B4343" s="7">
        <v>4</v>
      </c>
      <c r="C4343" s="7">
        <v>128</v>
      </c>
      <c r="D4343" s="8">
        <v>8192</v>
      </c>
      <c r="E4343" s="9"/>
      <c r="F4343" s="2"/>
      <c r="G4343" s="2"/>
      <c r="H4343" s="2"/>
      <c r="I4343" s="3"/>
      <c r="J4343" s="3"/>
      <c r="K4343" s="3"/>
    </row>
    <row x14ac:dyDescent="0.25" r="4344" customHeight="1" ht="17.25">
      <c r="A4344" s="7">
        <v>4342</v>
      </c>
      <c r="B4344" s="7">
        <v>8</v>
      </c>
      <c r="C4344" s="7">
        <v>128</v>
      </c>
      <c r="D4344" s="8">
        <v>8192</v>
      </c>
      <c r="E4344" s="9"/>
      <c r="F4344" s="2"/>
      <c r="G4344" s="2"/>
      <c r="H4344" s="2"/>
      <c r="I4344" s="3"/>
      <c r="J4344" s="3"/>
      <c r="K4344" s="3"/>
    </row>
    <row x14ac:dyDescent="0.25" r="4345" customHeight="1" ht="17.25">
      <c r="A4345" s="7">
        <v>4343</v>
      </c>
      <c r="B4345" s="7">
        <v>16</v>
      </c>
      <c r="C4345" s="7">
        <v>128</v>
      </c>
      <c r="D4345" s="8">
        <v>8192</v>
      </c>
      <c r="E4345" s="9"/>
      <c r="F4345" s="2"/>
      <c r="G4345" s="2"/>
      <c r="H4345" s="2"/>
      <c r="I4345" s="3"/>
      <c r="J4345" s="3"/>
      <c r="K4345" s="3"/>
    </row>
    <row x14ac:dyDescent="0.25" r="4346" customHeight="1" ht="17.25">
      <c r="A4346" s="7">
        <v>4344</v>
      </c>
      <c r="B4346" s="7">
        <v>32</v>
      </c>
      <c r="C4346" s="7">
        <v>128</v>
      </c>
      <c r="D4346" s="8">
        <v>8192</v>
      </c>
      <c r="E4346" s="9"/>
      <c r="F4346" s="2"/>
      <c r="G4346" s="2"/>
      <c r="H4346" s="2"/>
      <c r="I4346" s="3"/>
      <c r="J4346" s="3"/>
      <c r="K4346" s="3"/>
    </row>
    <row x14ac:dyDescent="0.25" r="4347" customHeight="1" ht="17.25">
      <c r="A4347" s="7">
        <v>4345</v>
      </c>
      <c r="B4347" s="7">
        <v>64</v>
      </c>
      <c r="C4347" s="7">
        <v>128</v>
      </c>
      <c r="D4347" s="8">
        <v>8192</v>
      </c>
      <c r="E4347" s="9"/>
      <c r="F4347" s="2"/>
      <c r="G4347" s="2"/>
      <c r="H4347" s="2"/>
      <c r="I4347" s="3"/>
      <c r="J4347" s="3"/>
      <c r="K4347" s="3"/>
    </row>
    <row x14ac:dyDescent="0.25" r="4348" customHeight="1" ht="17.25">
      <c r="A4348" s="7">
        <v>4346</v>
      </c>
      <c r="B4348" s="7">
        <v>128</v>
      </c>
      <c r="C4348" s="7">
        <v>128</v>
      </c>
      <c r="D4348" s="8">
        <v>8192</v>
      </c>
      <c r="E4348" s="9"/>
      <c r="F4348" s="2"/>
      <c r="G4348" s="2"/>
      <c r="H4348" s="2"/>
      <c r="I4348" s="3"/>
      <c r="J4348" s="3"/>
      <c r="K4348" s="3"/>
    </row>
    <row x14ac:dyDescent="0.25" r="4349" customHeight="1" ht="17.25">
      <c r="A4349" s="7">
        <v>4347</v>
      </c>
      <c r="B4349" s="7">
        <v>256</v>
      </c>
      <c r="C4349" s="7">
        <v>128</v>
      </c>
      <c r="D4349" s="8">
        <v>8192</v>
      </c>
      <c r="E4349" s="9"/>
      <c r="F4349" s="2"/>
      <c r="G4349" s="2"/>
      <c r="H4349" s="2"/>
      <c r="I4349" s="3"/>
      <c r="J4349" s="3"/>
      <c r="K4349" s="3"/>
    </row>
    <row x14ac:dyDescent="0.25" r="4350" customHeight="1" ht="17.25">
      <c r="A4350" s="7">
        <v>4348</v>
      </c>
      <c r="B4350" s="7">
        <v>512</v>
      </c>
      <c r="C4350" s="7">
        <v>128</v>
      </c>
      <c r="D4350" s="8">
        <v>8192</v>
      </c>
      <c r="E4350" s="9"/>
      <c r="F4350" s="2"/>
      <c r="G4350" s="2"/>
      <c r="H4350" s="2"/>
      <c r="I4350" s="3"/>
      <c r="J4350" s="3"/>
      <c r="K4350" s="3"/>
    </row>
    <row x14ac:dyDescent="0.25" r="4351" customHeight="1" ht="17.25">
      <c r="A4351" s="7">
        <v>4349</v>
      </c>
      <c r="B4351" s="7">
        <v>1024</v>
      </c>
      <c r="C4351" s="7">
        <v>128</v>
      </c>
      <c r="D4351" s="8">
        <v>8192</v>
      </c>
      <c r="E4351" s="9"/>
      <c r="F4351" s="2"/>
      <c r="G4351" s="2"/>
      <c r="H4351" s="2"/>
      <c r="I4351" s="3"/>
      <c r="J4351" s="3"/>
      <c r="K4351" s="3"/>
    </row>
    <row x14ac:dyDescent="0.25" r="4352" customHeight="1" ht="17.25">
      <c r="A4352" s="7">
        <v>4350</v>
      </c>
      <c r="B4352" s="7">
        <v>2048</v>
      </c>
      <c r="C4352" s="7">
        <v>128</v>
      </c>
      <c r="D4352" s="8">
        <v>8192</v>
      </c>
      <c r="E4352" s="9"/>
      <c r="F4352" s="2"/>
      <c r="G4352" s="2"/>
      <c r="H4352" s="2"/>
      <c r="I4352" s="3"/>
      <c r="J4352" s="3"/>
      <c r="K4352" s="3"/>
    </row>
    <row x14ac:dyDescent="0.25" r="4353" customHeight="1" ht="17.25">
      <c r="A4353" s="7">
        <v>4351</v>
      </c>
      <c r="B4353" s="7">
        <v>4096</v>
      </c>
      <c r="C4353" s="7">
        <v>128</v>
      </c>
      <c r="D4353" s="8">
        <v>8192</v>
      </c>
      <c r="E4353" s="9"/>
      <c r="F4353" s="2"/>
      <c r="G4353" s="2"/>
      <c r="H4353" s="2"/>
      <c r="I4353" s="3"/>
      <c r="J4353" s="3"/>
      <c r="K4353" s="3"/>
    </row>
    <row x14ac:dyDescent="0.25" r="4354" customHeight="1" ht="17.25">
      <c r="A4354" s="7">
        <v>4352</v>
      </c>
      <c r="B4354" s="7">
        <v>8192</v>
      </c>
      <c r="C4354" s="7">
        <v>128</v>
      </c>
      <c r="D4354" s="8">
        <v>8192</v>
      </c>
      <c r="E4354" s="9"/>
      <c r="F4354" s="2"/>
      <c r="G4354" s="2"/>
      <c r="H4354" s="2"/>
      <c r="I4354" s="3"/>
      <c r="J4354" s="3"/>
      <c r="K4354" s="3"/>
    </row>
    <row x14ac:dyDescent="0.25" r="4355" customHeight="1" ht="17.25">
      <c r="A4355" s="7">
        <v>4353</v>
      </c>
      <c r="B4355" s="7">
        <v>16384</v>
      </c>
      <c r="C4355" s="7">
        <v>128</v>
      </c>
      <c r="D4355" s="8">
        <v>8192</v>
      </c>
      <c r="E4355" s="9"/>
      <c r="F4355" s="2"/>
      <c r="G4355" s="2"/>
      <c r="H4355" s="2"/>
      <c r="I4355" s="3"/>
      <c r="J4355" s="3"/>
      <c r="K4355" s="3"/>
    </row>
    <row x14ac:dyDescent="0.25" r="4356" customHeight="1" ht="17.25">
      <c r="A4356" s="7">
        <v>4354</v>
      </c>
      <c r="B4356" s="7">
        <v>32768</v>
      </c>
      <c r="C4356" s="7">
        <v>128</v>
      </c>
      <c r="D4356" s="8">
        <v>8192</v>
      </c>
      <c r="E4356" s="9"/>
      <c r="F4356" s="2"/>
      <c r="G4356" s="2"/>
      <c r="H4356" s="2"/>
      <c r="I4356" s="3"/>
      <c r="J4356" s="3"/>
      <c r="K4356" s="3"/>
    </row>
    <row x14ac:dyDescent="0.25" r="4357" customHeight="1" ht="17.25">
      <c r="A4357" s="7">
        <v>4355</v>
      </c>
      <c r="B4357" s="7">
        <v>65536</v>
      </c>
      <c r="C4357" s="7">
        <v>128</v>
      </c>
      <c r="D4357" s="8">
        <v>8192</v>
      </c>
      <c r="E4357" s="9"/>
      <c r="F4357" s="2"/>
      <c r="G4357" s="2"/>
      <c r="H4357" s="2"/>
      <c r="I4357" s="3"/>
      <c r="J4357" s="3"/>
      <c r="K4357" s="3"/>
    </row>
    <row x14ac:dyDescent="0.25" r="4358" customHeight="1" ht="17.25">
      <c r="A4358" s="7">
        <v>4356</v>
      </c>
      <c r="B4358" s="7">
        <v>128000</v>
      </c>
      <c r="C4358" s="7">
        <v>128</v>
      </c>
      <c r="D4358" s="8">
        <v>8192</v>
      </c>
      <c r="E4358" s="9"/>
      <c r="F4358" s="2"/>
      <c r="G4358" s="2"/>
      <c r="H4358" s="2"/>
      <c r="I4358" s="3"/>
      <c r="J4358" s="3"/>
      <c r="K4358" s="3"/>
    </row>
    <row x14ac:dyDescent="0.25" r="4359" customHeight="1" ht="17.25">
      <c r="A4359" s="7">
        <v>4357</v>
      </c>
      <c r="B4359" s="7">
        <v>1</v>
      </c>
      <c r="C4359" s="7">
        <v>256</v>
      </c>
      <c r="D4359" s="8">
        <v>8192</v>
      </c>
      <c r="E4359" s="9"/>
      <c r="F4359" s="2"/>
      <c r="G4359" s="2"/>
      <c r="H4359" s="2"/>
      <c r="I4359" s="3"/>
      <c r="J4359" s="3"/>
      <c r="K4359" s="3"/>
    </row>
    <row x14ac:dyDescent="0.25" r="4360" customHeight="1" ht="17.25">
      <c r="A4360" s="7">
        <v>4358</v>
      </c>
      <c r="B4360" s="7">
        <v>2</v>
      </c>
      <c r="C4360" s="7">
        <v>256</v>
      </c>
      <c r="D4360" s="8">
        <v>8192</v>
      </c>
      <c r="E4360" s="9"/>
      <c r="F4360" s="2"/>
      <c r="G4360" s="2"/>
      <c r="H4360" s="2"/>
      <c r="I4360" s="3"/>
      <c r="J4360" s="3"/>
      <c r="K4360" s="3"/>
    </row>
    <row x14ac:dyDescent="0.25" r="4361" customHeight="1" ht="17.25">
      <c r="A4361" s="7">
        <v>4359</v>
      </c>
      <c r="B4361" s="7">
        <v>4</v>
      </c>
      <c r="C4361" s="7">
        <v>256</v>
      </c>
      <c r="D4361" s="8">
        <v>8192</v>
      </c>
      <c r="E4361" s="9"/>
      <c r="F4361" s="2"/>
      <c r="G4361" s="2"/>
      <c r="H4361" s="2"/>
      <c r="I4361" s="3"/>
      <c r="J4361" s="3"/>
      <c r="K4361" s="3"/>
    </row>
    <row x14ac:dyDescent="0.25" r="4362" customHeight="1" ht="17.25">
      <c r="A4362" s="7">
        <v>4360</v>
      </c>
      <c r="B4362" s="7">
        <v>8</v>
      </c>
      <c r="C4362" s="7">
        <v>256</v>
      </c>
      <c r="D4362" s="8">
        <v>8192</v>
      </c>
      <c r="E4362" s="9"/>
      <c r="F4362" s="2"/>
      <c r="G4362" s="2"/>
      <c r="H4362" s="2"/>
      <c r="I4362" s="3"/>
      <c r="J4362" s="3"/>
      <c r="K4362" s="3"/>
    </row>
    <row x14ac:dyDescent="0.25" r="4363" customHeight="1" ht="17.25">
      <c r="A4363" s="7">
        <v>4361</v>
      </c>
      <c r="B4363" s="7">
        <v>16</v>
      </c>
      <c r="C4363" s="7">
        <v>256</v>
      </c>
      <c r="D4363" s="8">
        <v>8192</v>
      </c>
      <c r="E4363" s="9"/>
      <c r="F4363" s="2"/>
      <c r="G4363" s="2"/>
      <c r="H4363" s="2"/>
      <c r="I4363" s="3"/>
      <c r="J4363" s="3"/>
      <c r="K4363" s="3"/>
    </row>
    <row x14ac:dyDescent="0.25" r="4364" customHeight="1" ht="17.25">
      <c r="A4364" s="7">
        <v>4362</v>
      </c>
      <c r="B4364" s="7">
        <v>32</v>
      </c>
      <c r="C4364" s="7">
        <v>256</v>
      </c>
      <c r="D4364" s="8">
        <v>8192</v>
      </c>
      <c r="E4364" s="9"/>
      <c r="F4364" s="2"/>
      <c r="G4364" s="2"/>
      <c r="H4364" s="2"/>
      <c r="I4364" s="3"/>
      <c r="J4364" s="3"/>
      <c r="K4364" s="3"/>
    </row>
    <row x14ac:dyDescent="0.25" r="4365" customHeight="1" ht="17.25">
      <c r="A4365" s="7">
        <v>4363</v>
      </c>
      <c r="B4365" s="7">
        <v>64</v>
      </c>
      <c r="C4365" s="7">
        <v>256</v>
      </c>
      <c r="D4365" s="8">
        <v>8192</v>
      </c>
      <c r="E4365" s="9"/>
      <c r="F4365" s="2"/>
      <c r="G4365" s="2"/>
      <c r="H4365" s="2"/>
      <c r="I4365" s="3"/>
      <c r="J4365" s="3"/>
      <c r="K4365" s="3"/>
    </row>
    <row x14ac:dyDescent="0.25" r="4366" customHeight="1" ht="17.25">
      <c r="A4366" s="7">
        <v>4364</v>
      </c>
      <c r="B4366" s="7">
        <v>128</v>
      </c>
      <c r="C4366" s="7">
        <v>256</v>
      </c>
      <c r="D4366" s="8">
        <v>8192</v>
      </c>
      <c r="E4366" s="9"/>
      <c r="F4366" s="2"/>
      <c r="G4366" s="2"/>
      <c r="H4366" s="2"/>
      <c r="I4366" s="3"/>
      <c r="J4366" s="3"/>
      <c r="K4366" s="3"/>
    </row>
    <row x14ac:dyDescent="0.25" r="4367" customHeight="1" ht="17.25">
      <c r="A4367" s="7">
        <v>4365</v>
      </c>
      <c r="B4367" s="7">
        <v>256</v>
      </c>
      <c r="C4367" s="7">
        <v>256</v>
      </c>
      <c r="D4367" s="8">
        <v>8192</v>
      </c>
      <c r="E4367" s="9"/>
      <c r="F4367" s="2"/>
      <c r="G4367" s="2"/>
      <c r="H4367" s="2"/>
      <c r="I4367" s="3"/>
      <c r="J4367" s="3"/>
      <c r="K4367" s="3"/>
    </row>
    <row x14ac:dyDescent="0.25" r="4368" customHeight="1" ht="17.25">
      <c r="A4368" s="7">
        <v>4366</v>
      </c>
      <c r="B4368" s="7">
        <v>512</v>
      </c>
      <c r="C4368" s="7">
        <v>256</v>
      </c>
      <c r="D4368" s="8">
        <v>8192</v>
      </c>
      <c r="E4368" s="9"/>
      <c r="F4368" s="2"/>
      <c r="G4368" s="2"/>
      <c r="H4368" s="2"/>
      <c r="I4368" s="3"/>
      <c r="J4368" s="3"/>
      <c r="K4368" s="3"/>
    </row>
    <row x14ac:dyDescent="0.25" r="4369" customHeight="1" ht="17.25">
      <c r="A4369" s="7">
        <v>4367</v>
      </c>
      <c r="B4369" s="7">
        <v>1024</v>
      </c>
      <c r="C4369" s="7">
        <v>256</v>
      </c>
      <c r="D4369" s="8">
        <v>8192</v>
      </c>
      <c r="E4369" s="9"/>
      <c r="F4369" s="2"/>
      <c r="G4369" s="2"/>
      <c r="H4369" s="2"/>
      <c r="I4369" s="3"/>
      <c r="J4369" s="3"/>
      <c r="K4369" s="3"/>
    </row>
    <row x14ac:dyDescent="0.25" r="4370" customHeight="1" ht="17.25">
      <c r="A4370" s="7">
        <v>4368</v>
      </c>
      <c r="B4370" s="7">
        <v>2048</v>
      </c>
      <c r="C4370" s="7">
        <v>256</v>
      </c>
      <c r="D4370" s="8">
        <v>8192</v>
      </c>
      <c r="E4370" s="9"/>
      <c r="F4370" s="2"/>
      <c r="G4370" s="2"/>
      <c r="H4370" s="2"/>
      <c r="I4370" s="3"/>
      <c r="J4370" s="3"/>
      <c r="K4370" s="3"/>
    </row>
    <row x14ac:dyDescent="0.25" r="4371" customHeight="1" ht="17.25">
      <c r="A4371" s="7">
        <v>4369</v>
      </c>
      <c r="B4371" s="7">
        <v>4096</v>
      </c>
      <c r="C4371" s="7">
        <v>256</v>
      </c>
      <c r="D4371" s="8">
        <v>8192</v>
      </c>
      <c r="E4371" s="9"/>
      <c r="F4371" s="2"/>
      <c r="G4371" s="2"/>
      <c r="H4371" s="2"/>
      <c r="I4371" s="3"/>
      <c r="J4371" s="3"/>
      <c r="K4371" s="3"/>
    </row>
    <row x14ac:dyDescent="0.25" r="4372" customHeight="1" ht="17.25">
      <c r="A4372" s="7">
        <v>4370</v>
      </c>
      <c r="B4372" s="7">
        <v>8192</v>
      </c>
      <c r="C4372" s="7">
        <v>256</v>
      </c>
      <c r="D4372" s="8">
        <v>8192</v>
      </c>
      <c r="E4372" s="9"/>
      <c r="F4372" s="2"/>
      <c r="G4372" s="2"/>
      <c r="H4372" s="2"/>
      <c r="I4372" s="3"/>
      <c r="J4372" s="3"/>
      <c r="K4372" s="3"/>
    </row>
    <row x14ac:dyDescent="0.25" r="4373" customHeight="1" ht="17.25">
      <c r="A4373" s="7">
        <v>4371</v>
      </c>
      <c r="B4373" s="7">
        <v>16384</v>
      </c>
      <c r="C4373" s="7">
        <v>256</v>
      </c>
      <c r="D4373" s="8">
        <v>8192</v>
      </c>
      <c r="E4373" s="9"/>
      <c r="F4373" s="2"/>
      <c r="G4373" s="2"/>
      <c r="H4373" s="2"/>
      <c r="I4373" s="3"/>
      <c r="J4373" s="3"/>
      <c r="K4373" s="3"/>
    </row>
    <row x14ac:dyDescent="0.25" r="4374" customHeight="1" ht="17.25">
      <c r="A4374" s="7">
        <v>4372</v>
      </c>
      <c r="B4374" s="7">
        <v>32768</v>
      </c>
      <c r="C4374" s="7">
        <v>256</v>
      </c>
      <c r="D4374" s="8">
        <v>8192</v>
      </c>
      <c r="E4374" s="9"/>
      <c r="F4374" s="2"/>
      <c r="G4374" s="2"/>
      <c r="H4374" s="2"/>
      <c r="I4374" s="3"/>
      <c r="J4374" s="3"/>
      <c r="K4374" s="3"/>
    </row>
    <row x14ac:dyDescent="0.25" r="4375" customHeight="1" ht="17.25">
      <c r="A4375" s="7">
        <v>4373</v>
      </c>
      <c r="B4375" s="7">
        <v>65536</v>
      </c>
      <c r="C4375" s="7">
        <v>256</v>
      </c>
      <c r="D4375" s="8">
        <v>8192</v>
      </c>
      <c r="E4375" s="9"/>
      <c r="F4375" s="2"/>
      <c r="G4375" s="2"/>
      <c r="H4375" s="2"/>
      <c r="I4375" s="3"/>
      <c r="J4375" s="3"/>
      <c r="K4375" s="3"/>
    </row>
    <row x14ac:dyDescent="0.25" r="4376" customHeight="1" ht="17.25">
      <c r="A4376" s="7">
        <v>4374</v>
      </c>
      <c r="B4376" s="7">
        <v>128000</v>
      </c>
      <c r="C4376" s="7">
        <v>256</v>
      </c>
      <c r="D4376" s="8">
        <v>8192</v>
      </c>
      <c r="E4376" s="9"/>
      <c r="F4376" s="2"/>
      <c r="G4376" s="2"/>
      <c r="H4376" s="2"/>
      <c r="I4376" s="3"/>
      <c r="J4376" s="3"/>
      <c r="K4376" s="3"/>
    </row>
    <row x14ac:dyDescent="0.25" r="4377" customHeight="1" ht="17.25">
      <c r="A4377" s="7">
        <v>4375</v>
      </c>
      <c r="B4377" s="7">
        <v>1</v>
      </c>
      <c r="C4377" s="7">
        <v>512</v>
      </c>
      <c r="D4377" s="8">
        <v>8192</v>
      </c>
      <c r="E4377" s="9"/>
      <c r="F4377" s="2"/>
      <c r="G4377" s="2"/>
      <c r="H4377" s="2"/>
      <c r="I4377" s="3"/>
      <c r="J4377" s="3"/>
      <c r="K4377" s="3"/>
    </row>
    <row x14ac:dyDescent="0.25" r="4378" customHeight="1" ht="17.25">
      <c r="A4378" s="7">
        <v>4376</v>
      </c>
      <c r="B4378" s="7">
        <v>2</v>
      </c>
      <c r="C4378" s="7">
        <v>512</v>
      </c>
      <c r="D4378" s="8">
        <v>8192</v>
      </c>
      <c r="E4378" s="9"/>
      <c r="F4378" s="2"/>
      <c r="G4378" s="2"/>
      <c r="H4378" s="2"/>
      <c r="I4378" s="3"/>
      <c r="J4378" s="3"/>
      <c r="K4378" s="3"/>
    </row>
    <row x14ac:dyDescent="0.25" r="4379" customHeight="1" ht="17.25">
      <c r="A4379" s="7">
        <v>4377</v>
      </c>
      <c r="B4379" s="7">
        <v>4</v>
      </c>
      <c r="C4379" s="7">
        <v>512</v>
      </c>
      <c r="D4379" s="8">
        <v>8192</v>
      </c>
      <c r="E4379" s="9"/>
      <c r="F4379" s="2"/>
      <c r="G4379" s="2"/>
      <c r="H4379" s="2"/>
      <c r="I4379" s="3"/>
      <c r="J4379" s="3"/>
      <c r="K4379" s="3"/>
    </row>
    <row x14ac:dyDescent="0.25" r="4380" customHeight="1" ht="17.25">
      <c r="A4380" s="7">
        <v>4378</v>
      </c>
      <c r="B4380" s="7">
        <v>8</v>
      </c>
      <c r="C4380" s="7">
        <v>512</v>
      </c>
      <c r="D4380" s="8">
        <v>8192</v>
      </c>
      <c r="E4380" s="9"/>
      <c r="F4380" s="2"/>
      <c r="G4380" s="2"/>
      <c r="H4380" s="2"/>
      <c r="I4380" s="3"/>
      <c r="J4380" s="3"/>
      <c r="K4380" s="3"/>
    </row>
    <row x14ac:dyDescent="0.25" r="4381" customHeight="1" ht="17.25">
      <c r="A4381" s="7">
        <v>4379</v>
      </c>
      <c r="B4381" s="7">
        <v>16</v>
      </c>
      <c r="C4381" s="7">
        <v>512</v>
      </c>
      <c r="D4381" s="8">
        <v>8192</v>
      </c>
      <c r="E4381" s="9"/>
      <c r="F4381" s="2"/>
      <c r="G4381" s="2"/>
      <c r="H4381" s="2"/>
      <c r="I4381" s="3"/>
      <c r="J4381" s="3"/>
      <c r="K4381" s="3"/>
    </row>
    <row x14ac:dyDescent="0.25" r="4382" customHeight="1" ht="17.25">
      <c r="A4382" s="7">
        <v>4380</v>
      </c>
      <c r="B4382" s="7">
        <v>32</v>
      </c>
      <c r="C4382" s="7">
        <v>512</v>
      </c>
      <c r="D4382" s="8">
        <v>8192</v>
      </c>
      <c r="E4382" s="9"/>
      <c r="F4382" s="2"/>
      <c r="G4382" s="2"/>
      <c r="H4382" s="2"/>
      <c r="I4382" s="3"/>
      <c r="J4382" s="3"/>
      <c r="K4382" s="3"/>
    </row>
    <row x14ac:dyDescent="0.25" r="4383" customHeight="1" ht="17.25">
      <c r="A4383" s="7">
        <v>4381</v>
      </c>
      <c r="B4383" s="7">
        <v>64</v>
      </c>
      <c r="C4383" s="7">
        <v>512</v>
      </c>
      <c r="D4383" s="8">
        <v>8192</v>
      </c>
      <c r="E4383" s="9"/>
      <c r="F4383" s="2"/>
      <c r="G4383" s="2"/>
      <c r="H4383" s="2"/>
      <c r="I4383" s="3"/>
      <c r="J4383" s="3"/>
      <c r="K4383" s="3"/>
    </row>
    <row x14ac:dyDescent="0.25" r="4384" customHeight="1" ht="17.25">
      <c r="A4384" s="7">
        <v>4382</v>
      </c>
      <c r="B4384" s="7">
        <v>128</v>
      </c>
      <c r="C4384" s="7">
        <v>512</v>
      </c>
      <c r="D4384" s="8">
        <v>8192</v>
      </c>
      <c r="E4384" s="9"/>
      <c r="F4384" s="2"/>
      <c r="G4384" s="2"/>
      <c r="H4384" s="2"/>
      <c r="I4384" s="3"/>
      <c r="J4384" s="3"/>
      <c r="K4384" s="3"/>
    </row>
    <row x14ac:dyDescent="0.25" r="4385" customHeight="1" ht="17.25">
      <c r="A4385" s="7">
        <v>4383</v>
      </c>
      <c r="B4385" s="7">
        <v>256</v>
      </c>
      <c r="C4385" s="7">
        <v>512</v>
      </c>
      <c r="D4385" s="8">
        <v>8192</v>
      </c>
      <c r="E4385" s="9"/>
      <c r="F4385" s="2"/>
      <c r="G4385" s="2"/>
      <c r="H4385" s="2"/>
      <c r="I4385" s="3"/>
      <c r="J4385" s="3"/>
      <c r="K4385" s="3"/>
    </row>
    <row x14ac:dyDescent="0.25" r="4386" customHeight="1" ht="17.25">
      <c r="A4386" s="7">
        <v>4384</v>
      </c>
      <c r="B4386" s="7">
        <v>512</v>
      </c>
      <c r="C4386" s="7">
        <v>512</v>
      </c>
      <c r="D4386" s="8">
        <v>8192</v>
      </c>
      <c r="E4386" s="9"/>
      <c r="F4386" s="2"/>
      <c r="G4386" s="2"/>
      <c r="H4386" s="2"/>
      <c r="I4386" s="3"/>
      <c r="J4386" s="3"/>
      <c r="K4386" s="3"/>
    </row>
    <row x14ac:dyDescent="0.25" r="4387" customHeight="1" ht="17.25">
      <c r="A4387" s="7">
        <v>4385</v>
      </c>
      <c r="B4387" s="7">
        <v>1024</v>
      </c>
      <c r="C4387" s="7">
        <v>512</v>
      </c>
      <c r="D4387" s="8">
        <v>8192</v>
      </c>
      <c r="E4387" s="9"/>
      <c r="F4387" s="2"/>
      <c r="G4387" s="2"/>
      <c r="H4387" s="2"/>
      <c r="I4387" s="3"/>
      <c r="J4387" s="3"/>
      <c r="K4387" s="3"/>
    </row>
    <row x14ac:dyDescent="0.25" r="4388" customHeight="1" ht="17.25">
      <c r="A4388" s="7">
        <v>4386</v>
      </c>
      <c r="B4388" s="7">
        <v>2048</v>
      </c>
      <c r="C4388" s="7">
        <v>512</v>
      </c>
      <c r="D4388" s="8">
        <v>8192</v>
      </c>
      <c r="E4388" s="9"/>
      <c r="F4388" s="2"/>
      <c r="G4388" s="2"/>
      <c r="H4388" s="2"/>
      <c r="I4388" s="3"/>
      <c r="J4388" s="3"/>
      <c r="K4388" s="3"/>
    </row>
    <row x14ac:dyDescent="0.25" r="4389" customHeight="1" ht="17.25">
      <c r="A4389" s="7">
        <v>4387</v>
      </c>
      <c r="B4389" s="7">
        <v>4096</v>
      </c>
      <c r="C4389" s="7">
        <v>512</v>
      </c>
      <c r="D4389" s="8">
        <v>8192</v>
      </c>
      <c r="E4389" s="9"/>
      <c r="F4389" s="2"/>
      <c r="G4389" s="2"/>
      <c r="H4389" s="2"/>
      <c r="I4389" s="3"/>
      <c r="J4389" s="3"/>
      <c r="K4389" s="3"/>
    </row>
    <row x14ac:dyDescent="0.25" r="4390" customHeight="1" ht="17.25">
      <c r="A4390" s="7">
        <v>4388</v>
      </c>
      <c r="B4390" s="7">
        <v>8192</v>
      </c>
      <c r="C4390" s="7">
        <v>512</v>
      </c>
      <c r="D4390" s="8">
        <v>8192</v>
      </c>
      <c r="E4390" s="9"/>
      <c r="F4390" s="2"/>
      <c r="G4390" s="2"/>
      <c r="H4390" s="2"/>
      <c r="I4390" s="3"/>
      <c r="J4390" s="3"/>
      <c r="K4390" s="3"/>
    </row>
    <row x14ac:dyDescent="0.25" r="4391" customHeight="1" ht="17.25">
      <c r="A4391" s="7">
        <v>4389</v>
      </c>
      <c r="B4391" s="7">
        <v>16384</v>
      </c>
      <c r="C4391" s="7">
        <v>512</v>
      </c>
      <c r="D4391" s="8">
        <v>8192</v>
      </c>
      <c r="E4391" s="9"/>
      <c r="F4391" s="2"/>
      <c r="G4391" s="2"/>
      <c r="H4391" s="2"/>
      <c r="I4391" s="3"/>
      <c r="J4391" s="3"/>
      <c r="K4391" s="3"/>
    </row>
    <row x14ac:dyDescent="0.25" r="4392" customHeight="1" ht="17.25">
      <c r="A4392" s="7">
        <v>4390</v>
      </c>
      <c r="B4392" s="7">
        <v>32768</v>
      </c>
      <c r="C4392" s="7">
        <v>512</v>
      </c>
      <c r="D4392" s="8">
        <v>8192</v>
      </c>
      <c r="E4392" s="9"/>
      <c r="F4392" s="2"/>
      <c r="G4392" s="2"/>
      <c r="H4392" s="2"/>
      <c r="I4392" s="3"/>
      <c r="J4392" s="3"/>
      <c r="K4392" s="3"/>
    </row>
    <row x14ac:dyDescent="0.25" r="4393" customHeight="1" ht="17.25">
      <c r="A4393" s="7">
        <v>4391</v>
      </c>
      <c r="B4393" s="7">
        <v>65536</v>
      </c>
      <c r="C4393" s="7">
        <v>512</v>
      </c>
      <c r="D4393" s="8">
        <v>8192</v>
      </c>
      <c r="E4393" s="9"/>
      <c r="F4393" s="2"/>
      <c r="G4393" s="2"/>
      <c r="H4393" s="2"/>
      <c r="I4393" s="3"/>
      <c r="J4393" s="3"/>
      <c r="K4393" s="3"/>
    </row>
    <row x14ac:dyDescent="0.25" r="4394" customHeight="1" ht="17.25">
      <c r="A4394" s="7">
        <v>4392</v>
      </c>
      <c r="B4394" s="7">
        <v>128000</v>
      </c>
      <c r="C4394" s="7">
        <v>512</v>
      </c>
      <c r="D4394" s="8">
        <v>8192</v>
      </c>
      <c r="E4394" s="9"/>
      <c r="F4394" s="2"/>
      <c r="G4394" s="2"/>
      <c r="H4394" s="2"/>
      <c r="I4394" s="3"/>
      <c r="J4394" s="3"/>
      <c r="K4394" s="3"/>
    </row>
    <row x14ac:dyDescent="0.25" r="4395" customHeight="1" ht="17.25">
      <c r="A4395" s="7">
        <v>4393</v>
      </c>
      <c r="B4395" s="7">
        <v>1</v>
      </c>
      <c r="C4395" s="7">
        <v>1024</v>
      </c>
      <c r="D4395" s="8">
        <v>8192</v>
      </c>
      <c r="E4395" s="9"/>
      <c r="F4395" s="2"/>
      <c r="G4395" s="2"/>
      <c r="H4395" s="2"/>
      <c r="I4395" s="3"/>
      <c r="J4395" s="3"/>
      <c r="K4395" s="3"/>
    </row>
    <row x14ac:dyDescent="0.25" r="4396" customHeight="1" ht="17.25">
      <c r="A4396" s="7">
        <v>4394</v>
      </c>
      <c r="B4396" s="7">
        <v>2</v>
      </c>
      <c r="C4396" s="7">
        <v>1024</v>
      </c>
      <c r="D4396" s="8">
        <v>8192</v>
      </c>
      <c r="E4396" s="9"/>
      <c r="F4396" s="2"/>
      <c r="G4396" s="2"/>
      <c r="H4396" s="2"/>
      <c r="I4396" s="3"/>
      <c r="J4396" s="3"/>
      <c r="K4396" s="3"/>
    </row>
    <row x14ac:dyDescent="0.25" r="4397" customHeight="1" ht="17.25">
      <c r="A4397" s="7">
        <v>4395</v>
      </c>
      <c r="B4397" s="7">
        <v>4</v>
      </c>
      <c r="C4397" s="7">
        <v>1024</v>
      </c>
      <c r="D4397" s="8">
        <v>8192</v>
      </c>
      <c r="E4397" s="9"/>
      <c r="F4397" s="2"/>
      <c r="G4397" s="2"/>
      <c r="H4397" s="2"/>
      <c r="I4397" s="3"/>
      <c r="J4397" s="3"/>
      <c r="K4397" s="3"/>
    </row>
    <row x14ac:dyDescent="0.25" r="4398" customHeight="1" ht="17.25">
      <c r="A4398" s="7">
        <v>4396</v>
      </c>
      <c r="B4398" s="7">
        <v>8</v>
      </c>
      <c r="C4398" s="7">
        <v>1024</v>
      </c>
      <c r="D4398" s="8">
        <v>8192</v>
      </c>
      <c r="E4398" s="9"/>
      <c r="F4398" s="2"/>
      <c r="G4398" s="2"/>
      <c r="H4398" s="2"/>
      <c r="I4398" s="3"/>
      <c r="J4398" s="3"/>
      <c r="K4398" s="3"/>
    </row>
    <row x14ac:dyDescent="0.25" r="4399" customHeight="1" ht="17.25">
      <c r="A4399" s="7">
        <v>4397</v>
      </c>
      <c r="B4399" s="7">
        <v>16</v>
      </c>
      <c r="C4399" s="7">
        <v>1024</v>
      </c>
      <c r="D4399" s="8">
        <v>8192</v>
      </c>
      <c r="E4399" s="9"/>
      <c r="F4399" s="2"/>
      <c r="G4399" s="2"/>
      <c r="H4399" s="2"/>
      <c r="I4399" s="3"/>
      <c r="J4399" s="3"/>
      <c r="K4399" s="3"/>
    </row>
    <row x14ac:dyDescent="0.25" r="4400" customHeight="1" ht="17.25">
      <c r="A4400" s="7">
        <v>4398</v>
      </c>
      <c r="B4400" s="7">
        <v>32</v>
      </c>
      <c r="C4400" s="7">
        <v>1024</v>
      </c>
      <c r="D4400" s="8">
        <v>8192</v>
      </c>
      <c r="E4400" s="9"/>
      <c r="F4400" s="2"/>
      <c r="G4400" s="2"/>
      <c r="H4400" s="2"/>
      <c r="I4400" s="3"/>
      <c r="J4400" s="3"/>
      <c r="K4400" s="3"/>
    </row>
    <row x14ac:dyDescent="0.25" r="4401" customHeight="1" ht="17.25">
      <c r="A4401" s="7">
        <v>4399</v>
      </c>
      <c r="B4401" s="7">
        <v>64</v>
      </c>
      <c r="C4401" s="7">
        <v>1024</v>
      </c>
      <c r="D4401" s="8">
        <v>8192</v>
      </c>
      <c r="E4401" s="9"/>
      <c r="F4401" s="2"/>
      <c r="G4401" s="2"/>
      <c r="H4401" s="2"/>
      <c r="I4401" s="3"/>
      <c r="J4401" s="3"/>
      <c r="K4401" s="3"/>
    </row>
    <row x14ac:dyDescent="0.25" r="4402" customHeight="1" ht="17.25">
      <c r="A4402" s="7">
        <v>4400</v>
      </c>
      <c r="B4402" s="7">
        <v>128</v>
      </c>
      <c r="C4402" s="7">
        <v>1024</v>
      </c>
      <c r="D4402" s="8">
        <v>8192</v>
      </c>
      <c r="E4402" s="9"/>
      <c r="F4402" s="2"/>
      <c r="G4402" s="2"/>
      <c r="H4402" s="2"/>
      <c r="I4402" s="3"/>
      <c r="J4402" s="3"/>
      <c r="K4402" s="3"/>
    </row>
    <row x14ac:dyDescent="0.25" r="4403" customHeight="1" ht="17.25">
      <c r="A4403" s="7">
        <v>4401</v>
      </c>
      <c r="B4403" s="7">
        <v>256</v>
      </c>
      <c r="C4403" s="7">
        <v>1024</v>
      </c>
      <c r="D4403" s="8">
        <v>8192</v>
      </c>
      <c r="E4403" s="9"/>
      <c r="F4403" s="2"/>
      <c r="G4403" s="2"/>
      <c r="H4403" s="2"/>
      <c r="I4403" s="3"/>
      <c r="J4403" s="3"/>
      <c r="K4403" s="3"/>
    </row>
    <row x14ac:dyDescent="0.25" r="4404" customHeight="1" ht="17.25">
      <c r="A4404" s="7">
        <v>4402</v>
      </c>
      <c r="B4404" s="7">
        <v>512</v>
      </c>
      <c r="C4404" s="7">
        <v>1024</v>
      </c>
      <c r="D4404" s="8">
        <v>8192</v>
      </c>
      <c r="E4404" s="9"/>
      <c r="F4404" s="2"/>
      <c r="G4404" s="2"/>
      <c r="H4404" s="2"/>
      <c r="I4404" s="3"/>
      <c r="J4404" s="3"/>
      <c r="K4404" s="3"/>
    </row>
    <row x14ac:dyDescent="0.25" r="4405" customHeight="1" ht="17.25">
      <c r="A4405" s="7">
        <v>4403</v>
      </c>
      <c r="B4405" s="7">
        <v>1024</v>
      </c>
      <c r="C4405" s="7">
        <v>1024</v>
      </c>
      <c r="D4405" s="8">
        <v>8192</v>
      </c>
      <c r="E4405" s="9"/>
      <c r="F4405" s="2"/>
      <c r="G4405" s="2"/>
      <c r="H4405" s="2"/>
      <c r="I4405" s="3"/>
      <c r="J4405" s="3"/>
      <c r="K4405" s="3"/>
    </row>
    <row x14ac:dyDescent="0.25" r="4406" customHeight="1" ht="17.25">
      <c r="A4406" s="7">
        <v>4404</v>
      </c>
      <c r="B4406" s="7">
        <v>2048</v>
      </c>
      <c r="C4406" s="7">
        <v>1024</v>
      </c>
      <c r="D4406" s="8">
        <v>8192</v>
      </c>
      <c r="E4406" s="9"/>
      <c r="F4406" s="2"/>
      <c r="G4406" s="2"/>
      <c r="H4406" s="2"/>
      <c r="I4406" s="3"/>
      <c r="J4406" s="3"/>
      <c r="K4406" s="3"/>
    </row>
    <row x14ac:dyDescent="0.25" r="4407" customHeight="1" ht="17.25">
      <c r="A4407" s="7">
        <v>4405</v>
      </c>
      <c r="B4407" s="7">
        <v>4096</v>
      </c>
      <c r="C4407" s="7">
        <v>1024</v>
      </c>
      <c r="D4407" s="8">
        <v>8192</v>
      </c>
      <c r="E4407" s="9"/>
      <c r="F4407" s="2"/>
      <c r="G4407" s="2"/>
      <c r="H4407" s="2"/>
      <c r="I4407" s="3"/>
      <c r="J4407" s="3"/>
      <c r="K4407" s="3"/>
    </row>
    <row x14ac:dyDescent="0.25" r="4408" customHeight="1" ht="17.25">
      <c r="A4408" s="7">
        <v>4406</v>
      </c>
      <c r="B4408" s="7">
        <v>8192</v>
      </c>
      <c r="C4408" s="7">
        <v>1024</v>
      </c>
      <c r="D4408" s="8">
        <v>8192</v>
      </c>
      <c r="E4408" s="9"/>
      <c r="F4408" s="2"/>
      <c r="G4408" s="2"/>
      <c r="H4408" s="2"/>
      <c r="I4408" s="3"/>
      <c r="J4408" s="3"/>
      <c r="K4408" s="3"/>
    </row>
    <row x14ac:dyDescent="0.25" r="4409" customHeight="1" ht="17.25">
      <c r="A4409" s="7">
        <v>4407</v>
      </c>
      <c r="B4409" s="7">
        <v>16384</v>
      </c>
      <c r="C4409" s="7">
        <v>1024</v>
      </c>
      <c r="D4409" s="8">
        <v>8192</v>
      </c>
      <c r="E4409" s="9"/>
      <c r="F4409" s="2"/>
      <c r="G4409" s="2"/>
      <c r="H4409" s="2"/>
      <c r="I4409" s="3"/>
      <c r="J4409" s="3"/>
      <c r="K4409" s="3"/>
    </row>
    <row x14ac:dyDescent="0.25" r="4410" customHeight="1" ht="17.25">
      <c r="A4410" s="7">
        <v>4408</v>
      </c>
      <c r="B4410" s="7">
        <v>32768</v>
      </c>
      <c r="C4410" s="7">
        <v>1024</v>
      </c>
      <c r="D4410" s="8">
        <v>8192</v>
      </c>
      <c r="E4410" s="9"/>
      <c r="F4410" s="2"/>
      <c r="G4410" s="2"/>
      <c r="H4410" s="2"/>
      <c r="I4410" s="3"/>
      <c r="J4410" s="3"/>
      <c r="K4410" s="3"/>
    </row>
    <row x14ac:dyDescent="0.25" r="4411" customHeight="1" ht="17.25">
      <c r="A4411" s="7">
        <v>4409</v>
      </c>
      <c r="B4411" s="7">
        <v>65536</v>
      </c>
      <c r="C4411" s="7">
        <v>1024</v>
      </c>
      <c r="D4411" s="8">
        <v>8192</v>
      </c>
      <c r="E4411" s="9"/>
      <c r="F4411" s="2"/>
      <c r="G4411" s="2"/>
      <c r="H4411" s="2"/>
      <c r="I4411" s="3"/>
      <c r="J4411" s="3"/>
      <c r="K4411" s="3"/>
    </row>
    <row x14ac:dyDescent="0.25" r="4412" customHeight="1" ht="17.25">
      <c r="A4412" s="7">
        <v>4410</v>
      </c>
      <c r="B4412" s="7">
        <v>128000</v>
      </c>
      <c r="C4412" s="7">
        <v>1024</v>
      </c>
      <c r="D4412" s="8">
        <v>8192</v>
      </c>
      <c r="E4412" s="9"/>
      <c r="F4412" s="2"/>
      <c r="G4412" s="2"/>
      <c r="H4412" s="2"/>
      <c r="I4412" s="3"/>
      <c r="J4412" s="3"/>
      <c r="K4412" s="3"/>
    </row>
    <row x14ac:dyDescent="0.25" r="4413" customHeight="1" ht="17.25">
      <c r="A4413" s="7">
        <v>4411</v>
      </c>
      <c r="B4413" s="7">
        <v>1</v>
      </c>
      <c r="C4413" s="7">
        <v>2048</v>
      </c>
      <c r="D4413" s="8">
        <v>8192</v>
      </c>
      <c r="E4413" s="9"/>
      <c r="F4413" s="2"/>
      <c r="G4413" s="2"/>
      <c r="H4413" s="2"/>
      <c r="I4413" s="3"/>
      <c r="J4413" s="3"/>
      <c r="K4413" s="3"/>
    </row>
    <row x14ac:dyDescent="0.25" r="4414" customHeight="1" ht="17.25">
      <c r="A4414" s="7">
        <v>4412</v>
      </c>
      <c r="B4414" s="7">
        <v>2</v>
      </c>
      <c r="C4414" s="7">
        <v>2048</v>
      </c>
      <c r="D4414" s="8">
        <v>8192</v>
      </c>
      <c r="E4414" s="9"/>
      <c r="F4414" s="2"/>
      <c r="G4414" s="2"/>
      <c r="H4414" s="2"/>
      <c r="I4414" s="3"/>
      <c r="J4414" s="3"/>
      <c r="K4414" s="3"/>
    </row>
    <row x14ac:dyDescent="0.25" r="4415" customHeight="1" ht="17.25">
      <c r="A4415" s="7">
        <v>4413</v>
      </c>
      <c r="B4415" s="7">
        <v>4</v>
      </c>
      <c r="C4415" s="7">
        <v>2048</v>
      </c>
      <c r="D4415" s="8">
        <v>8192</v>
      </c>
      <c r="E4415" s="9"/>
      <c r="F4415" s="2"/>
      <c r="G4415" s="2"/>
      <c r="H4415" s="2"/>
      <c r="I4415" s="3"/>
      <c r="J4415" s="3"/>
      <c r="K4415" s="3"/>
    </row>
    <row x14ac:dyDescent="0.25" r="4416" customHeight="1" ht="17.25">
      <c r="A4416" s="7">
        <v>4414</v>
      </c>
      <c r="B4416" s="7">
        <v>8</v>
      </c>
      <c r="C4416" s="7">
        <v>2048</v>
      </c>
      <c r="D4416" s="8">
        <v>8192</v>
      </c>
      <c r="E4416" s="9"/>
      <c r="F4416" s="2"/>
      <c r="G4416" s="2"/>
      <c r="H4416" s="2"/>
      <c r="I4416" s="3"/>
      <c r="J4416" s="3"/>
      <c r="K4416" s="3"/>
    </row>
    <row x14ac:dyDescent="0.25" r="4417" customHeight="1" ht="17.25">
      <c r="A4417" s="7">
        <v>4415</v>
      </c>
      <c r="B4417" s="7">
        <v>16</v>
      </c>
      <c r="C4417" s="7">
        <v>2048</v>
      </c>
      <c r="D4417" s="8">
        <v>8192</v>
      </c>
      <c r="E4417" s="9"/>
      <c r="F4417" s="2"/>
      <c r="G4417" s="2"/>
      <c r="H4417" s="2"/>
      <c r="I4417" s="3"/>
      <c r="J4417" s="3"/>
      <c r="K4417" s="3"/>
    </row>
    <row x14ac:dyDescent="0.25" r="4418" customHeight="1" ht="17.25">
      <c r="A4418" s="7">
        <v>4416</v>
      </c>
      <c r="B4418" s="7">
        <v>32</v>
      </c>
      <c r="C4418" s="7">
        <v>2048</v>
      </c>
      <c r="D4418" s="8">
        <v>8192</v>
      </c>
      <c r="E4418" s="9"/>
      <c r="F4418" s="2"/>
      <c r="G4418" s="2"/>
      <c r="H4418" s="2"/>
      <c r="I4418" s="3"/>
      <c r="J4418" s="3"/>
      <c r="K4418" s="3"/>
    </row>
    <row x14ac:dyDescent="0.25" r="4419" customHeight="1" ht="17.25">
      <c r="A4419" s="7">
        <v>4417</v>
      </c>
      <c r="B4419" s="7">
        <v>64</v>
      </c>
      <c r="C4419" s="7">
        <v>2048</v>
      </c>
      <c r="D4419" s="8">
        <v>8192</v>
      </c>
      <c r="E4419" s="9"/>
      <c r="F4419" s="2"/>
      <c r="G4419" s="2"/>
      <c r="H4419" s="2"/>
      <c r="I4419" s="3"/>
      <c r="J4419" s="3"/>
      <c r="K4419" s="3"/>
    </row>
    <row x14ac:dyDescent="0.25" r="4420" customHeight="1" ht="17.25">
      <c r="A4420" s="7">
        <v>4418</v>
      </c>
      <c r="B4420" s="7">
        <v>128</v>
      </c>
      <c r="C4420" s="7">
        <v>2048</v>
      </c>
      <c r="D4420" s="8">
        <v>8192</v>
      </c>
      <c r="E4420" s="9"/>
      <c r="F4420" s="2"/>
      <c r="G4420" s="2"/>
      <c r="H4420" s="2"/>
      <c r="I4420" s="3"/>
      <c r="J4420" s="3"/>
      <c r="K4420" s="3"/>
    </row>
    <row x14ac:dyDescent="0.25" r="4421" customHeight="1" ht="17.25">
      <c r="A4421" s="7">
        <v>4419</v>
      </c>
      <c r="B4421" s="7">
        <v>256</v>
      </c>
      <c r="C4421" s="7">
        <v>2048</v>
      </c>
      <c r="D4421" s="8">
        <v>8192</v>
      </c>
      <c r="E4421" s="9"/>
      <c r="F4421" s="2"/>
      <c r="G4421" s="2"/>
      <c r="H4421" s="2"/>
      <c r="I4421" s="3"/>
      <c r="J4421" s="3"/>
      <c r="K4421" s="3"/>
    </row>
    <row x14ac:dyDescent="0.25" r="4422" customHeight="1" ht="17.25">
      <c r="A4422" s="7">
        <v>4420</v>
      </c>
      <c r="B4422" s="7">
        <v>512</v>
      </c>
      <c r="C4422" s="7">
        <v>2048</v>
      </c>
      <c r="D4422" s="8">
        <v>8192</v>
      </c>
      <c r="E4422" s="9"/>
      <c r="F4422" s="2"/>
      <c r="G4422" s="2"/>
      <c r="H4422" s="2"/>
      <c r="I4422" s="3"/>
      <c r="J4422" s="3"/>
      <c r="K4422" s="3"/>
    </row>
    <row x14ac:dyDescent="0.25" r="4423" customHeight="1" ht="17.25">
      <c r="A4423" s="7">
        <v>4421</v>
      </c>
      <c r="B4423" s="7">
        <v>1024</v>
      </c>
      <c r="C4423" s="7">
        <v>2048</v>
      </c>
      <c r="D4423" s="8">
        <v>8192</v>
      </c>
      <c r="E4423" s="9"/>
      <c r="F4423" s="2"/>
      <c r="G4423" s="2"/>
      <c r="H4423" s="2"/>
      <c r="I4423" s="3"/>
      <c r="J4423" s="3"/>
      <c r="K4423" s="3"/>
    </row>
    <row x14ac:dyDescent="0.25" r="4424" customHeight="1" ht="17.25">
      <c r="A4424" s="7">
        <v>4422</v>
      </c>
      <c r="B4424" s="7">
        <v>2048</v>
      </c>
      <c r="C4424" s="7">
        <v>2048</v>
      </c>
      <c r="D4424" s="8">
        <v>8192</v>
      </c>
      <c r="E4424" s="9"/>
      <c r="F4424" s="2"/>
      <c r="G4424" s="2"/>
      <c r="H4424" s="2"/>
      <c r="I4424" s="3"/>
      <c r="J4424" s="3"/>
      <c r="K4424" s="3"/>
    </row>
    <row x14ac:dyDescent="0.25" r="4425" customHeight="1" ht="17.25">
      <c r="A4425" s="7">
        <v>4423</v>
      </c>
      <c r="B4425" s="7">
        <v>4096</v>
      </c>
      <c r="C4425" s="7">
        <v>2048</v>
      </c>
      <c r="D4425" s="8">
        <v>8192</v>
      </c>
      <c r="E4425" s="9"/>
      <c r="F4425" s="2"/>
      <c r="G4425" s="2"/>
      <c r="H4425" s="2"/>
      <c r="I4425" s="3"/>
      <c r="J4425" s="3"/>
      <c r="K4425" s="3"/>
    </row>
    <row x14ac:dyDescent="0.25" r="4426" customHeight="1" ht="17.25">
      <c r="A4426" s="7">
        <v>4424</v>
      </c>
      <c r="B4426" s="7">
        <v>8192</v>
      </c>
      <c r="C4426" s="7">
        <v>2048</v>
      </c>
      <c r="D4426" s="8">
        <v>8192</v>
      </c>
      <c r="E4426" s="9"/>
      <c r="F4426" s="2"/>
      <c r="G4426" s="2"/>
      <c r="H4426" s="2"/>
      <c r="I4426" s="3"/>
      <c r="J4426" s="3"/>
      <c r="K4426" s="3"/>
    </row>
    <row x14ac:dyDescent="0.25" r="4427" customHeight="1" ht="17.25">
      <c r="A4427" s="7">
        <v>4425</v>
      </c>
      <c r="B4427" s="7">
        <v>16384</v>
      </c>
      <c r="C4427" s="7">
        <v>2048</v>
      </c>
      <c r="D4427" s="8">
        <v>8192</v>
      </c>
      <c r="E4427" s="9"/>
      <c r="F4427" s="2"/>
      <c r="G4427" s="2"/>
      <c r="H4427" s="2"/>
      <c r="I4427" s="3"/>
      <c r="J4427" s="3"/>
      <c r="K4427" s="3"/>
    </row>
    <row x14ac:dyDescent="0.25" r="4428" customHeight="1" ht="17.25">
      <c r="A4428" s="7">
        <v>4426</v>
      </c>
      <c r="B4428" s="7">
        <v>32768</v>
      </c>
      <c r="C4428" s="7">
        <v>2048</v>
      </c>
      <c r="D4428" s="8">
        <v>8192</v>
      </c>
      <c r="E4428" s="9"/>
      <c r="F4428" s="2"/>
      <c r="G4428" s="2"/>
      <c r="H4428" s="2"/>
      <c r="I4428" s="3"/>
      <c r="J4428" s="3"/>
      <c r="K4428" s="3"/>
    </row>
    <row x14ac:dyDescent="0.25" r="4429" customHeight="1" ht="17.25">
      <c r="A4429" s="7">
        <v>4427</v>
      </c>
      <c r="B4429" s="7">
        <v>65536</v>
      </c>
      <c r="C4429" s="7">
        <v>2048</v>
      </c>
      <c r="D4429" s="8">
        <v>8192</v>
      </c>
      <c r="E4429" s="9"/>
      <c r="F4429" s="2"/>
      <c r="G4429" s="2"/>
      <c r="H4429" s="2"/>
      <c r="I4429" s="3"/>
      <c r="J4429" s="3"/>
      <c r="K4429" s="3"/>
    </row>
    <row x14ac:dyDescent="0.25" r="4430" customHeight="1" ht="17.25">
      <c r="A4430" s="7">
        <v>4428</v>
      </c>
      <c r="B4430" s="7">
        <v>128000</v>
      </c>
      <c r="C4430" s="7">
        <v>2048</v>
      </c>
      <c r="D4430" s="8">
        <v>8192</v>
      </c>
      <c r="E4430" s="9"/>
      <c r="F4430" s="2"/>
      <c r="G4430" s="2"/>
      <c r="H4430" s="2"/>
      <c r="I4430" s="3"/>
      <c r="J4430" s="3"/>
      <c r="K4430" s="3"/>
    </row>
    <row x14ac:dyDescent="0.25" r="4431" customHeight="1" ht="17.25">
      <c r="A4431" s="7">
        <v>4429</v>
      </c>
      <c r="B4431" s="7">
        <v>1</v>
      </c>
      <c r="C4431" s="7">
        <v>4096</v>
      </c>
      <c r="D4431" s="8">
        <v>8192</v>
      </c>
      <c r="E4431" s="9"/>
      <c r="F4431" s="2"/>
      <c r="G4431" s="2"/>
      <c r="H4431" s="2"/>
      <c r="I4431" s="3"/>
      <c r="J4431" s="3"/>
      <c r="K4431" s="3"/>
    </row>
    <row x14ac:dyDescent="0.25" r="4432" customHeight="1" ht="17.25">
      <c r="A4432" s="7">
        <v>4430</v>
      </c>
      <c r="B4432" s="7">
        <v>2</v>
      </c>
      <c r="C4432" s="7">
        <v>4096</v>
      </c>
      <c r="D4432" s="8">
        <v>8192</v>
      </c>
      <c r="E4432" s="9"/>
      <c r="F4432" s="2"/>
      <c r="G4432" s="2"/>
      <c r="H4432" s="2"/>
      <c r="I4432" s="3"/>
      <c r="J4432" s="3"/>
      <c r="K4432" s="3"/>
    </row>
    <row x14ac:dyDescent="0.25" r="4433" customHeight="1" ht="17.25">
      <c r="A4433" s="7">
        <v>4431</v>
      </c>
      <c r="B4433" s="7">
        <v>4</v>
      </c>
      <c r="C4433" s="7">
        <v>4096</v>
      </c>
      <c r="D4433" s="8">
        <v>8192</v>
      </c>
      <c r="E4433" s="9"/>
      <c r="F4433" s="2"/>
      <c r="G4433" s="2"/>
      <c r="H4433" s="2"/>
      <c r="I4433" s="3"/>
      <c r="J4433" s="3"/>
      <c r="K4433" s="3"/>
    </row>
    <row x14ac:dyDescent="0.25" r="4434" customHeight="1" ht="17.25">
      <c r="A4434" s="7">
        <v>4432</v>
      </c>
      <c r="B4434" s="7">
        <v>8</v>
      </c>
      <c r="C4434" s="7">
        <v>4096</v>
      </c>
      <c r="D4434" s="8">
        <v>8192</v>
      </c>
      <c r="E4434" s="9"/>
      <c r="F4434" s="2"/>
      <c r="G4434" s="2"/>
      <c r="H4434" s="2"/>
      <c r="I4434" s="3"/>
      <c r="J4434" s="3"/>
      <c r="K4434" s="3"/>
    </row>
    <row x14ac:dyDescent="0.25" r="4435" customHeight="1" ht="17.25">
      <c r="A4435" s="7">
        <v>4433</v>
      </c>
      <c r="B4435" s="7">
        <v>16</v>
      </c>
      <c r="C4435" s="7">
        <v>4096</v>
      </c>
      <c r="D4435" s="8">
        <v>8192</v>
      </c>
      <c r="E4435" s="9"/>
      <c r="F4435" s="2"/>
      <c r="G4435" s="2"/>
      <c r="H4435" s="2"/>
      <c r="I4435" s="3"/>
      <c r="J4435" s="3"/>
      <c r="K4435" s="3"/>
    </row>
    <row x14ac:dyDescent="0.25" r="4436" customHeight="1" ht="17.25">
      <c r="A4436" s="7">
        <v>4434</v>
      </c>
      <c r="B4436" s="7">
        <v>32</v>
      </c>
      <c r="C4436" s="7">
        <v>4096</v>
      </c>
      <c r="D4436" s="8">
        <v>8192</v>
      </c>
      <c r="E4436" s="9"/>
      <c r="F4436" s="2"/>
      <c r="G4436" s="2"/>
      <c r="H4436" s="2"/>
      <c r="I4436" s="3"/>
      <c r="J4436" s="3"/>
      <c r="K4436" s="3"/>
    </row>
    <row x14ac:dyDescent="0.25" r="4437" customHeight="1" ht="17.25">
      <c r="A4437" s="7">
        <v>4435</v>
      </c>
      <c r="B4437" s="7">
        <v>64</v>
      </c>
      <c r="C4437" s="7">
        <v>4096</v>
      </c>
      <c r="D4437" s="8">
        <v>8192</v>
      </c>
      <c r="E4437" s="9"/>
      <c r="F4437" s="2"/>
      <c r="G4437" s="2"/>
      <c r="H4437" s="2"/>
      <c r="I4437" s="3"/>
      <c r="J4437" s="3"/>
      <c r="K4437" s="3"/>
    </row>
    <row x14ac:dyDescent="0.25" r="4438" customHeight="1" ht="17.25">
      <c r="A4438" s="7">
        <v>4436</v>
      </c>
      <c r="B4438" s="7">
        <v>128</v>
      </c>
      <c r="C4438" s="7">
        <v>4096</v>
      </c>
      <c r="D4438" s="8">
        <v>8192</v>
      </c>
      <c r="E4438" s="9"/>
      <c r="F4438" s="2"/>
      <c r="G4438" s="2"/>
      <c r="H4438" s="2"/>
      <c r="I4438" s="3"/>
      <c r="J4438" s="3"/>
      <c r="K4438" s="3"/>
    </row>
    <row x14ac:dyDescent="0.25" r="4439" customHeight="1" ht="17.25">
      <c r="A4439" s="7">
        <v>4437</v>
      </c>
      <c r="B4439" s="7">
        <v>256</v>
      </c>
      <c r="C4439" s="7">
        <v>4096</v>
      </c>
      <c r="D4439" s="8">
        <v>8192</v>
      </c>
      <c r="E4439" s="9"/>
      <c r="F4439" s="2"/>
      <c r="G4439" s="2"/>
      <c r="H4439" s="2"/>
      <c r="I4439" s="3"/>
      <c r="J4439" s="3"/>
      <c r="K4439" s="3"/>
    </row>
    <row x14ac:dyDescent="0.25" r="4440" customHeight="1" ht="17.25">
      <c r="A4440" s="7">
        <v>4438</v>
      </c>
      <c r="B4440" s="7">
        <v>512</v>
      </c>
      <c r="C4440" s="7">
        <v>4096</v>
      </c>
      <c r="D4440" s="8">
        <v>8192</v>
      </c>
      <c r="E4440" s="9"/>
      <c r="F4440" s="2"/>
      <c r="G4440" s="2"/>
      <c r="H4440" s="2"/>
      <c r="I4440" s="3"/>
      <c r="J4440" s="3"/>
      <c r="K4440" s="3"/>
    </row>
    <row x14ac:dyDescent="0.25" r="4441" customHeight="1" ht="17.25">
      <c r="A4441" s="7">
        <v>4439</v>
      </c>
      <c r="B4441" s="7">
        <v>1024</v>
      </c>
      <c r="C4441" s="7">
        <v>4096</v>
      </c>
      <c r="D4441" s="8">
        <v>8192</v>
      </c>
      <c r="E4441" s="9"/>
      <c r="F4441" s="2"/>
      <c r="G4441" s="2"/>
      <c r="H4441" s="2"/>
      <c r="I4441" s="3"/>
      <c r="J4441" s="3"/>
      <c r="K4441" s="3"/>
    </row>
    <row x14ac:dyDescent="0.25" r="4442" customHeight="1" ht="17.25">
      <c r="A4442" s="7">
        <v>4440</v>
      </c>
      <c r="B4442" s="7">
        <v>2048</v>
      </c>
      <c r="C4442" s="7">
        <v>4096</v>
      </c>
      <c r="D4442" s="8">
        <v>8192</v>
      </c>
      <c r="E4442" s="9"/>
      <c r="F4442" s="2"/>
      <c r="G4442" s="2"/>
      <c r="H4442" s="2"/>
      <c r="I4442" s="3"/>
      <c r="J4442" s="3"/>
      <c r="K4442" s="3"/>
    </row>
    <row x14ac:dyDescent="0.25" r="4443" customHeight="1" ht="17.25">
      <c r="A4443" s="7">
        <v>4441</v>
      </c>
      <c r="B4443" s="7">
        <v>4096</v>
      </c>
      <c r="C4443" s="7">
        <v>4096</v>
      </c>
      <c r="D4443" s="8">
        <v>8192</v>
      </c>
      <c r="E4443" s="9"/>
      <c r="F4443" s="2"/>
      <c r="G4443" s="2"/>
      <c r="H4443" s="2"/>
      <c r="I4443" s="3"/>
      <c r="J4443" s="3"/>
      <c r="K4443" s="3"/>
    </row>
    <row x14ac:dyDescent="0.25" r="4444" customHeight="1" ht="17.25">
      <c r="A4444" s="7">
        <v>4442</v>
      </c>
      <c r="B4444" s="7">
        <v>8192</v>
      </c>
      <c r="C4444" s="7">
        <v>4096</v>
      </c>
      <c r="D4444" s="8">
        <v>8192</v>
      </c>
      <c r="E4444" s="9"/>
      <c r="F4444" s="2"/>
      <c r="G4444" s="2"/>
      <c r="H4444" s="2"/>
      <c r="I4444" s="3"/>
      <c r="J4444" s="3"/>
      <c r="K4444" s="3"/>
    </row>
    <row x14ac:dyDescent="0.25" r="4445" customHeight="1" ht="17.25">
      <c r="A4445" s="7">
        <v>4443</v>
      </c>
      <c r="B4445" s="7">
        <v>16384</v>
      </c>
      <c r="C4445" s="7">
        <v>4096</v>
      </c>
      <c r="D4445" s="8">
        <v>8192</v>
      </c>
      <c r="E4445" s="9"/>
      <c r="F4445" s="2"/>
      <c r="G4445" s="2"/>
      <c r="H4445" s="2"/>
      <c r="I4445" s="3"/>
      <c r="J4445" s="3"/>
      <c r="K4445" s="3"/>
    </row>
    <row x14ac:dyDescent="0.25" r="4446" customHeight="1" ht="17.25">
      <c r="A4446" s="7">
        <v>4444</v>
      </c>
      <c r="B4446" s="7">
        <v>32768</v>
      </c>
      <c r="C4446" s="7">
        <v>4096</v>
      </c>
      <c r="D4446" s="8">
        <v>8192</v>
      </c>
      <c r="E4446" s="9"/>
      <c r="F4446" s="2"/>
      <c r="G4446" s="2"/>
      <c r="H4446" s="2"/>
      <c r="I4446" s="3"/>
      <c r="J4446" s="3"/>
      <c r="K4446" s="3"/>
    </row>
    <row x14ac:dyDescent="0.25" r="4447" customHeight="1" ht="17.25">
      <c r="A4447" s="7">
        <v>4445</v>
      </c>
      <c r="B4447" s="7">
        <v>65536</v>
      </c>
      <c r="C4447" s="7">
        <v>4096</v>
      </c>
      <c r="D4447" s="8">
        <v>8192</v>
      </c>
      <c r="E4447" s="9"/>
      <c r="F4447" s="2"/>
      <c r="G4447" s="2"/>
      <c r="H4447" s="2"/>
      <c r="I4447" s="3"/>
      <c r="J4447" s="3"/>
      <c r="K4447" s="3"/>
    </row>
    <row x14ac:dyDescent="0.25" r="4448" customHeight="1" ht="17.25">
      <c r="A4448" s="7">
        <v>4446</v>
      </c>
      <c r="B4448" s="7">
        <v>128000</v>
      </c>
      <c r="C4448" s="7">
        <v>4096</v>
      </c>
      <c r="D4448" s="8">
        <v>8192</v>
      </c>
      <c r="E4448" s="9"/>
      <c r="F4448" s="2"/>
      <c r="G4448" s="2"/>
      <c r="H4448" s="2"/>
      <c r="I4448" s="3"/>
      <c r="J4448" s="3"/>
      <c r="K4448" s="3"/>
    </row>
    <row x14ac:dyDescent="0.25" r="4449" customHeight="1" ht="17.25">
      <c r="A4449" s="7">
        <v>4447</v>
      </c>
      <c r="B4449" s="7">
        <v>1</v>
      </c>
      <c r="C4449" s="7">
        <v>8192</v>
      </c>
      <c r="D4449" s="8">
        <v>8192</v>
      </c>
      <c r="E4449" s="9"/>
      <c r="F4449" s="2"/>
      <c r="G4449" s="2"/>
      <c r="H4449" s="2"/>
      <c r="I4449" s="3"/>
      <c r="J4449" s="3"/>
      <c r="K4449" s="3"/>
    </row>
    <row x14ac:dyDescent="0.25" r="4450" customHeight="1" ht="17.25">
      <c r="A4450" s="7">
        <v>4448</v>
      </c>
      <c r="B4450" s="7">
        <v>2</v>
      </c>
      <c r="C4450" s="7">
        <v>8192</v>
      </c>
      <c r="D4450" s="8">
        <v>8192</v>
      </c>
      <c r="E4450" s="9"/>
      <c r="F4450" s="2"/>
      <c r="G4450" s="2"/>
      <c r="H4450" s="2"/>
      <c r="I4450" s="3"/>
      <c r="J4450" s="3"/>
      <c r="K4450" s="3"/>
    </row>
    <row x14ac:dyDescent="0.25" r="4451" customHeight="1" ht="17.25">
      <c r="A4451" s="7">
        <v>4449</v>
      </c>
      <c r="B4451" s="7">
        <v>4</v>
      </c>
      <c r="C4451" s="7">
        <v>8192</v>
      </c>
      <c r="D4451" s="8">
        <v>8192</v>
      </c>
      <c r="E4451" s="9"/>
      <c r="F4451" s="2"/>
      <c r="G4451" s="2"/>
      <c r="H4451" s="2"/>
      <c r="I4451" s="3"/>
      <c r="J4451" s="3"/>
      <c r="K4451" s="3"/>
    </row>
    <row x14ac:dyDescent="0.25" r="4452" customHeight="1" ht="17.25">
      <c r="A4452" s="7">
        <v>4450</v>
      </c>
      <c r="B4452" s="7">
        <v>8</v>
      </c>
      <c r="C4452" s="7">
        <v>8192</v>
      </c>
      <c r="D4452" s="8">
        <v>8192</v>
      </c>
      <c r="E4452" s="9"/>
      <c r="F4452" s="2"/>
      <c r="G4452" s="2"/>
      <c r="H4452" s="2"/>
      <c r="I4452" s="3"/>
      <c r="J4452" s="3"/>
      <c r="K4452" s="3"/>
    </row>
    <row x14ac:dyDescent="0.25" r="4453" customHeight="1" ht="17.25">
      <c r="A4453" s="7">
        <v>4451</v>
      </c>
      <c r="B4453" s="7">
        <v>16</v>
      </c>
      <c r="C4453" s="7">
        <v>8192</v>
      </c>
      <c r="D4453" s="8">
        <v>8192</v>
      </c>
      <c r="E4453" s="9"/>
      <c r="F4453" s="2"/>
      <c r="G4453" s="2"/>
      <c r="H4453" s="2"/>
      <c r="I4453" s="3"/>
      <c r="J4453" s="3"/>
      <c r="K4453" s="3"/>
    </row>
    <row x14ac:dyDescent="0.25" r="4454" customHeight="1" ht="17.25">
      <c r="A4454" s="7">
        <v>4452</v>
      </c>
      <c r="B4454" s="7">
        <v>32</v>
      </c>
      <c r="C4454" s="7">
        <v>8192</v>
      </c>
      <c r="D4454" s="8">
        <v>8192</v>
      </c>
      <c r="E4454" s="9"/>
      <c r="F4454" s="2"/>
      <c r="G4454" s="2"/>
      <c r="H4454" s="2"/>
      <c r="I4454" s="3"/>
      <c r="J4454" s="3"/>
      <c r="K4454" s="3"/>
    </row>
    <row x14ac:dyDescent="0.25" r="4455" customHeight="1" ht="17.25">
      <c r="A4455" s="7">
        <v>4453</v>
      </c>
      <c r="B4455" s="7">
        <v>64</v>
      </c>
      <c r="C4455" s="7">
        <v>8192</v>
      </c>
      <c r="D4455" s="8">
        <v>8192</v>
      </c>
      <c r="E4455" s="9"/>
      <c r="F4455" s="2"/>
      <c r="G4455" s="2"/>
      <c r="H4455" s="2"/>
      <c r="I4455" s="3"/>
      <c r="J4455" s="3"/>
      <c r="K4455" s="3"/>
    </row>
    <row x14ac:dyDescent="0.25" r="4456" customHeight="1" ht="17.25">
      <c r="A4456" s="7">
        <v>4454</v>
      </c>
      <c r="B4456" s="7">
        <v>128</v>
      </c>
      <c r="C4456" s="7">
        <v>8192</v>
      </c>
      <c r="D4456" s="8">
        <v>8192</v>
      </c>
      <c r="E4456" s="9"/>
      <c r="F4456" s="2"/>
      <c r="G4456" s="2"/>
      <c r="H4456" s="2"/>
      <c r="I4456" s="3"/>
      <c r="J4456" s="3"/>
      <c r="K4456" s="3"/>
    </row>
    <row x14ac:dyDescent="0.25" r="4457" customHeight="1" ht="17.25">
      <c r="A4457" s="7">
        <v>4455</v>
      </c>
      <c r="B4457" s="7">
        <v>256</v>
      </c>
      <c r="C4457" s="7">
        <v>8192</v>
      </c>
      <c r="D4457" s="8">
        <v>8192</v>
      </c>
      <c r="E4457" s="9"/>
      <c r="F4457" s="2"/>
      <c r="G4457" s="2"/>
      <c r="H4457" s="2"/>
      <c r="I4457" s="3"/>
      <c r="J4457" s="3"/>
      <c r="K4457" s="3"/>
    </row>
    <row x14ac:dyDescent="0.25" r="4458" customHeight="1" ht="17.25">
      <c r="A4458" s="7">
        <v>4456</v>
      </c>
      <c r="B4458" s="7">
        <v>512</v>
      </c>
      <c r="C4458" s="7">
        <v>8192</v>
      </c>
      <c r="D4458" s="8">
        <v>8192</v>
      </c>
      <c r="E4458" s="9"/>
      <c r="F4458" s="2"/>
      <c r="G4458" s="2"/>
      <c r="H4458" s="2"/>
      <c r="I4458" s="3"/>
      <c r="J4458" s="3"/>
      <c r="K4458" s="3"/>
    </row>
    <row x14ac:dyDescent="0.25" r="4459" customHeight="1" ht="17.25">
      <c r="A4459" s="7">
        <v>4457</v>
      </c>
      <c r="B4459" s="7">
        <v>1024</v>
      </c>
      <c r="C4459" s="7">
        <v>8192</v>
      </c>
      <c r="D4459" s="8">
        <v>8192</v>
      </c>
      <c r="E4459" s="9"/>
      <c r="F4459" s="2"/>
      <c r="G4459" s="2"/>
      <c r="H4459" s="2"/>
      <c r="I4459" s="3"/>
      <c r="J4459" s="3"/>
      <c r="K4459" s="3"/>
    </row>
    <row x14ac:dyDescent="0.25" r="4460" customHeight="1" ht="17.25">
      <c r="A4460" s="7">
        <v>4458</v>
      </c>
      <c r="B4460" s="7">
        <v>2048</v>
      </c>
      <c r="C4460" s="7">
        <v>8192</v>
      </c>
      <c r="D4460" s="8">
        <v>8192</v>
      </c>
      <c r="E4460" s="9"/>
      <c r="F4460" s="2"/>
      <c r="G4460" s="2"/>
      <c r="H4460" s="2"/>
      <c r="I4460" s="3"/>
      <c r="J4460" s="3"/>
      <c r="K4460" s="3"/>
    </row>
    <row x14ac:dyDescent="0.25" r="4461" customHeight="1" ht="17.25">
      <c r="A4461" s="7">
        <v>4459</v>
      </c>
      <c r="B4461" s="7">
        <v>4096</v>
      </c>
      <c r="C4461" s="7">
        <v>8192</v>
      </c>
      <c r="D4461" s="8">
        <v>8192</v>
      </c>
      <c r="E4461" s="9"/>
      <c r="F4461" s="2"/>
      <c r="G4461" s="2"/>
      <c r="H4461" s="2"/>
      <c r="I4461" s="3"/>
      <c r="J4461" s="3"/>
      <c r="K4461" s="3"/>
    </row>
    <row x14ac:dyDescent="0.25" r="4462" customHeight="1" ht="17.25">
      <c r="A4462" s="7">
        <v>4460</v>
      </c>
      <c r="B4462" s="7">
        <v>8192</v>
      </c>
      <c r="C4462" s="7">
        <v>8192</v>
      </c>
      <c r="D4462" s="8">
        <v>8192</v>
      </c>
      <c r="E4462" s="9"/>
      <c r="F4462" s="2"/>
      <c r="G4462" s="2"/>
      <c r="H4462" s="2"/>
      <c r="I4462" s="3"/>
      <c r="J4462" s="3"/>
      <c r="K4462" s="3"/>
    </row>
    <row x14ac:dyDescent="0.25" r="4463" customHeight="1" ht="17.25">
      <c r="A4463" s="7">
        <v>4461</v>
      </c>
      <c r="B4463" s="7">
        <v>16384</v>
      </c>
      <c r="C4463" s="7">
        <v>8192</v>
      </c>
      <c r="D4463" s="8">
        <v>8192</v>
      </c>
      <c r="E4463" s="9"/>
      <c r="F4463" s="2"/>
      <c r="G4463" s="2"/>
      <c r="H4463" s="2"/>
      <c r="I4463" s="3"/>
      <c r="J4463" s="3"/>
      <c r="K4463" s="3"/>
    </row>
    <row x14ac:dyDescent="0.25" r="4464" customHeight="1" ht="17.25">
      <c r="A4464" s="7">
        <v>4462</v>
      </c>
      <c r="B4464" s="7">
        <v>32768</v>
      </c>
      <c r="C4464" s="7">
        <v>8192</v>
      </c>
      <c r="D4464" s="8">
        <v>8192</v>
      </c>
      <c r="E4464" s="9"/>
      <c r="F4464" s="2"/>
      <c r="G4464" s="2"/>
      <c r="H4464" s="2"/>
      <c r="I4464" s="3"/>
      <c r="J4464" s="3"/>
      <c r="K4464" s="3"/>
    </row>
    <row x14ac:dyDescent="0.25" r="4465" customHeight="1" ht="17.25">
      <c r="A4465" s="7">
        <v>4463</v>
      </c>
      <c r="B4465" s="7">
        <v>65536</v>
      </c>
      <c r="C4465" s="7">
        <v>8192</v>
      </c>
      <c r="D4465" s="8">
        <v>8192</v>
      </c>
      <c r="E4465" s="9"/>
      <c r="F4465" s="2"/>
      <c r="G4465" s="2"/>
      <c r="H4465" s="2"/>
      <c r="I4465" s="3"/>
      <c r="J4465" s="3"/>
      <c r="K4465" s="3"/>
    </row>
    <row x14ac:dyDescent="0.25" r="4466" customHeight="1" ht="17.25">
      <c r="A4466" s="7">
        <v>4464</v>
      </c>
      <c r="B4466" s="7">
        <v>128000</v>
      </c>
      <c r="C4466" s="7">
        <v>8192</v>
      </c>
      <c r="D4466" s="8">
        <v>8192</v>
      </c>
      <c r="E4466" s="9"/>
      <c r="F4466" s="2"/>
      <c r="G4466" s="2"/>
      <c r="H4466" s="2"/>
      <c r="I4466" s="3"/>
      <c r="J4466" s="3"/>
      <c r="K4466" s="3"/>
    </row>
    <row x14ac:dyDescent="0.25" r="4467" customHeight="1" ht="17.25">
      <c r="A4467" s="7">
        <v>4465</v>
      </c>
      <c r="B4467" s="7">
        <v>1</v>
      </c>
      <c r="C4467" s="7">
        <v>16384</v>
      </c>
      <c r="D4467" s="8">
        <v>8192</v>
      </c>
      <c r="E4467" s="9"/>
      <c r="F4467" s="2"/>
      <c r="G4467" s="2"/>
      <c r="H4467" s="2"/>
      <c r="I4467" s="3"/>
      <c r="J4467" s="3"/>
      <c r="K4467" s="3"/>
    </row>
    <row x14ac:dyDescent="0.25" r="4468" customHeight="1" ht="17.25">
      <c r="A4468" s="7">
        <v>4466</v>
      </c>
      <c r="B4468" s="7">
        <v>2</v>
      </c>
      <c r="C4468" s="7">
        <v>16384</v>
      </c>
      <c r="D4468" s="8">
        <v>8192</v>
      </c>
      <c r="E4468" s="9"/>
      <c r="F4468" s="2"/>
      <c r="G4468" s="2"/>
      <c r="H4468" s="2"/>
      <c r="I4468" s="3"/>
      <c r="J4468" s="3"/>
      <c r="K4468" s="3"/>
    </row>
    <row x14ac:dyDescent="0.25" r="4469" customHeight="1" ht="17.25">
      <c r="A4469" s="7">
        <v>4467</v>
      </c>
      <c r="B4469" s="7">
        <v>4</v>
      </c>
      <c r="C4469" s="7">
        <v>16384</v>
      </c>
      <c r="D4469" s="8">
        <v>8192</v>
      </c>
      <c r="E4469" s="9"/>
      <c r="F4469" s="2"/>
      <c r="G4469" s="2"/>
      <c r="H4469" s="2"/>
      <c r="I4469" s="3"/>
      <c r="J4469" s="3"/>
      <c r="K4469" s="3"/>
    </row>
    <row x14ac:dyDescent="0.25" r="4470" customHeight="1" ht="17.25">
      <c r="A4470" s="7">
        <v>4468</v>
      </c>
      <c r="B4470" s="7">
        <v>8</v>
      </c>
      <c r="C4470" s="7">
        <v>16384</v>
      </c>
      <c r="D4470" s="8">
        <v>8192</v>
      </c>
      <c r="E4470" s="9"/>
      <c r="F4470" s="2"/>
      <c r="G4470" s="2"/>
      <c r="H4470" s="2"/>
      <c r="I4470" s="3"/>
      <c r="J4470" s="3"/>
      <c r="K4470" s="3"/>
    </row>
    <row x14ac:dyDescent="0.25" r="4471" customHeight="1" ht="17.25">
      <c r="A4471" s="7">
        <v>4469</v>
      </c>
      <c r="B4471" s="7">
        <v>16</v>
      </c>
      <c r="C4471" s="7">
        <v>16384</v>
      </c>
      <c r="D4471" s="8">
        <v>8192</v>
      </c>
      <c r="E4471" s="9"/>
      <c r="F4471" s="2"/>
      <c r="G4471" s="2"/>
      <c r="H4471" s="2"/>
      <c r="I4471" s="3"/>
      <c r="J4471" s="3"/>
      <c r="K4471" s="3"/>
    </row>
    <row x14ac:dyDescent="0.25" r="4472" customHeight="1" ht="17.25">
      <c r="A4472" s="7">
        <v>4470</v>
      </c>
      <c r="B4472" s="7">
        <v>32</v>
      </c>
      <c r="C4472" s="7">
        <v>16384</v>
      </c>
      <c r="D4472" s="8">
        <v>8192</v>
      </c>
      <c r="E4472" s="9"/>
      <c r="F4472" s="2"/>
      <c r="G4472" s="2"/>
      <c r="H4472" s="2"/>
      <c r="I4472" s="3"/>
      <c r="J4472" s="3"/>
      <c r="K4472" s="3"/>
    </row>
    <row x14ac:dyDescent="0.25" r="4473" customHeight="1" ht="17.25">
      <c r="A4473" s="7">
        <v>4471</v>
      </c>
      <c r="B4473" s="7">
        <v>64</v>
      </c>
      <c r="C4473" s="7">
        <v>16384</v>
      </c>
      <c r="D4473" s="8">
        <v>8192</v>
      </c>
      <c r="E4473" s="9"/>
      <c r="F4473" s="2"/>
      <c r="G4473" s="2"/>
      <c r="H4473" s="2"/>
      <c r="I4473" s="3"/>
      <c r="J4473" s="3"/>
      <c r="K4473" s="3"/>
    </row>
    <row x14ac:dyDescent="0.25" r="4474" customHeight="1" ht="17.25">
      <c r="A4474" s="7">
        <v>4472</v>
      </c>
      <c r="B4474" s="7">
        <v>128</v>
      </c>
      <c r="C4474" s="7">
        <v>16384</v>
      </c>
      <c r="D4474" s="8">
        <v>8192</v>
      </c>
      <c r="E4474" s="9"/>
      <c r="F4474" s="2"/>
      <c r="G4474" s="2"/>
      <c r="H4474" s="2"/>
      <c r="I4474" s="3"/>
      <c r="J4474" s="3"/>
      <c r="K4474" s="3"/>
    </row>
    <row x14ac:dyDescent="0.25" r="4475" customHeight="1" ht="17.25">
      <c r="A4475" s="7">
        <v>4473</v>
      </c>
      <c r="B4475" s="7">
        <v>256</v>
      </c>
      <c r="C4475" s="7">
        <v>16384</v>
      </c>
      <c r="D4475" s="8">
        <v>8192</v>
      </c>
      <c r="E4475" s="9"/>
      <c r="F4475" s="2"/>
      <c r="G4475" s="2"/>
      <c r="H4475" s="2"/>
      <c r="I4475" s="3"/>
      <c r="J4475" s="3"/>
      <c r="K4475" s="3"/>
    </row>
    <row x14ac:dyDescent="0.25" r="4476" customHeight="1" ht="17.25">
      <c r="A4476" s="7">
        <v>4474</v>
      </c>
      <c r="B4476" s="7">
        <v>512</v>
      </c>
      <c r="C4476" s="7">
        <v>16384</v>
      </c>
      <c r="D4476" s="8">
        <v>8192</v>
      </c>
      <c r="E4476" s="9"/>
      <c r="F4476" s="2"/>
      <c r="G4476" s="2"/>
      <c r="H4476" s="2"/>
      <c r="I4476" s="3"/>
      <c r="J4476" s="3"/>
      <c r="K4476" s="3"/>
    </row>
    <row x14ac:dyDescent="0.25" r="4477" customHeight="1" ht="17.25">
      <c r="A4477" s="7">
        <v>4475</v>
      </c>
      <c r="B4477" s="7">
        <v>1024</v>
      </c>
      <c r="C4477" s="7">
        <v>16384</v>
      </c>
      <c r="D4477" s="8">
        <v>8192</v>
      </c>
      <c r="E4477" s="9"/>
      <c r="F4477" s="2"/>
      <c r="G4477" s="2"/>
      <c r="H4477" s="2"/>
      <c r="I4477" s="3"/>
      <c r="J4477" s="3"/>
      <c r="K4477" s="3"/>
    </row>
    <row x14ac:dyDescent="0.25" r="4478" customHeight="1" ht="17.25">
      <c r="A4478" s="7">
        <v>4476</v>
      </c>
      <c r="B4478" s="7">
        <v>2048</v>
      </c>
      <c r="C4478" s="7">
        <v>16384</v>
      </c>
      <c r="D4478" s="8">
        <v>8192</v>
      </c>
      <c r="E4478" s="9"/>
      <c r="F4478" s="2"/>
      <c r="G4478" s="2"/>
      <c r="H4478" s="2"/>
      <c r="I4478" s="3"/>
      <c r="J4478" s="3"/>
      <c r="K4478" s="3"/>
    </row>
    <row x14ac:dyDescent="0.25" r="4479" customHeight="1" ht="17.25">
      <c r="A4479" s="7">
        <v>4477</v>
      </c>
      <c r="B4479" s="7">
        <v>4096</v>
      </c>
      <c r="C4479" s="7">
        <v>16384</v>
      </c>
      <c r="D4479" s="8">
        <v>8192</v>
      </c>
      <c r="E4479" s="9"/>
      <c r="F4479" s="2"/>
      <c r="G4479" s="2"/>
      <c r="H4479" s="2"/>
      <c r="I4479" s="3"/>
      <c r="J4479" s="3"/>
      <c r="K4479" s="3"/>
    </row>
    <row x14ac:dyDescent="0.25" r="4480" customHeight="1" ht="17.25">
      <c r="A4480" s="7">
        <v>4478</v>
      </c>
      <c r="B4480" s="7">
        <v>8192</v>
      </c>
      <c r="C4480" s="7">
        <v>16384</v>
      </c>
      <c r="D4480" s="8">
        <v>8192</v>
      </c>
      <c r="E4480" s="9"/>
      <c r="F4480" s="2"/>
      <c r="G4480" s="2"/>
      <c r="H4480" s="2"/>
      <c r="I4480" s="3"/>
      <c r="J4480" s="3"/>
      <c r="K4480" s="3"/>
    </row>
    <row x14ac:dyDescent="0.25" r="4481" customHeight="1" ht="17.25">
      <c r="A4481" s="7">
        <v>4479</v>
      </c>
      <c r="B4481" s="7">
        <v>16384</v>
      </c>
      <c r="C4481" s="7">
        <v>16384</v>
      </c>
      <c r="D4481" s="8">
        <v>8192</v>
      </c>
      <c r="E4481" s="9"/>
      <c r="F4481" s="2"/>
      <c r="G4481" s="2"/>
      <c r="H4481" s="2"/>
      <c r="I4481" s="3"/>
      <c r="J4481" s="3"/>
      <c r="K4481" s="3"/>
    </row>
    <row x14ac:dyDescent="0.25" r="4482" customHeight="1" ht="17.25">
      <c r="A4482" s="7">
        <v>4480</v>
      </c>
      <c r="B4482" s="7">
        <v>32768</v>
      </c>
      <c r="C4482" s="7">
        <v>16384</v>
      </c>
      <c r="D4482" s="8">
        <v>8192</v>
      </c>
      <c r="E4482" s="9"/>
      <c r="F4482" s="2"/>
      <c r="G4482" s="2"/>
      <c r="H4482" s="2"/>
      <c r="I4482" s="3"/>
      <c r="J4482" s="3"/>
      <c r="K4482" s="3"/>
    </row>
    <row x14ac:dyDescent="0.25" r="4483" customHeight="1" ht="17.25">
      <c r="A4483" s="7">
        <v>4481</v>
      </c>
      <c r="B4483" s="7">
        <v>65536</v>
      </c>
      <c r="C4483" s="7">
        <v>16384</v>
      </c>
      <c r="D4483" s="8">
        <v>8192</v>
      </c>
      <c r="E4483" s="9"/>
      <c r="F4483" s="2"/>
      <c r="G4483" s="2"/>
      <c r="H4483" s="2"/>
      <c r="I4483" s="3"/>
      <c r="J4483" s="3"/>
      <c r="K4483" s="3"/>
    </row>
    <row x14ac:dyDescent="0.25" r="4484" customHeight="1" ht="17.25">
      <c r="A4484" s="7">
        <v>4482</v>
      </c>
      <c r="B4484" s="7">
        <v>128000</v>
      </c>
      <c r="C4484" s="7">
        <v>16384</v>
      </c>
      <c r="D4484" s="8">
        <v>8192</v>
      </c>
      <c r="E4484" s="9"/>
      <c r="F4484" s="2"/>
      <c r="G4484" s="2"/>
      <c r="H4484" s="2"/>
      <c r="I4484" s="3"/>
      <c r="J4484" s="3"/>
      <c r="K4484" s="3"/>
    </row>
    <row x14ac:dyDescent="0.25" r="4485" customHeight="1" ht="17.25">
      <c r="A4485" s="7">
        <v>4483</v>
      </c>
      <c r="B4485" s="7">
        <v>1</v>
      </c>
      <c r="C4485" s="7">
        <v>32768</v>
      </c>
      <c r="D4485" s="8">
        <v>8192</v>
      </c>
      <c r="E4485" s="9"/>
      <c r="F4485" s="2"/>
      <c r="G4485" s="2"/>
      <c r="H4485" s="2"/>
      <c r="I4485" s="3"/>
      <c r="J4485" s="3"/>
      <c r="K4485" s="3"/>
    </row>
    <row x14ac:dyDescent="0.25" r="4486" customHeight="1" ht="17.25">
      <c r="A4486" s="7">
        <v>4484</v>
      </c>
      <c r="B4486" s="7">
        <v>2</v>
      </c>
      <c r="C4486" s="7">
        <v>32768</v>
      </c>
      <c r="D4486" s="8">
        <v>8192</v>
      </c>
      <c r="E4486" s="9"/>
      <c r="F4486" s="2"/>
      <c r="G4486" s="2"/>
      <c r="H4486" s="2"/>
      <c r="I4486" s="3"/>
      <c r="J4486" s="3"/>
      <c r="K4486" s="3"/>
    </row>
    <row x14ac:dyDescent="0.25" r="4487" customHeight="1" ht="17.25">
      <c r="A4487" s="7">
        <v>4485</v>
      </c>
      <c r="B4487" s="7">
        <v>4</v>
      </c>
      <c r="C4487" s="7">
        <v>32768</v>
      </c>
      <c r="D4487" s="8">
        <v>8192</v>
      </c>
      <c r="E4487" s="9"/>
      <c r="F4487" s="2"/>
      <c r="G4487" s="2"/>
      <c r="H4487" s="2"/>
      <c r="I4487" s="3"/>
      <c r="J4487" s="3"/>
      <c r="K4487" s="3"/>
    </row>
    <row x14ac:dyDescent="0.25" r="4488" customHeight="1" ht="17.25">
      <c r="A4488" s="7">
        <v>4486</v>
      </c>
      <c r="B4488" s="7">
        <v>8</v>
      </c>
      <c r="C4488" s="7">
        <v>32768</v>
      </c>
      <c r="D4488" s="8">
        <v>8192</v>
      </c>
      <c r="E4488" s="9"/>
      <c r="F4488" s="2"/>
      <c r="G4488" s="2"/>
      <c r="H4488" s="2"/>
      <c r="I4488" s="3"/>
      <c r="J4488" s="3"/>
      <c r="K4488" s="3"/>
    </row>
    <row x14ac:dyDescent="0.25" r="4489" customHeight="1" ht="17.25">
      <c r="A4489" s="7">
        <v>4487</v>
      </c>
      <c r="B4489" s="7">
        <v>16</v>
      </c>
      <c r="C4489" s="7">
        <v>32768</v>
      </c>
      <c r="D4489" s="8">
        <v>8192</v>
      </c>
      <c r="E4489" s="9"/>
      <c r="F4489" s="2"/>
      <c r="G4489" s="2"/>
      <c r="H4489" s="2"/>
      <c r="I4489" s="3"/>
      <c r="J4489" s="3"/>
      <c r="K4489" s="3"/>
    </row>
    <row x14ac:dyDescent="0.25" r="4490" customHeight="1" ht="17.25">
      <c r="A4490" s="7">
        <v>4488</v>
      </c>
      <c r="B4490" s="7">
        <v>32</v>
      </c>
      <c r="C4490" s="7">
        <v>32768</v>
      </c>
      <c r="D4490" s="8">
        <v>8192</v>
      </c>
      <c r="E4490" s="9"/>
      <c r="F4490" s="2"/>
      <c r="G4490" s="2"/>
      <c r="H4490" s="2"/>
      <c r="I4490" s="3"/>
      <c r="J4490" s="3"/>
      <c r="K4490" s="3"/>
    </row>
    <row x14ac:dyDescent="0.25" r="4491" customHeight="1" ht="17.25">
      <c r="A4491" s="7">
        <v>4489</v>
      </c>
      <c r="B4491" s="7">
        <v>64</v>
      </c>
      <c r="C4491" s="7">
        <v>32768</v>
      </c>
      <c r="D4491" s="8">
        <v>8192</v>
      </c>
      <c r="E4491" s="9"/>
      <c r="F4491" s="2"/>
      <c r="G4491" s="2"/>
      <c r="H4491" s="2"/>
      <c r="I4491" s="3"/>
      <c r="J4491" s="3"/>
      <c r="K4491" s="3"/>
    </row>
    <row x14ac:dyDescent="0.25" r="4492" customHeight="1" ht="17.25">
      <c r="A4492" s="7">
        <v>4490</v>
      </c>
      <c r="B4492" s="7">
        <v>128</v>
      </c>
      <c r="C4492" s="7">
        <v>32768</v>
      </c>
      <c r="D4492" s="8">
        <v>8192</v>
      </c>
      <c r="E4492" s="9"/>
      <c r="F4492" s="2"/>
      <c r="G4492" s="2"/>
      <c r="H4492" s="2"/>
      <c r="I4492" s="3"/>
      <c r="J4492" s="3"/>
      <c r="K4492" s="3"/>
    </row>
    <row x14ac:dyDescent="0.25" r="4493" customHeight="1" ht="17.25">
      <c r="A4493" s="7">
        <v>4491</v>
      </c>
      <c r="B4493" s="7">
        <v>256</v>
      </c>
      <c r="C4493" s="7">
        <v>32768</v>
      </c>
      <c r="D4493" s="8">
        <v>8192</v>
      </c>
      <c r="E4493" s="9"/>
      <c r="F4493" s="2"/>
      <c r="G4493" s="2"/>
      <c r="H4493" s="2"/>
      <c r="I4493" s="3"/>
      <c r="J4493" s="3"/>
      <c r="K4493" s="3"/>
    </row>
    <row x14ac:dyDescent="0.25" r="4494" customHeight="1" ht="17.25">
      <c r="A4494" s="7">
        <v>4492</v>
      </c>
      <c r="B4494" s="7">
        <v>512</v>
      </c>
      <c r="C4494" s="7">
        <v>32768</v>
      </c>
      <c r="D4494" s="8">
        <v>8192</v>
      </c>
      <c r="E4494" s="9"/>
      <c r="F4494" s="2"/>
      <c r="G4494" s="2"/>
      <c r="H4494" s="2"/>
      <c r="I4494" s="3"/>
      <c r="J4494" s="3"/>
      <c r="K4494" s="3"/>
    </row>
    <row x14ac:dyDescent="0.25" r="4495" customHeight="1" ht="17.25">
      <c r="A4495" s="7">
        <v>4493</v>
      </c>
      <c r="B4495" s="7">
        <v>1024</v>
      </c>
      <c r="C4495" s="7">
        <v>32768</v>
      </c>
      <c r="D4495" s="8">
        <v>8192</v>
      </c>
      <c r="E4495" s="9"/>
      <c r="F4495" s="2"/>
      <c r="G4495" s="2"/>
      <c r="H4495" s="2"/>
      <c r="I4495" s="3"/>
      <c r="J4495" s="3"/>
      <c r="K4495" s="3"/>
    </row>
    <row x14ac:dyDescent="0.25" r="4496" customHeight="1" ht="17.25">
      <c r="A4496" s="7">
        <v>4494</v>
      </c>
      <c r="B4496" s="7">
        <v>2048</v>
      </c>
      <c r="C4496" s="7">
        <v>32768</v>
      </c>
      <c r="D4496" s="8">
        <v>8192</v>
      </c>
      <c r="E4496" s="9"/>
      <c r="F4496" s="2"/>
      <c r="G4496" s="2"/>
      <c r="H4496" s="2"/>
      <c r="I4496" s="3"/>
      <c r="J4496" s="3"/>
      <c r="K4496" s="3"/>
    </row>
    <row x14ac:dyDescent="0.25" r="4497" customHeight="1" ht="17.25">
      <c r="A4497" s="7">
        <v>4495</v>
      </c>
      <c r="B4497" s="7">
        <v>4096</v>
      </c>
      <c r="C4497" s="7">
        <v>32768</v>
      </c>
      <c r="D4497" s="8">
        <v>8192</v>
      </c>
      <c r="E4497" s="9"/>
      <c r="F4497" s="2"/>
      <c r="G4497" s="2"/>
      <c r="H4497" s="2"/>
      <c r="I4497" s="3"/>
      <c r="J4497" s="3"/>
      <c r="K4497" s="3"/>
    </row>
    <row x14ac:dyDescent="0.25" r="4498" customHeight="1" ht="17.25">
      <c r="A4498" s="7">
        <v>4496</v>
      </c>
      <c r="B4498" s="7">
        <v>8192</v>
      </c>
      <c r="C4498" s="7">
        <v>32768</v>
      </c>
      <c r="D4498" s="8">
        <v>8192</v>
      </c>
      <c r="E4498" s="9"/>
      <c r="F4498" s="2"/>
      <c r="G4498" s="2"/>
      <c r="H4498" s="2"/>
      <c r="I4498" s="3"/>
      <c r="J4498" s="3"/>
      <c r="K4498" s="3"/>
    </row>
    <row x14ac:dyDescent="0.25" r="4499" customHeight="1" ht="17.25">
      <c r="A4499" s="7">
        <v>4497</v>
      </c>
      <c r="B4499" s="7">
        <v>16384</v>
      </c>
      <c r="C4499" s="7">
        <v>32768</v>
      </c>
      <c r="D4499" s="8">
        <v>8192</v>
      </c>
      <c r="E4499" s="9"/>
      <c r="F4499" s="2"/>
      <c r="G4499" s="2"/>
      <c r="H4499" s="2"/>
      <c r="I4499" s="3"/>
      <c r="J4499" s="3"/>
      <c r="K4499" s="3"/>
    </row>
    <row x14ac:dyDescent="0.25" r="4500" customHeight="1" ht="17.25">
      <c r="A4500" s="7">
        <v>4498</v>
      </c>
      <c r="B4500" s="7">
        <v>32768</v>
      </c>
      <c r="C4500" s="7">
        <v>32768</v>
      </c>
      <c r="D4500" s="8">
        <v>8192</v>
      </c>
      <c r="E4500" s="9"/>
      <c r="F4500" s="2"/>
      <c r="G4500" s="2"/>
      <c r="H4500" s="2"/>
      <c r="I4500" s="3"/>
      <c r="J4500" s="3"/>
      <c r="K4500" s="3"/>
    </row>
    <row x14ac:dyDescent="0.25" r="4501" customHeight="1" ht="17.25">
      <c r="A4501" s="7">
        <v>4499</v>
      </c>
      <c r="B4501" s="7">
        <v>65536</v>
      </c>
      <c r="C4501" s="7">
        <v>32768</v>
      </c>
      <c r="D4501" s="8">
        <v>8192</v>
      </c>
      <c r="E4501" s="9"/>
      <c r="F4501" s="2"/>
      <c r="G4501" s="2"/>
      <c r="H4501" s="2"/>
      <c r="I4501" s="3"/>
      <c r="J4501" s="3"/>
      <c r="K4501" s="3"/>
    </row>
    <row x14ac:dyDescent="0.25" r="4502" customHeight="1" ht="17.25">
      <c r="A4502" s="7">
        <v>4500</v>
      </c>
      <c r="B4502" s="7">
        <v>128000</v>
      </c>
      <c r="C4502" s="7">
        <v>32768</v>
      </c>
      <c r="D4502" s="8">
        <v>8192</v>
      </c>
      <c r="E4502" s="9"/>
      <c r="F4502" s="2"/>
      <c r="G4502" s="2"/>
      <c r="H4502" s="2"/>
      <c r="I4502" s="3"/>
      <c r="J4502" s="3"/>
      <c r="K4502" s="3"/>
    </row>
    <row x14ac:dyDescent="0.25" r="4503" customHeight="1" ht="17.25">
      <c r="A4503" s="7">
        <v>4501</v>
      </c>
      <c r="B4503" s="7">
        <v>1</v>
      </c>
      <c r="C4503" s="7">
        <v>65536</v>
      </c>
      <c r="D4503" s="8">
        <v>8192</v>
      </c>
      <c r="E4503" s="9"/>
      <c r="F4503" s="2"/>
      <c r="G4503" s="2"/>
      <c r="H4503" s="2"/>
      <c r="I4503" s="3"/>
      <c r="J4503" s="3"/>
      <c r="K4503" s="3"/>
    </row>
    <row x14ac:dyDescent="0.25" r="4504" customHeight="1" ht="17.25">
      <c r="A4504" s="7">
        <v>4502</v>
      </c>
      <c r="B4504" s="7">
        <v>2</v>
      </c>
      <c r="C4504" s="7">
        <v>65536</v>
      </c>
      <c r="D4504" s="8">
        <v>8192</v>
      </c>
      <c r="E4504" s="9"/>
      <c r="F4504" s="2"/>
      <c r="G4504" s="2"/>
      <c r="H4504" s="2"/>
      <c r="I4504" s="3"/>
      <c r="J4504" s="3"/>
      <c r="K4504" s="3"/>
    </row>
    <row x14ac:dyDescent="0.25" r="4505" customHeight="1" ht="17.25">
      <c r="A4505" s="7">
        <v>4503</v>
      </c>
      <c r="B4505" s="7">
        <v>4</v>
      </c>
      <c r="C4505" s="7">
        <v>65536</v>
      </c>
      <c r="D4505" s="8">
        <v>8192</v>
      </c>
      <c r="E4505" s="9"/>
      <c r="F4505" s="2"/>
      <c r="G4505" s="2"/>
      <c r="H4505" s="2"/>
      <c r="I4505" s="3"/>
      <c r="J4505" s="3"/>
      <c r="K4505" s="3"/>
    </row>
    <row x14ac:dyDescent="0.25" r="4506" customHeight="1" ht="17.25">
      <c r="A4506" s="7">
        <v>4504</v>
      </c>
      <c r="B4506" s="7">
        <v>8</v>
      </c>
      <c r="C4506" s="7">
        <v>65536</v>
      </c>
      <c r="D4506" s="8">
        <v>8192</v>
      </c>
      <c r="E4506" s="9"/>
      <c r="F4506" s="2"/>
      <c r="G4506" s="2"/>
      <c r="H4506" s="2"/>
      <c r="I4506" s="3"/>
      <c r="J4506" s="3"/>
      <c r="K4506" s="3"/>
    </row>
    <row x14ac:dyDescent="0.25" r="4507" customHeight="1" ht="17.25">
      <c r="A4507" s="7">
        <v>4505</v>
      </c>
      <c r="B4507" s="7">
        <v>16</v>
      </c>
      <c r="C4507" s="7">
        <v>65536</v>
      </c>
      <c r="D4507" s="8">
        <v>8192</v>
      </c>
      <c r="E4507" s="9"/>
      <c r="F4507" s="2"/>
      <c r="G4507" s="2"/>
      <c r="H4507" s="2"/>
      <c r="I4507" s="3"/>
      <c r="J4507" s="3"/>
      <c r="K4507" s="3"/>
    </row>
    <row x14ac:dyDescent="0.25" r="4508" customHeight="1" ht="17.25">
      <c r="A4508" s="7">
        <v>4506</v>
      </c>
      <c r="B4508" s="7">
        <v>32</v>
      </c>
      <c r="C4508" s="7">
        <v>65536</v>
      </c>
      <c r="D4508" s="8">
        <v>8192</v>
      </c>
      <c r="E4508" s="9"/>
      <c r="F4508" s="2"/>
      <c r="G4508" s="2"/>
      <c r="H4508" s="2"/>
      <c r="I4508" s="3"/>
      <c r="J4508" s="3"/>
      <c r="K4508" s="3"/>
    </row>
    <row x14ac:dyDescent="0.25" r="4509" customHeight="1" ht="17.25">
      <c r="A4509" s="7">
        <v>4507</v>
      </c>
      <c r="B4509" s="7">
        <v>64</v>
      </c>
      <c r="C4509" s="7">
        <v>65536</v>
      </c>
      <c r="D4509" s="8">
        <v>8192</v>
      </c>
      <c r="E4509" s="9"/>
      <c r="F4509" s="2"/>
      <c r="G4509" s="2"/>
      <c r="H4509" s="2"/>
      <c r="I4509" s="3"/>
      <c r="J4509" s="3"/>
      <c r="K4509" s="3"/>
    </row>
    <row x14ac:dyDescent="0.25" r="4510" customHeight="1" ht="17.25">
      <c r="A4510" s="7">
        <v>4508</v>
      </c>
      <c r="B4510" s="7">
        <v>128</v>
      </c>
      <c r="C4510" s="7">
        <v>65536</v>
      </c>
      <c r="D4510" s="8">
        <v>8192</v>
      </c>
      <c r="E4510" s="9"/>
      <c r="F4510" s="2"/>
      <c r="G4510" s="2"/>
      <c r="H4510" s="2"/>
      <c r="I4510" s="3"/>
      <c r="J4510" s="3"/>
      <c r="K4510" s="3"/>
    </row>
    <row x14ac:dyDescent="0.25" r="4511" customHeight="1" ht="17.25">
      <c r="A4511" s="7">
        <v>4509</v>
      </c>
      <c r="B4511" s="7">
        <v>256</v>
      </c>
      <c r="C4511" s="7">
        <v>65536</v>
      </c>
      <c r="D4511" s="8">
        <v>8192</v>
      </c>
      <c r="E4511" s="9"/>
      <c r="F4511" s="2"/>
      <c r="G4511" s="2"/>
      <c r="H4511" s="2"/>
      <c r="I4511" s="3"/>
      <c r="J4511" s="3"/>
      <c r="K4511" s="3"/>
    </row>
    <row x14ac:dyDescent="0.25" r="4512" customHeight="1" ht="17.25">
      <c r="A4512" s="7">
        <v>4510</v>
      </c>
      <c r="B4512" s="7">
        <v>512</v>
      </c>
      <c r="C4512" s="7">
        <v>65536</v>
      </c>
      <c r="D4512" s="8">
        <v>8192</v>
      </c>
      <c r="E4512" s="9"/>
      <c r="F4512" s="2"/>
      <c r="G4512" s="2"/>
      <c r="H4512" s="2"/>
      <c r="I4512" s="3"/>
      <c r="J4512" s="3"/>
      <c r="K4512" s="3"/>
    </row>
    <row x14ac:dyDescent="0.25" r="4513" customHeight="1" ht="17.25">
      <c r="A4513" s="7">
        <v>4511</v>
      </c>
      <c r="B4513" s="7">
        <v>1024</v>
      </c>
      <c r="C4513" s="7">
        <v>65536</v>
      </c>
      <c r="D4513" s="8">
        <v>8192</v>
      </c>
      <c r="E4513" s="9"/>
      <c r="F4513" s="2"/>
      <c r="G4513" s="2"/>
      <c r="H4513" s="2"/>
      <c r="I4513" s="3"/>
      <c r="J4513" s="3"/>
      <c r="K4513" s="3"/>
    </row>
    <row x14ac:dyDescent="0.25" r="4514" customHeight="1" ht="17.25">
      <c r="A4514" s="7">
        <v>4512</v>
      </c>
      <c r="B4514" s="7">
        <v>2048</v>
      </c>
      <c r="C4514" s="7">
        <v>65536</v>
      </c>
      <c r="D4514" s="8">
        <v>8192</v>
      </c>
      <c r="E4514" s="9"/>
      <c r="F4514" s="2"/>
      <c r="G4514" s="2"/>
      <c r="H4514" s="2"/>
      <c r="I4514" s="3"/>
      <c r="J4514" s="3"/>
      <c r="K4514" s="3"/>
    </row>
    <row x14ac:dyDescent="0.25" r="4515" customHeight="1" ht="17.25">
      <c r="A4515" s="7">
        <v>4513</v>
      </c>
      <c r="B4515" s="7">
        <v>4096</v>
      </c>
      <c r="C4515" s="7">
        <v>65536</v>
      </c>
      <c r="D4515" s="8">
        <v>8192</v>
      </c>
      <c r="E4515" s="9"/>
      <c r="F4515" s="2"/>
      <c r="G4515" s="2"/>
      <c r="H4515" s="2"/>
      <c r="I4515" s="3"/>
      <c r="J4515" s="3"/>
      <c r="K4515" s="3"/>
    </row>
    <row x14ac:dyDescent="0.25" r="4516" customHeight="1" ht="17.25">
      <c r="A4516" s="7">
        <v>4514</v>
      </c>
      <c r="B4516" s="7">
        <v>8192</v>
      </c>
      <c r="C4516" s="7">
        <v>65536</v>
      </c>
      <c r="D4516" s="8">
        <v>8192</v>
      </c>
      <c r="E4516" s="9"/>
      <c r="F4516" s="2"/>
      <c r="G4516" s="2"/>
      <c r="H4516" s="2"/>
      <c r="I4516" s="3"/>
      <c r="J4516" s="3"/>
      <c r="K4516" s="3"/>
    </row>
    <row x14ac:dyDescent="0.25" r="4517" customHeight="1" ht="17.25">
      <c r="A4517" s="7">
        <v>4515</v>
      </c>
      <c r="B4517" s="7">
        <v>16384</v>
      </c>
      <c r="C4517" s="7">
        <v>65536</v>
      </c>
      <c r="D4517" s="8">
        <v>8192</v>
      </c>
      <c r="E4517" s="9"/>
      <c r="F4517" s="2"/>
      <c r="G4517" s="2"/>
      <c r="H4517" s="2"/>
      <c r="I4517" s="3"/>
      <c r="J4517" s="3"/>
      <c r="K4517" s="3"/>
    </row>
    <row x14ac:dyDescent="0.25" r="4518" customHeight="1" ht="17.25">
      <c r="A4518" s="7">
        <v>4516</v>
      </c>
      <c r="B4518" s="7">
        <v>32768</v>
      </c>
      <c r="C4518" s="7">
        <v>65536</v>
      </c>
      <c r="D4518" s="8">
        <v>8192</v>
      </c>
      <c r="E4518" s="9"/>
      <c r="F4518" s="2"/>
      <c r="G4518" s="2"/>
      <c r="H4518" s="2"/>
      <c r="I4518" s="3"/>
      <c r="J4518" s="3"/>
      <c r="K4518" s="3"/>
    </row>
    <row x14ac:dyDescent="0.25" r="4519" customHeight="1" ht="17.25">
      <c r="A4519" s="7">
        <v>4517</v>
      </c>
      <c r="B4519" s="7">
        <v>65536</v>
      </c>
      <c r="C4519" s="7">
        <v>65536</v>
      </c>
      <c r="D4519" s="8">
        <v>8192</v>
      </c>
      <c r="E4519" s="9"/>
      <c r="F4519" s="2"/>
      <c r="G4519" s="2"/>
      <c r="H4519" s="2"/>
      <c r="I4519" s="3"/>
      <c r="J4519" s="3"/>
      <c r="K4519" s="3"/>
    </row>
    <row x14ac:dyDescent="0.25" r="4520" customHeight="1" ht="17.25">
      <c r="A4520" s="7">
        <v>4518</v>
      </c>
      <c r="B4520" s="7">
        <v>128000</v>
      </c>
      <c r="C4520" s="7">
        <v>65536</v>
      </c>
      <c r="D4520" s="8">
        <v>8192</v>
      </c>
      <c r="E4520" s="9"/>
      <c r="F4520" s="2"/>
      <c r="G4520" s="2"/>
      <c r="H4520" s="2"/>
      <c r="I4520" s="3"/>
      <c r="J4520" s="3"/>
      <c r="K4520" s="3"/>
    </row>
    <row x14ac:dyDescent="0.25" r="4521" customHeight="1" ht="17.25">
      <c r="A4521" s="7">
        <v>4519</v>
      </c>
      <c r="B4521" s="7">
        <v>1</v>
      </c>
      <c r="C4521" s="7">
        <v>128000</v>
      </c>
      <c r="D4521" s="8">
        <v>8192</v>
      </c>
      <c r="E4521" s="9"/>
      <c r="F4521" s="2"/>
      <c r="G4521" s="2"/>
      <c r="H4521" s="2"/>
      <c r="I4521" s="3"/>
      <c r="J4521" s="3"/>
      <c r="K4521" s="3"/>
    </row>
    <row x14ac:dyDescent="0.25" r="4522" customHeight="1" ht="17.25">
      <c r="A4522" s="7">
        <v>4520</v>
      </c>
      <c r="B4522" s="7">
        <v>2</v>
      </c>
      <c r="C4522" s="7">
        <v>128000</v>
      </c>
      <c r="D4522" s="8">
        <v>8192</v>
      </c>
      <c r="E4522" s="9"/>
      <c r="F4522" s="2"/>
      <c r="G4522" s="2"/>
      <c r="H4522" s="2"/>
      <c r="I4522" s="3"/>
      <c r="J4522" s="3"/>
      <c r="K4522" s="3"/>
    </row>
    <row x14ac:dyDescent="0.25" r="4523" customHeight="1" ht="17.25">
      <c r="A4523" s="7">
        <v>4521</v>
      </c>
      <c r="B4523" s="7">
        <v>4</v>
      </c>
      <c r="C4523" s="7">
        <v>128000</v>
      </c>
      <c r="D4523" s="8">
        <v>8192</v>
      </c>
      <c r="E4523" s="9"/>
      <c r="F4523" s="2"/>
      <c r="G4523" s="2"/>
      <c r="H4523" s="2"/>
      <c r="I4523" s="3"/>
      <c r="J4523" s="3"/>
      <c r="K4523" s="3"/>
    </row>
    <row x14ac:dyDescent="0.25" r="4524" customHeight="1" ht="17.25">
      <c r="A4524" s="7">
        <v>4522</v>
      </c>
      <c r="B4524" s="7">
        <v>8</v>
      </c>
      <c r="C4524" s="7">
        <v>128000</v>
      </c>
      <c r="D4524" s="8">
        <v>8192</v>
      </c>
      <c r="E4524" s="9"/>
      <c r="F4524" s="2"/>
      <c r="G4524" s="2"/>
      <c r="H4524" s="2"/>
      <c r="I4524" s="3"/>
      <c r="J4524" s="3"/>
      <c r="K4524" s="3"/>
    </row>
    <row x14ac:dyDescent="0.25" r="4525" customHeight="1" ht="17.25">
      <c r="A4525" s="7">
        <v>4523</v>
      </c>
      <c r="B4525" s="7">
        <v>16</v>
      </c>
      <c r="C4525" s="7">
        <v>128000</v>
      </c>
      <c r="D4525" s="8">
        <v>8192</v>
      </c>
      <c r="E4525" s="9"/>
      <c r="F4525" s="2"/>
      <c r="G4525" s="2"/>
      <c r="H4525" s="2"/>
      <c r="I4525" s="3"/>
      <c r="J4525" s="3"/>
      <c r="K4525" s="3"/>
    </row>
    <row x14ac:dyDescent="0.25" r="4526" customHeight="1" ht="17.25">
      <c r="A4526" s="7">
        <v>4524</v>
      </c>
      <c r="B4526" s="7">
        <v>32</v>
      </c>
      <c r="C4526" s="7">
        <v>128000</v>
      </c>
      <c r="D4526" s="8">
        <v>8192</v>
      </c>
      <c r="E4526" s="9"/>
      <c r="F4526" s="2"/>
      <c r="G4526" s="2"/>
      <c r="H4526" s="2"/>
      <c r="I4526" s="3"/>
      <c r="J4526" s="3"/>
      <c r="K4526" s="3"/>
    </row>
    <row x14ac:dyDescent="0.25" r="4527" customHeight="1" ht="17.25">
      <c r="A4527" s="7">
        <v>4525</v>
      </c>
      <c r="B4527" s="7">
        <v>64</v>
      </c>
      <c r="C4527" s="7">
        <v>128000</v>
      </c>
      <c r="D4527" s="8">
        <v>8192</v>
      </c>
      <c r="E4527" s="9"/>
      <c r="F4527" s="2"/>
      <c r="G4527" s="2"/>
      <c r="H4527" s="2"/>
      <c r="I4527" s="3"/>
      <c r="J4527" s="3"/>
      <c r="K4527" s="3"/>
    </row>
    <row x14ac:dyDescent="0.25" r="4528" customHeight="1" ht="17.25">
      <c r="A4528" s="7">
        <v>4526</v>
      </c>
      <c r="B4528" s="7">
        <v>128</v>
      </c>
      <c r="C4528" s="7">
        <v>128000</v>
      </c>
      <c r="D4528" s="8">
        <v>8192</v>
      </c>
      <c r="E4528" s="9"/>
      <c r="F4528" s="2"/>
      <c r="G4528" s="2"/>
      <c r="H4528" s="2"/>
      <c r="I4528" s="3"/>
      <c r="J4528" s="3"/>
      <c r="K4528" s="3"/>
    </row>
    <row x14ac:dyDescent="0.25" r="4529" customHeight="1" ht="17.25">
      <c r="A4529" s="7">
        <v>4527</v>
      </c>
      <c r="B4529" s="7">
        <v>256</v>
      </c>
      <c r="C4529" s="7">
        <v>128000</v>
      </c>
      <c r="D4529" s="8">
        <v>8192</v>
      </c>
      <c r="E4529" s="9"/>
      <c r="F4529" s="2"/>
      <c r="G4529" s="2"/>
      <c r="H4529" s="2"/>
      <c r="I4529" s="3"/>
      <c r="J4529" s="3"/>
      <c r="K4529" s="3"/>
    </row>
    <row x14ac:dyDescent="0.25" r="4530" customHeight="1" ht="17.25">
      <c r="A4530" s="7">
        <v>4528</v>
      </c>
      <c r="B4530" s="7">
        <v>512</v>
      </c>
      <c r="C4530" s="7">
        <v>128000</v>
      </c>
      <c r="D4530" s="8">
        <v>8192</v>
      </c>
      <c r="E4530" s="9"/>
      <c r="F4530" s="2"/>
      <c r="G4530" s="2"/>
      <c r="H4530" s="2"/>
      <c r="I4530" s="3"/>
      <c r="J4530" s="3"/>
      <c r="K4530" s="3"/>
    </row>
    <row x14ac:dyDescent="0.25" r="4531" customHeight="1" ht="17.25">
      <c r="A4531" s="7">
        <v>4529</v>
      </c>
      <c r="B4531" s="7">
        <v>1024</v>
      </c>
      <c r="C4531" s="7">
        <v>128000</v>
      </c>
      <c r="D4531" s="8">
        <v>8192</v>
      </c>
      <c r="E4531" s="9"/>
      <c r="F4531" s="2"/>
      <c r="G4531" s="2"/>
      <c r="H4531" s="2"/>
      <c r="I4531" s="3"/>
      <c r="J4531" s="3"/>
      <c r="K4531" s="3"/>
    </row>
    <row x14ac:dyDescent="0.25" r="4532" customHeight="1" ht="17.25">
      <c r="A4532" s="7">
        <v>4530</v>
      </c>
      <c r="B4532" s="7">
        <v>2048</v>
      </c>
      <c r="C4532" s="7">
        <v>128000</v>
      </c>
      <c r="D4532" s="8">
        <v>8192</v>
      </c>
      <c r="E4532" s="9"/>
      <c r="F4532" s="2"/>
      <c r="G4532" s="2"/>
      <c r="H4532" s="2"/>
      <c r="I4532" s="3"/>
      <c r="J4532" s="3"/>
      <c r="K4532" s="3"/>
    </row>
    <row x14ac:dyDescent="0.25" r="4533" customHeight="1" ht="17.25">
      <c r="A4533" s="7">
        <v>4531</v>
      </c>
      <c r="B4533" s="7">
        <v>4096</v>
      </c>
      <c r="C4533" s="7">
        <v>128000</v>
      </c>
      <c r="D4533" s="8">
        <v>8192</v>
      </c>
      <c r="E4533" s="9"/>
      <c r="F4533" s="2"/>
      <c r="G4533" s="2"/>
      <c r="H4533" s="2"/>
      <c r="I4533" s="3"/>
      <c r="J4533" s="3"/>
      <c r="K4533" s="3"/>
    </row>
    <row x14ac:dyDescent="0.25" r="4534" customHeight="1" ht="17.25">
      <c r="A4534" s="7">
        <v>4532</v>
      </c>
      <c r="B4534" s="7">
        <v>8192</v>
      </c>
      <c r="C4534" s="7">
        <v>128000</v>
      </c>
      <c r="D4534" s="8">
        <v>8192</v>
      </c>
      <c r="E4534" s="9"/>
      <c r="F4534" s="2"/>
      <c r="G4534" s="2"/>
      <c r="H4534" s="2"/>
      <c r="I4534" s="3"/>
      <c r="J4534" s="3"/>
      <c r="K4534" s="3"/>
    </row>
    <row x14ac:dyDescent="0.25" r="4535" customHeight="1" ht="17.25">
      <c r="A4535" s="7">
        <v>4533</v>
      </c>
      <c r="B4535" s="7">
        <v>16384</v>
      </c>
      <c r="C4535" s="7">
        <v>128000</v>
      </c>
      <c r="D4535" s="8">
        <v>8192</v>
      </c>
      <c r="E4535" s="9"/>
      <c r="F4535" s="2"/>
      <c r="G4535" s="2"/>
      <c r="H4535" s="2"/>
      <c r="I4535" s="3"/>
      <c r="J4535" s="3"/>
      <c r="K4535" s="3"/>
    </row>
    <row x14ac:dyDescent="0.25" r="4536" customHeight="1" ht="17.25">
      <c r="A4536" s="7">
        <v>4534</v>
      </c>
      <c r="B4536" s="7">
        <v>32768</v>
      </c>
      <c r="C4536" s="7">
        <v>128000</v>
      </c>
      <c r="D4536" s="8">
        <v>8192</v>
      </c>
      <c r="E4536" s="9"/>
      <c r="F4536" s="2"/>
      <c r="G4536" s="2"/>
      <c r="H4536" s="2"/>
      <c r="I4536" s="3"/>
      <c r="J4536" s="3"/>
      <c r="K4536" s="3"/>
    </row>
    <row x14ac:dyDescent="0.25" r="4537" customHeight="1" ht="17.25">
      <c r="A4537" s="7">
        <v>4535</v>
      </c>
      <c r="B4537" s="7">
        <v>65536</v>
      </c>
      <c r="C4537" s="7">
        <v>128000</v>
      </c>
      <c r="D4537" s="8">
        <v>8192</v>
      </c>
      <c r="E4537" s="9"/>
      <c r="F4537" s="2"/>
      <c r="G4537" s="2"/>
      <c r="H4537" s="2"/>
      <c r="I4537" s="3"/>
      <c r="J4537" s="3"/>
      <c r="K4537" s="3"/>
    </row>
    <row x14ac:dyDescent="0.25" r="4538" customHeight="1" ht="17.25">
      <c r="A4538" s="7">
        <v>4536</v>
      </c>
      <c r="B4538" s="7">
        <v>128000</v>
      </c>
      <c r="C4538" s="7">
        <v>128000</v>
      </c>
      <c r="D4538" s="8">
        <v>8192</v>
      </c>
      <c r="E4538" s="9"/>
      <c r="F4538" s="2"/>
      <c r="G4538" s="2"/>
      <c r="H4538" s="2"/>
      <c r="I4538" s="3"/>
      <c r="J4538" s="3"/>
      <c r="K4538" s="3"/>
    </row>
    <row x14ac:dyDescent="0.25" r="4539" customHeight="1" ht="17.25">
      <c r="A4539" s="7">
        <v>4537</v>
      </c>
      <c r="B4539" s="7">
        <v>1</v>
      </c>
      <c r="C4539" s="7">
        <v>1</v>
      </c>
      <c r="D4539" s="8">
        <v>16384</v>
      </c>
      <c r="E4539" s="9"/>
      <c r="F4539" s="2"/>
      <c r="G4539" s="2"/>
      <c r="H4539" s="2"/>
      <c r="I4539" s="3"/>
      <c r="J4539" s="3"/>
      <c r="K4539" s="3"/>
    </row>
    <row x14ac:dyDescent="0.25" r="4540" customHeight="1" ht="17.25">
      <c r="A4540" s="7">
        <v>4538</v>
      </c>
      <c r="B4540" s="7">
        <v>2</v>
      </c>
      <c r="C4540" s="7">
        <v>1</v>
      </c>
      <c r="D4540" s="8">
        <v>16384</v>
      </c>
      <c r="E4540" s="9"/>
      <c r="F4540" s="2"/>
      <c r="G4540" s="2"/>
      <c r="H4540" s="2"/>
      <c r="I4540" s="3"/>
      <c r="J4540" s="3"/>
      <c r="K4540" s="3"/>
    </row>
    <row x14ac:dyDescent="0.25" r="4541" customHeight="1" ht="17.25">
      <c r="A4541" s="7">
        <v>4539</v>
      </c>
      <c r="B4541" s="7">
        <v>4</v>
      </c>
      <c r="C4541" s="7">
        <v>1</v>
      </c>
      <c r="D4541" s="8">
        <v>16384</v>
      </c>
      <c r="E4541" s="9"/>
      <c r="F4541" s="2"/>
      <c r="G4541" s="2"/>
      <c r="H4541" s="2"/>
      <c r="I4541" s="3"/>
      <c r="J4541" s="3"/>
      <c r="K4541" s="3"/>
    </row>
    <row x14ac:dyDescent="0.25" r="4542" customHeight="1" ht="17.25">
      <c r="A4542" s="7">
        <v>4540</v>
      </c>
      <c r="B4542" s="7">
        <v>8</v>
      </c>
      <c r="C4542" s="7">
        <v>1</v>
      </c>
      <c r="D4542" s="8">
        <v>16384</v>
      </c>
      <c r="E4542" s="9"/>
      <c r="F4542" s="2"/>
      <c r="G4542" s="2"/>
      <c r="H4542" s="2"/>
      <c r="I4542" s="3"/>
      <c r="J4542" s="3"/>
      <c r="K4542" s="3"/>
    </row>
    <row x14ac:dyDescent="0.25" r="4543" customHeight="1" ht="17.25">
      <c r="A4543" s="7">
        <v>4541</v>
      </c>
      <c r="B4543" s="7">
        <v>16</v>
      </c>
      <c r="C4543" s="7">
        <v>1</v>
      </c>
      <c r="D4543" s="8">
        <v>16384</v>
      </c>
      <c r="E4543" s="9"/>
      <c r="F4543" s="2"/>
      <c r="G4543" s="2"/>
      <c r="H4543" s="2"/>
      <c r="I4543" s="3"/>
      <c r="J4543" s="3"/>
      <c r="K4543" s="3"/>
    </row>
    <row x14ac:dyDescent="0.25" r="4544" customHeight="1" ht="17.25">
      <c r="A4544" s="7">
        <v>4542</v>
      </c>
      <c r="B4544" s="7">
        <v>32</v>
      </c>
      <c r="C4544" s="7">
        <v>1</v>
      </c>
      <c r="D4544" s="8">
        <v>16384</v>
      </c>
      <c r="E4544" s="9"/>
      <c r="F4544" s="2"/>
      <c r="G4544" s="2"/>
      <c r="H4544" s="2"/>
      <c r="I4544" s="3"/>
      <c r="J4544" s="3"/>
      <c r="K4544" s="3"/>
    </row>
    <row x14ac:dyDescent="0.25" r="4545" customHeight="1" ht="17.25">
      <c r="A4545" s="7">
        <v>4543</v>
      </c>
      <c r="B4545" s="7">
        <v>64</v>
      </c>
      <c r="C4545" s="7">
        <v>1</v>
      </c>
      <c r="D4545" s="8">
        <v>16384</v>
      </c>
      <c r="E4545" s="9"/>
      <c r="F4545" s="2"/>
      <c r="G4545" s="2"/>
      <c r="H4545" s="2"/>
      <c r="I4545" s="3"/>
      <c r="J4545" s="3"/>
      <c r="K4545" s="3"/>
    </row>
    <row x14ac:dyDescent="0.25" r="4546" customHeight="1" ht="17.25">
      <c r="A4546" s="7">
        <v>4544</v>
      </c>
      <c r="B4546" s="7">
        <v>128</v>
      </c>
      <c r="C4546" s="7">
        <v>1</v>
      </c>
      <c r="D4546" s="8">
        <v>16384</v>
      </c>
      <c r="E4546" s="9"/>
      <c r="F4546" s="2"/>
      <c r="G4546" s="2"/>
      <c r="H4546" s="2"/>
      <c r="I4546" s="3"/>
      <c r="J4546" s="3"/>
      <c r="K4546" s="3"/>
    </row>
    <row x14ac:dyDescent="0.25" r="4547" customHeight="1" ht="17.25">
      <c r="A4547" s="7">
        <v>4545</v>
      </c>
      <c r="B4547" s="7">
        <v>256</v>
      </c>
      <c r="C4547" s="7">
        <v>1</v>
      </c>
      <c r="D4547" s="8">
        <v>16384</v>
      </c>
      <c r="E4547" s="9"/>
      <c r="F4547" s="2"/>
      <c r="G4547" s="2"/>
      <c r="H4547" s="2"/>
      <c r="I4547" s="3"/>
      <c r="J4547" s="3"/>
      <c r="K4547" s="3"/>
    </row>
    <row x14ac:dyDescent="0.25" r="4548" customHeight="1" ht="17.25">
      <c r="A4548" s="7">
        <v>4546</v>
      </c>
      <c r="B4548" s="7">
        <v>512</v>
      </c>
      <c r="C4548" s="7">
        <v>1</v>
      </c>
      <c r="D4548" s="8">
        <v>16384</v>
      </c>
      <c r="E4548" s="9"/>
      <c r="F4548" s="2"/>
      <c r="G4548" s="2"/>
      <c r="H4548" s="2"/>
      <c r="I4548" s="3"/>
      <c r="J4548" s="3"/>
      <c r="K4548" s="3"/>
    </row>
    <row x14ac:dyDescent="0.25" r="4549" customHeight="1" ht="17.25">
      <c r="A4549" s="7">
        <v>4547</v>
      </c>
      <c r="B4549" s="7">
        <v>1024</v>
      </c>
      <c r="C4549" s="7">
        <v>1</v>
      </c>
      <c r="D4549" s="8">
        <v>16384</v>
      </c>
      <c r="E4549" s="9"/>
      <c r="F4549" s="2"/>
      <c r="G4549" s="2"/>
      <c r="H4549" s="2"/>
      <c r="I4549" s="3"/>
      <c r="J4549" s="3"/>
      <c r="K4549" s="3"/>
    </row>
    <row x14ac:dyDescent="0.25" r="4550" customHeight="1" ht="17.25">
      <c r="A4550" s="7">
        <v>4548</v>
      </c>
      <c r="B4550" s="7">
        <v>2048</v>
      </c>
      <c r="C4550" s="7">
        <v>1</v>
      </c>
      <c r="D4550" s="8">
        <v>16384</v>
      </c>
      <c r="E4550" s="9"/>
      <c r="F4550" s="2"/>
      <c r="G4550" s="2"/>
      <c r="H4550" s="2"/>
      <c r="I4550" s="3"/>
      <c r="J4550" s="3"/>
      <c r="K4550" s="3"/>
    </row>
    <row x14ac:dyDescent="0.25" r="4551" customHeight="1" ht="17.25">
      <c r="A4551" s="7">
        <v>4549</v>
      </c>
      <c r="B4551" s="7">
        <v>4096</v>
      </c>
      <c r="C4551" s="7">
        <v>1</v>
      </c>
      <c r="D4551" s="8">
        <v>16384</v>
      </c>
      <c r="E4551" s="9"/>
      <c r="F4551" s="2"/>
      <c r="G4551" s="2"/>
      <c r="H4551" s="2"/>
      <c r="I4551" s="3"/>
      <c r="J4551" s="3"/>
      <c r="K4551" s="3"/>
    </row>
    <row x14ac:dyDescent="0.25" r="4552" customHeight="1" ht="17.25">
      <c r="A4552" s="7">
        <v>4550</v>
      </c>
      <c r="B4552" s="7">
        <v>8192</v>
      </c>
      <c r="C4552" s="7">
        <v>1</v>
      </c>
      <c r="D4552" s="8">
        <v>16384</v>
      </c>
      <c r="E4552" s="9"/>
      <c r="F4552" s="2"/>
      <c r="G4552" s="2"/>
      <c r="H4552" s="2"/>
      <c r="I4552" s="3"/>
      <c r="J4552" s="3"/>
      <c r="K4552" s="3"/>
    </row>
    <row x14ac:dyDescent="0.25" r="4553" customHeight="1" ht="17.25">
      <c r="A4553" s="7">
        <v>4551</v>
      </c>
      <c r="B4553" s="7">
        <v>16384</v>
      </c>
      <c r="C4553" s="7">
        <v>1</v>
      </c>
      <c r="D4553" s="8">
        <v>16384</v>
      </c>
      <c r="E4553" s="9"/>
      <c r="F4553" s="2"/>
      <c r="G4553" s="2"/>
      <c r="H4553" s="2"/>
      <c r="I4553" s="3"/>
      <c r="J4553" s="3"/>
      <c r="K4553" s="3"/>
    </row>
    <row x14ac:dyDescent="0.25" r="4554" customHeight="1" ht="17.25">
      <c r="A4554" s="7">
        <v>4552</v>
      </c>
      <c r="B4554" s="7">
        <v>32768</v>
      </c>
      <c r="C4554" s="7">
        <v>1</v>
      </c>
      <c r="D4554" s="8">
        <v>16384</v>
      </c>
      <c r="E4554" s="9"/>
      <c r="F4554" s="2"/>
      <c r="G4554" s="2"/>
      <c r="H4554" s="2"/>
      <c r="I4554" s="3"/>
      <c r="J4554" s="3"/>
      <c r="K4554" s="3"/>
    </row>
    <row x14ac:dyDescent="0.25" r="4555" customHeight="1" ht="17.25">
      <c r="A4555" s="7">
        <v>4553</v>
      </c>
      <c r="B4555" s="7">
        <v>65536</v>
      </c>
      <c r="C4555" s="7">
        <v>1</v>
      </c>
      <c r="D4555" s="8">
        <v>16384</v>
      </c>
      <c r="E4555" s="9"/>
      <c r="F4555" s="2"/>
      <c r="G4555" s="2"/>
      <c r="H4555" s="2"/>
      <c r="I4555" s="3"/>
      <c r="J4555" s="3"/>
      <c r="K4555" s="3"/>
    </row>
    <row x14ac:dyDescent="0.25" r="4556" customHeight="1" ht="17.25">
      <c r="A4556" s="7">
        <v>4554</v>
      </c>
      <c r="B4556" s="7">
        <v>128000</v>
      </c>
      <c r="C4556" s="7">
        <v>1</v>
      </c>
      <c r="D4556" s="8">
        <v>16384</v>
      </c>
      <c r="E4556" s="9"/>
      <c r="F4556" s="2"/>
      <c r="G4556" s="2"/>
      <c r="H4556" s="2"/>
      <c r="I4556" s="3"/>
      <c r="J4556" s="3"/>
      <c r="K4556" s="3"/>
    </row>
    <row x14ac:dyDescent="0.25" r="4557" customHeight="1" ht="17.25">
      <c r="A4557" s="7">
        <v>4555</v>
      </c>
      <c r="B4557" s="7">
        <v>1</v>
      </c>
      <c r="C4557" s="7">
        <v>2</v>
      </c>
      <c r="D4557" s="8">
        <v>16384</v>
      </c>
      <c r="E4557" s="9"/>
      <c r="F4557" s="2"/>
      <c r="G4557" s="2"/>
      <c r="H4557" s="2"/>
      <c r="I4557" s="3"/>
      <c r="J4557" s="3"/>
      <c r="K4557" s="3"/>
    </row>
    <row x14ac:dyDescent="0.25" r="4558" customHeight="1" ht="17.25">
      <c r="A4558" s="7">
        <v>4556</v>
      </c>
      <c r="B4558" s="7">
        <v>2</v>
      </c>
      <c r="C4558" s="7">
        <v>2</v>
      </c>
      <c r="D4558" s="8">
        <v>16384</v>
      </c>
      <c r="E4558" s="9"/>
      <c r="F4558" s="2"/>
      <c r="G4558" s="2"/>
      <c r="H4558" s="2"/>
      <c r="I4558" s="3"/>
      <c r="J4558" s="3"/>
      <c r="K4558" s="3"/>
    </row>
    <row x14ac:dyDescent="0.25" r="4559" customHeight="1" ht="17.25">
      <c r="A4559" s="7">
        <v>4557</v>
      </c>
      <c r="B4559" s="7">
        <v>4</v>
      </c>
      <c r="C4559" s="7">
        <v>2</v>
      </c>
      <c r="D4559" s="8">
        <v>16384</v>
      </c>
      <c r="E4559" s="9"/>
      <c r="F4559" s="2"/>
      <c r="G4559" s="2"/>
      <c r="H4559" s="2"/>
      <c r="I4559" s="3"/>
      <c r="J4559" s="3"/>
      <c r="K4559" s="3"/>
    </row>
    <row x14ac:dyDescent="0.25" r="4560" customHeight="1" ht="17.25">
      <c r="A4560" s="7">
        <v>4558</v>
      </c>
      <c r="B4560" s="7">
        <v>8</v>
      </c>
      <c r="C4560" s="7">
        <v>2</v>
      </c>
      <c r="D4560" s="8">
        <v>16384</v>
      </c>
      <c r="E4560" s="9"/>
      <c r="F4560" s="2"/>
      <c r="G4560" s="2"/>
      <c r="H4560" s="2"/>
      <c r="I4560" s="3"/>
      <c r="J4560" s="3"/>
      <c r="K4560" s="3"/>
    </row>
    <row x14ac:dyDescent="0.25" r="4561" customHeight="1" ht="17.25">
      <c r="A4561" s="7">
        <v>4559</v>
      </c>
      <c r="B4561" s="7">
        <v>16</v>
      </c>
      <c r="C4561" s="7">
        <v>2</v>
      </c>
      <c r="D4561" s="8">
        <v>16384</v>
      </c>
      <c r="E4561" s="9"/>
      <c r="F4561" s="2"/>
      <c r="G4561" s="2"/>
      <c r="H4561" s="2"/>
      <c r="I4561" s="3"/>
      <c r="J4561" s="3"/>
      <c r="K4561" s="3"/>
    </row>
    <row x14ac:dyDescent="0.25" r="4562" customHeight="1" ht="17.25">
      <c r="A4562" s="7">
        <v>4560</v>
      </c>
      <c r="B4562" s="7">
        <v>32</v>
      </c>
      <c r="C4562" s="7">
        <v>2</v>
      </c>
      <c r="D4562" s="8">
        <v>16384</v>
      </c>
      <c r="E4562" s="9"/>
      <c r="F4562" s="2"/>
      <c r="G4562" s="2"/>
      <c r="H4562" s="2"/>
      <c r="I4562" s="3"/>
      <c r="J4562" s="3"/>
      <c r="K4562" s="3"/>
    </row>
    <row x14ac:dyDescent="0.25" r="4563" customHeight="1" ht="17.25">
      <c r="A4563" s="7">
        <v>4561</v>
      </c>
      <c r="B4563" s="7">
        <v>64</v>
      </c>
      <c r="C4563" s="7">
        <v>2</v>
      </c>
      <c r="D4563" s="8">
        <v>16384</v>
      </c>
      <c r="E4563" s="9"/>
      <c r="F4563" s="2"/>
      <c r="G4563" s="2"/>
      <c r="H4563" s="2"/>
      <c r="I4563" s="3"/>
      <c r="J4563" s="3"/>
      <c r="K4563" s="3"/>
    </row>
    <row x14ac:dyDescent="0.25" r="4564" customHeight="1" ht="17.25">
      <c r="A4564" s="7">
        <v>4562</v>
      </c>
      <c r="B4564" s="7">
        <v>128</v>
      </c>
      <c r="C4564" s="7">
        <v>2</v>
      </c>
      <c r="D4564" s="8">
        <v>16384</v>
      </c>
      <c r="E4564" s="9"/>
      <c r="F4564" s="2"/>
      <c r="G4564" s="2"/>
      <c r="H4564" s="2"/>
      <c r="I4564" s="3"/>
      <c r="J4564" s="3"/>
      <c r="K4564" s="3"/>
    </row>
    <row x14ac:dyDescent="0.25" r="4565" customHeight="1" ht="17.25">
      <c r="A4565" s="7">
        <v>4563</v>
      </c>
      <c r="B4565" s="7">
        <v>256</v>
      </c>
      <c r="C4565" s="7">
        <v>2</v>
      </c>
      <c r="D4565" s="8">
        <v>16384</v>
      </c>
      <c r="E4565" s="9"/>
      <c r="F4565" s="2"/>
      <c r="G4565" s="2"/>
      <c r="H4565" s="2"/>
      <c r="I4565" s="3"/>
      <c r="J4565" s="3"/>
      <c r="K4565" s="3"/>
    </row>
    <row x14ac:dyDescent="0.25" r="4566" customHeight="1" ht="17.25">
      <c r="A4566" s="7">
        <v>4564</v>
      </c>
      <c r="B4566" s="7">
        <v>512</v>
      </c>
      <c r="C4566" s="7">
        <v>2</v>
      </c>
      <c r="D4566" s="8">
        <v>16384</v>
      </c>
      <c r="E4566" s="9"/>
      <c r="F4566" s="2"/>
      <c r="G4566" s="2"/>
      <c r="H4566" s="2"/>
      <c r="I4566" s="3"/>
      <c r="J4566" s="3"/>
      <c r="K4566" s="3"/>
    </row>
    <row x14ac:dyDescent="0.25" r="4567" customHeight="1" ht="17.25">
      <c r="A4567" s="7">
        <v>4565</v>
      </c>
      <c r="B4567" s="7">
        <v>1024</v>
      </c>
      <c r="C4567" s="7">
        <v>2</v>
      </c>
      <c r="D4567" s="8">
        <v>16384</v>
      </c>
      <c r="E4567" s="9"/>
      <c r="F4567" s="2"/>
      <c r="G4567" s="2"/>
      <c r="H4567" s="2"/>
      <c r="I4567" s="3"/>
      <c r="J4567" s="3"/>
      <c r="K4567" s="3"/>
    </row>
    <row x14ac:dyDescent="0.25" r="4568" customHeight="1" ht="17.25">
      <c r="A4568" s="7">
        <v>4566</v>
      </c>
      <c r="B4568" s="7">
        <v>2048</v>
      </c>
      <c r="C4568" s="7">
        <v>2</v>
      </c>
      <c r="D4568" s="8">
        <v>16384</v>
      </c>
      <c r="E4568" s="9"/>
      <c r="F4568" s="2"/>
      <c r="G4568" s="2"/>
      <c r="H4568" s="2"/>
      <c r="I4568" s="3"/>
      <c r="J4568" s="3"/>
      <c r="K4568" s="3"/>
    </row>
    <row x14ac:dyDescent="0.25" r="4569" customHeight="1" ht="17.25">
      <c r="A4569" s="7">
        <v>4567</v>
      </c>
      <c r="B4569" s="7">
        <v>4096</v>
      </c>
      <c r="C4569" s="7">
        <v>2</v>
      </c>
      <c r="D4569" s="8">
        <v>16384</v>
      </c>
      <c r="E4569" s="9"/>
      <c r="F4569" s="2"/>
      <c r="G4569" s="2"/>
      <c r="H4569" s="2"/>
      <c r="I4569" s="3"/>
      <c r="J4569" s="3"/>
      <c r="K4569" s="3"/>
    </row>
    <row x14ac:dyDescent="0.25" r="4570" customHeight="1" ht="17.25">
      <c r="A4570" s="7">
        <v>4568</v>
      </c>
      <c r="B4570" s="7">
        <v>8192</v>
      </c>
      <c r="C4570" s="7">
        <v>2</v>
      </c>
      <c r="D4570" s="8">
        <v>16384</v>
      </c>
      <c r="E4570" s="9"/>
      <c r="F4570" s="2"/>
      <c r="G4570" s="2"/>
      <c r="H4570" s="2"/>
      <c r="I4570" s="3"/>
      <c r="J4570" s="3"/>
      <c r="K4570" s="3"/>
    </row>
    <row x14ac:dyDescent="0.25" r="4571" customHeight="1" ht="17.25">
      <c r="A4571" s="7">
        <v>4569</v>
      </c>
      <c r="B4571" s="7">
        <v>16384</v>
      </c>
      <c r="C4571" s="7">
        <v>2</v>
      </c>
      <c r="D4571" s="8">
        <v>16384</v>
      </c>
      <c r="E4571" s="9"/>
      <c r="F4571" s="2"/>
      <c r="G4571" s="2"/>
      <c r="H4571" s="2"/>
      <c r="I4571" s="3"/>
      <c r="J4571" s="3"/>
      <c r="K4571" s="3"/>
    </row>
    <row x14ac:dyDescent="0.25" r="4572" customHeight="1" ht="17.25">
      <c r="A4572" s="7">
        <v>4570</v>
      </c>
      <c r="B4572" s="7">
        <v>32768</v>
      </c>
      <c r="C4572" s="7">
        <v>2</v>
      </c>
      <c r="D4572" s="8">
        <v>16384</v>
      </c>
      <c r="E4572" s="9"/>
      <c r="F4572" s="2"/>
      <c r="G4572" s="2"/>
      <c r="H4572" s="2"/>
      <c r="I4572" s="3"/>
      <c r="J4572" s="3"/>
      <c r="K4572" s="3"/>
    </row>
    <row x14ac:dyDescent="0.25" r="4573" customHeight="1" ht="17.25">
      <c r="A4573" s="7">
        <v>4571</v>
      </c>
      <c r="B4573" s="7">
        <v>65536</v>
      </c>
      <c r="C4573" s="7">
        <v>2</v>
      </c>
      <c r="D4573" s="8">
        <v>16384</v>
      </c>
      <c r="E4573" s="9"/>
      <c r="F4573" s="2"/>
      <c r="G4573" s="2"/>
      <c r="H4573" s="2"/>
      <c r="I4573" s="3"/>
      <c r="J4573" s="3"/>
      <c r="K4573" s="3"/>
    </row>
    <row x14ac:dyDescent="0.25" r="4574" customHeight="1" ht="17.25">
      <c r="A4574" s="7">
        <v>4572</v>
      </c>
      <c r="B4574" s="7">
        <v>128000</v>
      </c>
      <c r="C4574" s="7">
        <v>2</v>
      </c>
      <c r="D4574" s="8">
        <v>16384</v>
      </c>
      <c r="E4574" s="9"/>
      <c r="F4574" s="2"/>
      <c r="G4574" s="2"/>
      <c r="H4574" s="2"/>
      <c r="I4574" s="3"/>
      <c r="J4574" s="3"/>
      <c r="K4574" s="3"/>
    </row>
    <row x14ac:dyDescent="0.25" r="4575" customHeight="1" ht="17.25">
      <c r="A4575" s="7">
        <v>4573</v>
      </c>
      <c r="B4575" s="7">
        <v>1</v>
      </c>
      <c r="C4575" s="7">
        <v>4</v>
      </c>
      <c r="D4575" s="8">
        <v>16384</v>
      </c>
      <c r="E4575" s="9"/>
      <c r="F4575" s="2"/>
      <c r="G4575" s="2"/>
      <c r="H4575" s="2"/>
      <c r="I4575" s="3"/>
      <c r="J4575" s="3"/>
      <c r="K4575" s="3"/>
    </row>
    <row x14ac:dyDescent="0.25" r="4576" customHeight="1" ht="17.25">
      <c r="A4576" s="7">
        <v>4574</v>
      </c>
      <c r="B4576" s="7">
        <v>2</v>
      </c>
      <c r="C4576" s="7">
        <v>4</v>
      </c>
      <c r="D4576" s="8">
        <v>16384</v>
      </c>
      <c r="E4576" s="9"/>
      <c r="F4576" s="2"/>
      <c r="G4576" s="2"/>
      <c r="H4576" s="2"/>
      <c r="I4576" s="3"/>
      <c r="J4576" s="3"/>
      <c r="K4576" s="3"/>
    </row>
    <row x14ac:dyDescent="0.25" r="4577" customHeight="1" ht="17.25">
      <c r="A4577" s="7">
        <v>4575</v>
      </c>
      <c r="B4577" s="7">
        <v>4</v>
      </c>
      <c r="C4577" s="7">
        <v>4</v>
      </c>
      <c r="D4577" s="8">
        <v>16384</v>
      </c>
      <c r="E4577" s="9"/>
      <c r="F4577" s="2"/>
      <c r="G4577" s="2"/>
      <c r="H4577" s="2"/>
      <c r="I4577" s="3"/>
      <c r="J4577" s="3"/>
      <c r="K4577" s="3"/>
    </row>
    <row x14ac:dyDescent="0.25" r="4578" customHeight="1" ht="17.25">
      <c r="A4578" s="7">
        <v>4576</v>
      </c>
      <c r="B4578" s="7">
        <v>8</v>
      </c>
      <c r="C4578" s="7">
        <v>4</v>
      </c>
      <c r="D4578" s="8">
        <v>16384</v>
      </c>
      <c r="E4578" s="9"/>
      <c r="F4578" s="2"/>
      <c r="G4578" s="2"/>
      <c r="H4578" s="2"/>
      <c r="I4578" s="3"/>
      <c r="J4578" s="3"/>
      <c r="K4578" s="3"/>
    </row>
    <row x14ac:dyDescent="0.25" r="4579" customHeight="1" ht="17.25">
      <c r="A4579" s="7">
        <v>4577</v>
      </c>
      <c r="B4579" s="7">
        <v>16</v>
      </c>
      <c r="C4579" s="7">
        <v>4</v>
      </c>
      <c r="D4579" s="8">
        <v>16384</v>
      </c>
      <c r="E4579" s="9"/>
      <c r="F4579" s="2"/>
      <c r="G4579" s="2"/>
      <c r="H4579" s="2"/>
      <c r="I4579" s="3"/>
      <c r="J4579" s="3"/>
      <c r="K4579" s="3"/>
    </row>
    <row x14ac:dyDescent="0.25" r="4580" customHeight="1" ht="17.25">
      <c r="A4580" s="7">
        <v>4578</v>
      </c>
      <c r="B4580" s="7">
        <v>32</v>
      </c>
      <c r="C4580" s="7">
        <v>4</v>
      </c>
      <c r="D4580" s="8">
        <v>16384</v>
      </c>
      <c r="E4580" s="9"/>
      <c r="F4580" s="2"/>
      <c r="G4580" s="2"/>
      <c r="H4580" s="2"/>
      <c r="I4580" s="3"/>
      <c r="J4580" s="3"/>
      <c r="K4580" s="3"/>
    </row>
    <row x14ac:dyDescent="0.25" r="4581" customHeight="1" ht="17.25">
      <c r="A4581" s="7">
        <v>4579</v>
      </c>
      <c r="B4581" s="7">
        <v>64</v>
      </c>
      <c r="C4581" s="7">
        <v>4</v>
      </c>
      <c r="D4581" s="8">
        <v>16384</v>
      </c>
      <c r="E4581" s="9"/>
      <c r="F4581" s="2"/>
      <c r="G4581" s="2"/>
      <c r="H4581" s="2"/>
      <c r="I4581" s="3"/>
      <c r="J4581" s="3"/>
      <c r="K4581" s="3"/>
    </row>
    <row x14ac:dyDescent="0.25" r="4582" customHeight="1" ht="17.25">
      <c r="A4582" s="7">
        <v>4580</v>
      </c>
      <c r="B4582" s="7">
        <v>128</v>
      </c>
      <c r="C4582" s="7">
        <v>4</v>
      </c>
      <c r="D4582" s="8">
        <v>16384</v>
      </c>
      <c r="E4582" s="9"/>
      <c r="F4582" s="2"/>
      <c r="G4582" s="2"/>
      <c r="H4582" s="2"/>
      <c r="I4582" s="3"/>
      <c r="J4582" s="3"/>
      <c r="K4582" s="3"/>
    </row>
    <row x14ac:dyDescent="0.25" r="4583" customHeight="1" ht="17.25">
      <c r="A4583" s="7">
        <v>4581</v>
      </c>
      <c r="B4583" s="7">
        <v>256</v>
      </c>
      <c r="C4583" s="7">
        <v>4</v>
      </c>
      <c r="D4583" s="8">
        <v>16384</v>
      </c>
      <c r="E4583" s="9"/>
      <c r="F4583" s="2"/>
      <c r="G4583" s="2"/>
      <c r="H4583" s="2"/>
      <c r="I4583" s="3"/>
      <c r="J4583" s="3"/>
      <c r="K4583" s="3"/>
    </row>
    <row x14ac:dyDescent="0.25" r="4584" customHeight="1" ht="17.25">
      <c r="A4584" s="7">
        <v>4582</v>
      </c>
      <c r="B4584" s="7">
        <v>512</v>
      </c>
      <c r="C4584" s="7">
        <v>4</v>
      </c>
      <c r="D4584" s="8">
        <v>16384</v>
      </c>
      <c r="E4584" s="9"/>
      <c r="F4584" s="2"/>
      <c r="G4584" s="2"/>
      <c r="H4584" s="2"/>
      <c r="I4584" s="3"/>
      <c r="J4584" s="3"/>
      <c r="K4584" s="3"/>
    </row>
    <row x14ac:dyDescent="0.25" r="4585" customHeight="1" ht="17.25">
      <c r="A4585" s="7">
        <v>4583</v>
      </c>
      <c r="B4585" s="7">
        <v>1024</v>
      </c>
      <c r="C4585" s="7">
        <v>4</v>
      </c>
      <c r="D4585" s="8">
        <v>16384</v>
      </c>
      <c r="E4585" s="9"/>
      <c r="F4585" s="2"/>
      <c r="G4585" s="2"/>
      <c r="H4585" s="2"/>
      <c r="I4585" s="3"/>
      <c r="J4585" s="3"/>
      <c r="K4585" s="3"/>
    </row>
    <row x14ac:dyDescent="0.25" r="4586" customHeight="1" ht="17.25">
      <c r="A4586" s="7">
        <v>4584</v>
      </c>
      <c r="B4586" s="7">
        <v>2048</v>
      </c>
      <c r="C4586" s="7">
        <v>4</v>
      </c>
      <c r="D4586" s="8">
        <v>16384</v>
      </c>
      <c r="E4586" s="9"/>
      <c r="F4586" s="2"/>
      <c r="G4586" s="2"/>
      <c r="H4586" s="2"/>
      <c r="I4586" s="3"/>
      <c r="J4586" s="3"/>
      <c r="K4586" s="3"/>
    </row>
    <row x14ac:dyDescent="0.25" r="4587" customHeight="1" ht="17.25">
      <c r="A4587" s="7">
        <v>4585</v>
      </c>
      <c r="B4587" s="7">
        <v>4096</v>
      </c>
      <c r="C4587" s="7">
        <v>4</v>
      </c>
      <c r="D4587" s="8">
        <v>16384</v>
      </c>
      <c r="E4587" s="9"/>
      <c r="F4587" s="2"/>
      <c r="G4587" s="2"/>
      <c r="H4587" s="2"/>
      <c r="I4587" s="3"/>
      <c r="J4587" s="3"/>
      <c r="K4587" s="3"/>
    </row>
    <row x14ac:dyDescent="0.25" r="4588" customHeight="1" ht="17.25">
      <c r="A4588" s="7">
        <v>4586</v>
      </c>
      <c r="B4588" s="7">
        <v>8192</v>
      </c>
      <c r="C4588" s="7">
        <v>4</v>
      </c>
      <c r="D4588" s="8">
        <v>16384</v>
      </c>
      <c r="E4588" s="9"/>
      <c r="F4588" s="2"/>
      <c r="G4588" s="2"/>
      <c r="H4588" s="2"/>
      <c r="I4588" s="3"/>
      <c r="J4588" s="3"/>
      <c r="K4588" s="3"/>
    </row>
    <row x14ac:dyDescent="0.25" r="4589" customHeight="1" ht="17.25">
      <c r="A4589" s="7">
        <v>4587</v>
      </c>
      <c r="B4589" s="7">
        <v>16384</v>
      </c>
      <c r="C4589" s="7">
        <v>4</v>
      </c>
      <c r="D4589" s="8">
        <v>16384</v>
      </c>
      <c r="E4589" s="9"/>
      <c r="F4589" s="2"/>
      <c r="G4589" s="2"/>
      <c r="H4589" s="2"/>
      <c r="I4589" s="3"/>
      <c r="J4589" s="3"/>
      <c r="K4589" s="3"/>
    </row>
    <row x14ac:dyDescent="0.25" r="4590" customHeight="1" ht="17.25">
      <c r="A4590" s="7">
        <v>4588</v>
      </c>
      <c r="B4590" s="7">
        <v>32768</v>
      </c>
      <c r="C4590" s="7">
        <v>4</v>
      </c>
      <c r="D4590" s="8">
        <v>16384</v>
      </c>
      <c r="E4590" s="9"/>
      <c r="F4590" s="2"/>
      <c r="G4590" s="2"/>
      <c r="H4590" s="2"/>
      <c r="I4590" s="3"/>
      <c r="J4590" s="3"/>
      <c r="K4590" s="3"/>
    </row>
    <row x14ac:dyDescent="0.25" r="4591" customHeight="1" ht="17.25">
      <c r="A4591" s="7">
        <v>4589</v>
      </c>
      <c r="B4591" s="7">
        <v>65536</v>
      </c>
      <c r="C4591" s="7">
        <v>4</v>
      </c>
      <c r="D4591" s="8">
        <v>16384</v>
      </c>
      <c r="E4591" s="9"/>
      <c r="F4591" s="2"/>
      <c r="G4591" s="2"/>
      <c r="H4591" s="2"/>
      <c r="I4591" s="3"/>
      <c r="J4591" s="3"/>
      <c r="K4591" s="3"/>
    </row>
    <row x14ac:dyDescent="0.25" r="4592" customHeight="1" ht="17.25">
      <c r="A4592" s="7">
        <v>4590</v>
      </c>
      <c r="B4592" s="7">
        <v>128000</v>
      </c>
      <c r="C4592" s="7">
        <v>4</v>
      </c>
      <c r="D4592" s="8">
        <v>16384</v>
      </c>
      <c r="E4592" s="9"/>
      <c r="F4592" s="2"/>
      <c r="G4592" s="2"/>
      <c r="H4592" s="2"/>
      <c r="I4592" s="3"/>
      <c r="J4592" s="3"/>
      <c r="K4592" s="3"/>
    </row>
    <row x14ac:dyDescent="0.25" r="4593" customHeight="1" ht="17.25">
      <c r="A4593" s="7">
        <v>4591</v>
      </c>
      <c r="B4593" s="7">
        <v>1</v>
      </c>
      <c r="C4593" s="7">
        <v>8</v>
      </c>
      <c r="D4593" s="8">
        <v>16384</v>
      </c>
      <c r="E4593" s="9"/>
      <c r="F4593" s="2"/>
      <c r="G4593" s="2"/>
      <c r="H4593" s="2"/>
      <c r="I4593" s="3"/>
      <c r="J4593" s="3"/>
      <c r="K4593" s="3"/>
    </row>
    <row x14ac:dyDescent="0.25" r="4594" customHeight="1" ht="17.25">
      <c r="A4594" s="7">
        <v>4592</v>
      </c>
      <c r="B4594" s="7">
        <v>2</v>
      </c>
      <c r="C4594" s="7">
        <v>8</v>
      </c>
      <c r="D4594" s="8">
        <v>16384</v>
      </c>
      <c r="E4594" s="9"/>
      <c r="F4594" s="2"/>
      <c r="G4594" s="2"/>
      <c r="H4594" s="2"/>
      <c r="I4594" s="3"/>
      <c r="J4594" s="3"/>
      <c r="K4594" s="3"/>
    </row>
    <row x14ac:dyDescent="0.25" r="4595" customHeight="1" ht="17.25">
      <c r="A4595" s="7">
        <v>4593</v>
      </c>
      <c r="B4595" s="7">
        <v>4</v>
      </c>
      <c r="C4595" s="7">
        <v>8</v>
      </c>
      <c r="D4595" s="8">
        <v>16384</v>
      </c>
      <c r="E4595" s="9"/>
      <c r="F4595" s="2"/>
      <c r="G4595" s="2"/>
      <c r="H4595" s="2"/>
      <c r="I4595" s="3"/>
      <c r="J4595" s="3"/>
      <c r="K4595" s="3"/>
    </row>
    <row x14ac:dyDescent="0.25" r="4596" customHeight="1" ht="17.25">
      <c r="A4596" s="7">
        <v>4594</v>
      </c>
      <c r="B4596" s="7">
        <v>8</v>
      </c>
      <c r="C4596" s="7">
        <v>8</v>
      </c>
      <c r="D4596" s="8">
        <v>16384</v>
      </c>
      <c r="E4596" s="9"/>
      <c r="F4596" s="2"/>
      <c r="G4596" s="2"/>
      <c r="H4596" s="2"/>
      <c r="I4596" s="3"/>
      <c r="J4596" s="3"/>
      <c r="K4596" s="3"/>
    </row>
    <row x14ac:dyDescent="0.25" r="4597" customHeight="1" ht="17.25">
      <c r="A4597" s="7">
        <v>4595</v>
      </c>
      <c r="B4597" s="7">
        <v>16</v>
      </c>
      <c r="C4597" s="7">
        <v>8</v>
      </c>
      <c r="D4597" s="8">
        <v>16384</v>
      </c>
      <c r="E4597" s="9"/>
      <c r="F4597" s="2"/>
      <c r="G4597" s="2"/>
      <c r="H4597" s="2"/>
      <c r="I4597" s="3"/>
      <c r="J4597" s="3"/>
      <c r="K4597" s="3"/>
    </row>
    <row x14ac:dyDescent="0.25" r="4598" customHeight="1" ht="17.25">
      <c r="A4598" s="7">
        <v>4596</v>
      </c>
      <c r="B4598" s="7">
        <v>32</v>
      </c>
      <c r="C4598" s="7">
        <v>8</v>
      </c>
      <c r="D4598" s="8">
        <v>16384</v>
      </c>
      <c r="E4598" s="9"/>
      <c r="F4598" s="2"/>
      <c r="G4598" s="2"/>
      <c r="H4598" s="2"/>
      <c r="I4598" s="3"/>
      <c r="J4598" s="3"/>
      <c r="K4598" s="3"/>
    </row>
    <row x14ac:dyDescent="0.25" r="4599" customHeight="1" ht="17.25">
      <c r="A4599" s="7">
        <v>4597</v>
      </c>
      <c r="B4599" s="7">
        <v>64</v>
      </c>
      <c r="C4599" s="7">
        <v>8</v>
      </c>
      <c r="D4599" s="8">
        <v>16384</v>
      </c>
      <c r="E4599" s="9"/>
      <c r="F4599" s="2"/>
      <c r="G4599" s="2"/>
      <c r="H4599" s="2"/>
      <c r="I4599" s="3"/>
      <c r="J4599" s="3"/>
      <c r="K4599" s="3"/>
    </row>
    <row x14ac:dyDescent="0.25" r="4600" customHeight="1" ht="17.25">
      <c r="A4600" s="7">
        <v>4598</v>
      </c>
      <c r="B4600" s="7">
        <v>128</v>
      </c>
      <c r="C4600" s="7">
        <v>8</v>
      </c>
      <c r="D4600" s="8">
        <v>16384</v>
      </c>
      <c r="E4600" s="9"/>
      <c r="F4600" s="2"/>
      <c r="G4600" s="2"/>
      <c r="H4600" s="2"/>
      <c r="I4600" s="3"/>
      <c r="J4600" s="3"/>
      <c r="K4600" s="3"/>
    </row>
    <row x14ac:dyDescent="0.25" r="4601" customHeight="1" ht="17.25">
      <c r="A4601" s="7">
        <v>4599</v>
      </c>
      <c r="B4601" s="7">
        <v>256</v>
      </c>
      <c r="C4601" s="7">
        <v>8</v>
      </c>
      <c r="D4601" s="8">
        <v>16384</v>
      </c>
      <c r="E4601" s="9"/>
      <c r="F4601" s="2"/>
      <c r="G4601" s="2"/>
      <c r="H4601" s="2"/>
      <c r="I4601" s="3"/>
      <c r="J4601" s="3"/>
      <c r="K4601" s="3"/>
    </row>
    <row x14ac:dyDescent="0.25" r="4602" customHeight="1" ht="17.25">
      <c r="A4602" s="7">
        <v>4600</v>
      </c>
      <c r="B4602" s="7">
        <v>512</v>
      </c>
      <c r="C4602" s="7">
        <v>8</v>
      </c>
      <c r="D4602" s="8">
        <v>16384</v>
      </c>
      <c r="E4602" s="9"/>
      <c r="F4602" s="2"/>
      <c r="G4602" s="2"/>
      <c r="H4602" s="2"/>
      <c r="I4602" s="3"/>
      <c r="J4602" s="3"/>
      <c r="K4602" s="3"/>
    </row>
    <row x14ac:dyDescent="0.25" r="4603" customHeight="1" ht="17.25">
      <c r="A4603" s="7">
        <v>4601</v>
      </c>
      <c r="B4603" s="7">
        <v>1024</v>
      </c>
      <c r="C4603" s="7">
        <v>8</v>
      </c>
      <c r="D4603" s="8">
        <v>16384</v>
      </c>
      <c r="E4603" s="9"/>
      <c r="F4603" s="2"/>
      <c r="G4603" s="2"/>
      <c r="H4603" s="2"/>
      <c r="I4603" s="3"/>
      <c r="J4603" s="3"/>
      <c r="K4603" s="3"/>
    </row>
    <row x14ac:dyDescent="0.25" r="4604" customHeight="1" ht="17.25">
      <c r="A4604" s="7">
        <v>4602</v>
      </c>
      <c r="B4604" s="7">
        <v>2048</v>
      </c>
      <c r="C4604" s="7">
        <v>8</v>
      </c>
      <c r="D4604" s="8">
        <v>16384</v>
      </c>
      <c r="E4604" s="9"/>
      <c r="F4604" s="2"/>
      <c r="G4604" s="2"/>
      <c r="H4604" s="2"/>
      <c r="I4604" s="3"/>
      <c r="J4604" s="3"/>
      <c r="K4604" s="3"/>
    </row>
    <row x14ac:dyDescent="0.25" r="4605" customHeight="1" ht="17.25">
      <c r="A4605" s="7">
        <v>4603</v>
      </c>
      <c r="B4605" s="7">
        <v>4096</v>
      </c>
      <c r="C4605" s="7">
        <v>8</v>
      </c>
      <c r="D4605" s="8">
        <v>16384</v>
      </c>
      <c r="E4605" s="9"/>
      <c r="F4605" s="2"/>
      <c r="G4605" s="2"/>
      <c r="H4605" s="2"/>
      <c r="I4605" s="3"/>
      <c r="J4605" s="3"/>
      <c r="K4605" s="3"/>
    </row>
    <row x14ac:dyDescent="0.25" r="4606" customHeight="1" ht="17.25">
      <c r="A4606" s="7">
        <v>4604</v>
      </c>
      <c r="B4606" s="7">
        <v>8192</v>
      </c>
      <c r="C4606" s="7">
        <v>8</v>
      </c>
      <c r="D4606" s="8">
        <v>16384</v>
      </c>
      <c r="E4606" s="9"/>
      <c r="F4606" s="2"/>
      <c r="G4606" s="2"/>
      <c r="H4606" s="2"/>
      <c r="I4606" s="3"/>
      <c r="J4606" s="3"/>
      <c r="K4606" s="3"/>
    </row>
    <row x14ac:dyDescent="0.25" r="4607" customHeight="1" ht="17.25">
      <c r="A4607" s="7">
        <v>4605</v>
      </c>
      <c r="B4607" s="7">
        <v>16384</v>
      </c>
      <c r="C4607" s="7">
        <v>8</v>
      </c>
      <c r="D4607" s="8">
        <v>16384</v>
      </c>
      <c r="E4607" s="9"/>
      <c r="F4607" s="2"/>
      <c r="G4607" s="2"/>
      <c r="H4607" s="2"/>
      <c r="I4607" s="3"/>
      <c r="J4607" s="3"/>
      <c r="K4607" s="3"/>
    </row>
    <row x14ac:dyDescent="0.25" r="4608" customHeight="1" ht="17.25">
      <c r="A4608" s="7">
        <v>4606</v>
      </c>
      <c r="B4608" s="7">
        <v>32768</v>
      </c>
      <c r="C4608" s="7">
        <v>8</v>
      </c>
      <c r="D4608" s="8">
        <v>16384</v>
      </c>
      <c r="E4608" s="9"/>
      <c r="F4608" s="2"/>
      <c r="G4608" s="2"/>
      <c r="H4608" s="2"/>
      <c r="I4608" s="3"/>
      <c r="J4608" s="3"/>
      <c r="K4608" s="3"/>
    </row>
    <row x14ac:dyDescent="0.25" r="4609" customHeight="1" ht="17.25">
      <c r="A4609" s="7">
        <v>4607</v>
      </c>
      <c r="B4609" s="7">
        <v>65536</v>
      </c>
      <c r="C4609" s="7">
        <v>8</v>
      </c>
      <c r="D4609" s="8">
        <v>16384</v>
      </c>
      <c r="E4609" s="9"/>
      <c r="F4609" s="2"/>
      <c r="G4609" s="2"/>
      <c r="H4609" s="2"/>
      <c r="I4609" s="3"/>
      <c r="J4609" s="3"/>
      <c r="K4609" s="3"/>
    </row>
    <row x14ac:dyDescent="0.25" r="4610" customHeight="1" ht="17.25">
      <c r="A4610" s="7">
        <v>4608</v>
      </c>
      <c r="B4610" s="7">
        <v>128000</v>
      </c>
      <c r="C4610" s="7">
        <v>8</v>
      </c>
      <c r="D4610" s="8">
        <v>16384</v>
      </c>
      <c r="E4610" s="9"/>
      <c r="F4610" s="2"/>
      <c r="G4610" s="2"/>
      <c r="H4610" s="2"/>
      <c r="I4610" s="3"/>
      <c r="J4610" s="3"/>
      <c r="K4610" s="3"/>
    </row>
    <row x14ac:dyDescent="0.25" r="4611" customHeight="1" ht="17.25">
      <c r="A4611" s="7">
        <v>4609</v>
      </c>
      <c r="B4611" s="7">
        <v>1</v>
      </c>
      <c r="C4611" s="7">
        <v>16</v>
      </c>
      <c r="D4611" s="8">
        <v>16384</v>
      </c>
      <c r="E4611" s="9"/>
      <c r="F4611" s="2"/>
      <c r="G4611" s="2"/>
      <c r="H4611" s="2"/>
      <c r="I4611" s="3"/>
      <c r="J4611" s="3"/>
      <c r="K4611" s="3"/>
    </row>
    <row x14ac:dyDescent="0.25" r="4612" customHeight="1" ht="17.25">
      <c r="A4612" s="7">
        <v>4610</v>
      </c>
      <c r="B4612" s="7">
        <v>2</v>
      </c>
      <c r="C4612" s="7">
        <v>16</v>
      </c>
      <c r="D4612" s="8">
        <v>16384</v>
      </c>
      <c r="E4612" s="9"/>
      <c r="F4612" s="2"/>
      <c r="G4612" s="2"/>
      <c r="H4612" s="2"/>
      <c r="I4612" s="3"/>
      <c r="J4612" s="3"/>
      <c r="K4612" s="3"/>
    </row>
    <row x14ac:dyDescent="0.25" r="4613" customHeight="1" ht="17.25">
      <c r="A4613" s="7">
        <v>4611</v>
      </c>
      <c r="B4613" s="7">
        <v>4</v>
      </c>
      <c r="C4613" s="7">
        <v>16</v>
      </c>
      <c r="D4613" s="8">
        <v>16384</v>
      </c>
      <c r="E4613" s="9"/>
      <c r="F4613" s="2"/>
      <c r="G4613" s="2"/>
      <c r="H4613" s="2"/>
      <c r="I4613" s="3"/>
      <c r="J4613" s="3"/>
      <c r="K4613" s="3"/>
    </row>
    <row x14ac:dyDescent="0.25" r="4614" customHeight="1" ht="17.25">
      <c r="A4614" s="7">
        <v>4612</v>
      </c>
      <c r="B4614" s="7">
        <v>8</v>
      </c>
      <c r="C4614" s="7">
        <v>16</v>
      </c>
      <c r="D4614" s="8">
        <v>16384</v>
      </c>
      <c r="E4614" s="9"/>
      <c r="F4614" s="2"/>
      <c r="G4614" s="2"/>
      <c r="H4614" s="2"/>
      <c r="I4614" s="3"/>
      <c r="J4614" s="3"/>
      <c r="K4614" s="3"/>
    </row>
    <row x14ac:dyDescent="0.25" r="4615" customHeight="1" ht="17.25">
      <c r="A4615" s="7">
        <v>4613</v>
      </c>
      <c r="B4615" s="7">
        <v>16</v>
      </c>
      <c r="C4615" s="7">
        <v>16</v>
      </c>
      <c r="D4615" s="8">
        <v>16384</v>
      </c>
      <c r="E4615" s="9"/>
      <c r="F4615" s="2"/>
      <c r="G4615" s="2"/>
      <c r="H4615" s="2"/>
      <c r="I4615" s="3"/>
      <c r="J4615" s="3"/>
      <c r="K4615" s="3"/>
    </row>
    <row x14ac:dyDescent="0.25" r="4616" customHeight="1" ht="17.25">
      <c r="A4616" s="7">
        <v>4614</v>
      </c>
      <c r="B4616" s="7">
        <v>32</v>
      </c>
      <c r="C4616" s="7">
        <v>16</v>
      </c>
      <c r="D4616" s="8">
        <v>16384</v>
      </c>
      <c r="E4616" s="9"/>
      <c r="F4616" s="2"/>
      <c r="G4616" s="2"/>
      <c r="H4616" s="2"/>
      <c r="I4616" s="3"/>
      <c r="J4616" s="3"/>
      <c r="K4616" s="3"/>
    </row>
    <row x14ac:dyDescent="0.25" r="4617" customHeight="1" ht="17.25">
      <c r="A4617" s="7">
        <v>4615</v>
      </c>
      <c r="B4617" s="7">
        <v>64</v>
      </c>
      <c r="C4617" s="7">
        <v>16</v>
      </c>
      <c r="D4617" s="8">
        <v>16384</v>
      </c>
      <c r="E4617" s="9"/>
      <c r="F4617" s="2"/>
      <c r="G4617" s="2"/>
      <c r="H4617" s="2"/>
      <c r="I4617" s="3"/>
      <c r="J4617" s="3"/>
      <c r="K4617" s="3"/>
    </row>
    <row x14ac:dyDescent="0.25" r="4618" customHeight="1" ht="17.25">
      <c r="A4618" s="7">
        <v>4616</v>
      </c>
      <c r="B4618" s="7">
        <v>128</v>
      </c>
      <c r="C4618" s="7">
        <v>16</v>
      </c>
      <c r="D4618" s="8">
        <v>16384</v>
      </c>
      <c r="E4618" s="9"/>
      <c r="F4618" s="2"/>
      <c r="G4618" s="2"/>
      <c r="H4618" s="2"/>
      <c r="I4618" s="3"/>
      <c r="J4618" s="3"/>
      <c r="K4618" s="3"/>
    </row>
    <row x14ac:dyDescent="0.25" r="4619" customHeight="1" ht="17.25">
      <c r="A4619" s="7">
        <v>4617</v>
      </c>
      <c r="B4619" s="7">
        <v>256</v>
      </c>
      <c r="C4619" s="7">
        <v>16</v>
      </c>
      <c r="D4619" s="8">
        <v>16384</v>
      </c>
      <c r="E4619" s="9"/>
      <c r="F4619" s="2"/>
      <c r="G4619" s="2"/>
      <c r="H4619" s="2"/>
      <c r="I4619" s="3"/>
      <c r="J4619" s="3"/>
      <c r="K4619" s="3"/>
    </row>
    <row x14ac:dyDescent="0.25" r="4620" customHeight="1" ht="17.25">
      <c r="A4620" s="7">
        <v>4618</v>
      </c>
      <c r="B4620" s="7">
        <v>512</v>
      </c>
      <c r="C4620" s="7">
        <v>16</v>
      </c>
      <c r="D4620" s="8">
        <v>16384</v>
      </c>
      <c r="E4620" s="9"/>
      <c r="F4620" s="2"/>
      <c r="G4620" s="2"/>
      <c r="H4620" s="2"/>
      <c r="I4620" s="3"/>
      <c r="J4620" s="3"/>
      <c r="K4620" s="3"/>
    </row>
    <row x14ac:dyDescent="0.25" r="4621" customHeight="1" ht="17.25">
      <c r="A4621" s="7">
        <v>4619</v>
      </c>
      <c r="B4621" s="7">
        <v>1024</v>
      </c>
      <c r="C4621" s="7">
        <v>16</v>
      </c>
      <c r="D4621" s="8">
        <v>16384</v>
      </c>
      <c r="E4621" s="9"/>
      <c r="F4621" s="2"/>
      <c r="G4621" s="2"/>
      <c r="H4621" s="2"/>
      <c r="I4621" s="3"/>
      <c r="J4621" s="3"/>
      <c r="K4621" s="3"/>
    </row>
    <row x14ac:dyDescent="0.25" r="4622" customHeight="1" ht="17.25">
      <c r="A4622" s="7">
        <v>4620</v>
      </c>
      <c r="B4622" s="7">
        <v>2048</v>
      </c>
      <c r="C4622" s="7">
        <v>16</v>
      </c>
      <c r="D4622" s="8">
        <v>16384</v>
      </c>
      <c r="E4622" s="9"/>
      <c r="F4622" s="2"/>
      <c r="G4622" s="2"/>
      <c r="H4622" s="2"/>
      <c r="I4622" s="3"/>
      <c r="J4622" s="3"/>
      <c r="K4622" s="3"/>
    </row>
    <row x14ac:dyDescent="0.25" r="4623" customHeight="1" ht="17.25">
      <c r="A4623" s="7">
        <v>4621</v>
      </c>
      <c r="B4623" s="7">
        <v>4096</v>
      </c>
      <c r="C4623" s="7">
        <v>16</v>
      </c>
      <c r="D4623" s="8">
        <v>16384</v>
      </c>
      <c r="E4623" s="9"/>
      <c r="F4623" s="2"/>
      <c r="G4623" s="2"/>
      <c r="H4623" s="2"/>
      <c r="I4623" s="3"/>
      <c r="J4623" s="3"/>
      <c r="K4623" s="3"/>
    </row>
    <row x14ac:dyDescent="0.25" r="4624" customHeight="1" ht="17.25">
      <c r="A4624" s="7">
        <v>4622</v>
      </c>
      <c r="B4624" s="7">
        <v>8192</v>
      </c>
      <c r="C4624" s="7">
        <v>16</v>
      </c>
      <c r="D4624" s="8">
        <v>16384</v>
      </c>
      <c r="E4624" s="9"/>
      <c r="F4624" s="2"/>
      <c r="G4624" s="2"/>
      <c r="H4624" s="2"/>
      <c r="I4624" s="3"/>
      <c r="J4624" s="3"/>
      <c r="K4624" s="3"/>
    </row>
    <row x14ac:dyDescent="0.25" r="4625" customHeight="1" ht="17.25">
      <c r="A4625" s="7">
        <v>4623</v>
      </c>
      <c r="B4625" s="7">
        <v>16384</v>
      </c>
      <c r="C4625" s="7">
        <v>16</v>
      </c>
      <c r="D4625" s="8">
        <v>16384</v>
      </c>
      <c r="E4625" s="9"/>
      <c r="F4625" s="2"/>
      <c r="G4625" s="2"/>
      <c r="H4625" s="2"/>
      <c r="I4625" s="3"/>
      <c r="J4625" s="3"/>
      <c r="K4625" s="3"/>
    </row>
    <row x14ac:dyDescent="0.25" r="4626" customHeight="1" ht="17.25">
      <c r="A4626" s="7">
        <v>4624</v>
      </c>
      <c r="B4626" s="7">
        <v>32768</v>
      </c>
      <c r="C4626" s="7">
        <v>16</v>
      </c>
      <c r="D4626" s="8">
        <v>16384</v>
      </c>
      <c r="E4626" s="9"/>
      <c r="F4626" s="2"/>
      <c r="G4626" s="2"/>
      <c r="H4626" s="2"/>
      <c r="I4626" s="3"/>
      <c r="J4626" s="3"/>
      <c r="K4626" s="3"/>
    </row>
    <row x14ac:dyDescent="0.25" r="4627" customHeight="1" ht="17.25">
      <c r="A4627" s="7">
        <v>4625</v>
      </c>
      <c r="B4627" s="7">
        <v>65536</v>
      </c>
      <c r="C4627" s="7">
        <v>16</v>
      </c>
      <c r="D4627" s="8">
        <v>16384</v>
      </c>
      <c r="E4627" s="9"/>
      <c r="F4627" s="2"/>
      <c r="G4627" s="2"/>
      <c r="H4627" s="2"/>
      <c r="I4627" s="3"/>
      <c r="J4627" s="3"/>
      <c r="K4627" s="3"/>
    </row>
    <row x14ac:dyDescent="0.25" r="4628" customHeight="1" ht="17.25">
      <c r="A4628" s="7">
        <v>4626</v>
      </c>
      <c r="B4628" s="7">
        <v>128000</v>
      </c>
      <c r="C4628" s="7">
        <v>16</v>
      </c>
      <c r="D4628" s="8">
        <v>16384</v>
      </c>
      <c r="E4628" s="9"/>
      <c r="F4628" s="2"/>
      <c r="G4628" s="2"/>
      <c r="H4628" s="2"/>
      <c r="I4628" s="3"/>
      <c r="J4628" s="3"/>
      <c r="K4628" s="3"/>
    </row>
    <row x14ac:dyDescent="0.25" r="4629" customHeight="1" ht="17.25">
      <c r="A4629" s="7">
        <v>4627</v>
      </c>
      <c r="B4629" s="7">
        <v>1</v>
      </c>
      <c r="C4629" s="7">
        <v>32</v>
      </c>
      <c r="D4629" s="8">
        <v>16384</v>
      </c>
      <c r="E4629" s="9"/>
      <c r="F4629" s="2"/>
      <c r="G4629" s="2"/>
      <c r="H4629" s="2"/>
      <c r="I4629" s="3"/>
      <c r="J4629" s="3"/>
      <c r="K4629" s="3"/>
    </row>
    <row x14ac:dyDescent="0.25" r="4630" customHeight="1" ht="17.25">
      <c r="A4630" s="7">
        <v>4628</v>
      </c>
      <c r="B4630" s="7">
        <v>2</v>
      </c>
      <c r="C4630" s="7">
        <v>32</v>
      </c>
      <c r="D4630" s="8">
        <v>16384</v>
      </c>
      <c r="E4630" s="9"/>
      <c r="F4630" s="2"/>
      <c r="G4630" s="2"/>
      <c r="H4630" s="2"/>
      <c r="I4630" s="3"/>
      <c r="J4630" s="3"/>
      <c r="K4630" s="3"/>
    </row>
    <row x14ac:dyDescent="0.25" r="4631" customHeight="1" ht="17.25">
      <c r="A4631" s="7">
        <v>4629</v>
      </c>
      <c r="B4631" s="7">
        <v>4</v>
      </c>
      <c r="C4631" s="7">
        <v>32</v>
      </c>
      <c r="D4631" s="8">
        <v>16384</v>
      </c>
      <c r="E4631" s="9"/>
      <c r="F4631" s="2"/>
      <c r="G4631" s="2"/>
      <c r="H4631" s="2"/>
      <c r="I4631" s="3"/>
      <c r="J4631" s="3"/>
      <c r="K4631" s="3"/>
    </row>
    <row x14ac:dyDescent="0.25" r="4632" customHeight="1" ht="17.25">
      <c r="A4632" s="7">
        <v>4630</v>
      </c>
      <c r="B4632" s="7">
        <v>8</v>
      </c>
      <c r="C4632" s="7">
        <v>32</v>
      </c>
      <c r="D4632" s="8">
        <v>16384</v>
      </c>
      <c r="E4632" s="9"/>
      <c r="F4632" s="2"/>
      <c r="G4632" s="2"/>
      <c r="H4632" s="2"/>
      <c r="I4632" s="3"/>
      <c r="J4632" s="3"/>
      <c r="K4632" s="3"/>
    </row>
    <row x14ac:dyDescent="0.25" r="4633" customHeight="1" ht="17.25">
      <c r="A4633" s="7">
        <v>4631</v>
      </c>
      <c r="B4633" s="7">
        <v>16</v>
      </c>
      <c r="C4633" s="7">
        <v>32</v>
      </c>
      <c r="D4633" s="8">
        <v>16384</v>
      </c>
      <c r="E4633" s="9"/>
      <c r="F4633" s="2"/>
      <c r="G4633" s="2"/>
      <c r="H4633" s="2"/>
      <c r="I4633" s="3"/>
      <c r="J4633" s="3"/>
      <c r="K4633" s="3"/>
    </row>
    <row x14ac:dyDescent="0.25" r="4634" customHeight="1" ht="17.25">
      <c r="A4634" s="7">
        <v>4632</v>
      </c>
      <c r="B4634" s="7">
        <v>32</v>
      </c>
      <c r="C4634" s="7">
        <v>32</v>
      </c>
      <c r="D4634" s="8">
        <v>16384</v>
      </c>
      <c r="E4634" s="9"/>
      <c r="F4634" s="2"/>
      <c r="G4634" s="2"/>
      <c r="H4634" s="2"/>
      <c r="I4634" s="3"/>
      <c r="J4634" s="3"/>
      <c r="K4634" s="3"/>
    </row>
    <row x14ac:dyDescent="0.25" r="4635" customHeight="1" ht="17.25">
      <c r="A4635" s="7">
        <v>4633</v>
      </c>
      <c r="B4635" s="7">
        <v>64</v>
      </c>
      <c r="C4635" s="7">
        <v>32</v>
      </c>
      <c r="D4635" s="8">
        <v>16384</v>
      </c>
      <c r="E4635" s="9"/>
      <c r="F4635" s="2"/>
      <c r="G4635" s="2"/>
      <c r="H4635" s="2"/>
      <c r="I4635" s="3"/>
      <c r="J4635" s="3"/>
      <c r="K4635" s="3"/>
    </row>
    <row x14ac:dyDescent="0.25" r="4636" customHeight="1" ht="17.25">
      <c r="A4636" s="7">
        <v>4634</v>
      </c>
      <c r="B4636" s="7">
        <v>128</v>
      </c>
      <c r="C4636" s="7">
        <v>32</v>
      </c>
      <c r="D4636" s="8">
        <v>16384</v>
      </c>
      <c r="E4636" s="9"/>
      <c r="F4636" s="2"/>
      <c r="G4636" s="2"/>
      <c r="H4636" s="2"/>
      <c r="I4636" s="3"/>
      <c r="J4636" s="3"/>
      <c r="K4636" s="3"/>
    </row>
    <row x14ac:dyDescent="0.25" r="4637" customHeight="1" ht="17.25">
      <c r="A4637" s="7">
        <v>4635</v>
      </c>
      <c r="B4637" s="7">
        <v>256</v>
      </c>
      <c r="C4637" s="7">
        <v>32</v>
      </c>
      <c r="D4637" s="8">
        <v>16384</v>
      </c>
      <c r="E4637" s="9"/>
      <c r="F4637" s="2"/>
      <c r="G4637" s="2"/>
      <c r="H4637" s="2"/>
      <c r="I4637" s="3"/>
      <c r="J4637" s="3"/>
      <c r="K4637" s="3"/>
    </row>
    <row x14ac:dyDescent="0.25" r="4638" customHeight="1" ht="17.25">
      <c r="A4638" s="7">
        <v>4636</v>
      </c>
      <c r="B4638" s="7">
        <v>512</v>
      </c>
      <c r="C4638" s="7">
        <v>32</v>
      </c>
      <c r="D4638" s="8">
        <v>16384</v>
      </c>
      <c r="E4638" s="9"/>
      <c r="F4638" s="2"/>
      <c r="G4638" s="2"/>
      <c r="H4638" s="2"/>
      <c r="I4638" s="3"/>
      <c r="J4638" s="3"/>
      <c r="K4638" s="3"/>
    </row>
    <row x14ac:dyDescent="0.25" r="4639" customHeight="1" ht="17.25">
      <c r="A4639" s="7">
        <v>4637</v>
      </c>
      <c r="B4639" s="7">
        <v>1024</v>
      </c>
      <c r="C4639" s="7">
        <v>32</v>
      </c>
      <c r="D4639" s="8">
        <v>16384</v>
      </c>
      <c r="E4639" s="9"/>
      <c r="F4639" s="2"/>
      <c r="G4639" s="2"/>
      <c r="H4639" s="2"/>
      <c r="I4639" s="3"/>
      <c r="J4639" s="3"/>
      <c r="K4639" s="3"/>
    </row>
    <row x14ac:dyDescent="0.25" r="4640" customHeight="1" ht="17.25">
      <c r="A4640" s="7">
        <v>4638</v>
      </c>
      <c r="B4640" s="7">
        <v>2048</v>
      </c>
      <c r="C4640" s="7">
        <v>32</v>
      </c>
      <c r="D4640" s="8">
        <v>16384</v>
      </c>
      <c r="E4640" s="9"/>
      <c r="F4640" s="2"/>
      <c r="G4640" s="2"/>
      <c r="H4640" s="2"/>
      <c r="I4640" s="3"/>
      <c r="J4640" s="3"/>
      <c r="K4640" s="3"/>
    </row>
    <row x14ac:dyDescent="0.25" r="4641" customHeight="1" ht="17.25">
      <c r="A4641" s="7">
        <v>4639</v>
      </c>
      <c r="B4641" s="7">
        <v>4096</v>
      </c>
      <c r="C4641" s="7">
        <v>32</v>
      </c>
      <c r="D4641" s="8">
        <v>16384</v>
      </c>
      <c r="E4641" s="9"/>
      <c r="F4641" s="2"/>
      <c r="G4641" s="2"/>
      <c r="H4641" s="2"/>
      <c r="I4641" s="3"/>
      <c r="J4641" s="3"/>
      <c r="K4641" s="3"/>
    </row>
    <row x14ac:dyDescent="0.25" r="4642" customHeight="1" ht="17.25">
      <c r="A4642" s="7">
        <v>4640</v>
      </c>
      <c r="B4642" s="7">
        <v>8192</v>
      </c>
      <c r="C4642" s="7">
        <v>32</v>
      </c>
      <c r="D4642" s="8">
        <v>16384</v>
      </c>
      <c r="E4642" s="9"/>
      <c r="F4642" s="2"/>
      <c r="G4642" s="2"/>
      <c r="H4642" s="2"/>
      <c r="I4642" s="3"/>
      <c r="J4642" s="3"/>
      <c r="K4642" s="3"/>
    </row>
    <row x14ac:dyDescent="0.25" r="4643" customHeight="1" ht="17.25">
      <c r="A4643" s="7">
        <v>4641</v>
      </c>
      <c r="B4643" s="7">
        <v>16384</v>
      </c>
      <c r="C4643" s="7">
        <v>32</v>
      </c>
      <c r="D4643" s="8">
        <v>16384</v>
      </c>
      <c r="E4643" s="9"/>
      <c r="F4643" s="2"/>
      <c r="G4643" s="2"/>
      <c r="H4643" s="2"/>
      <c r="I4643" s="3"/>
      <c r="J4643" s="3"/>
      <c r="K4643" s="3"/>
    </row>
    <row x14ac:dyDescent="0.25" r="4644" customHeight="1" ht="17.25">
      <c r="A4644" s="7">
        <v>4642</v>
      </c>
      <c r="B4644" s="7">
        <v>32768</v>
      </c>
      <c r="C4644" s="7">
        <v>32</v>
      </c>
      <c r="D4644" s="8">
        <v>16384</v>
      </c>
      <c r="E4644" s="9"/>
      <c r="F4644" s="2"/>
      <c r="G4644" s="2"/>
      <c r="H4644" s="2"/>
      <c r="I4644" s="3"/>
      <c r="J4644" s="3"/>
      <c r="K4644" s="3"/>
    </row>
    <row x14ac:dyDescent="0.25" r="4645" customHeight="1" ht="17.25">
      <c r="A4645" s="7">
        <v>4643</v>
      </c>
      <c r="B4645" s="7">
        <v>65536</v>
      </c>
      <c r="C4645" s="7">
        <v>32</v>
      </c>
      <c r="D4645" s="8">
        <v>16384</v>
      </c>
      <c r="E4645" s="9"/>
      <c r="F4645" s="2"/>
      <c r="G4645" s="2"/>
      <c r="H4645" s="2"/>
      <c r="I4645" s="3"/>
      <c r="J4645" s="3"/>
      <c r="K4645" s="3"/>
    </row>
    <row x14ac:dyDescent="0.25" r="4646" customHeight="1" ht="17.25">
      <c r="A4646" s="7">
        <v>4644</v>
      </c>
      <c r="B4646" s="7">
        <v>128000</v>
      </c>
      <c r="C4646" s="7">
        <v>32</v>
      </c>
      <c r="D4646" s="8">
        <v>16384</v>
      </c>
      <c r="E4646" s="9"/>
      <c r="F4646" s="2"/>
      <c r="G4646" s="2"/>
      <c r="H4646" s="2"/>
      <c r="I4646" s="3"/>
      <c r="J4646" s="3"/>
      <c r="K4646" s="3"/>
    </row>
    <row x14ac:dyDescent="0.25" r="4647" customHeight="1" ht="17.25">
      <c r="A4647" s="7">
        <v>4645</v>
      </c>
      <c r="B4647" s="7">
        <v>1</v>
      </c>
      <c r="C4647" s="7">
        <v>64</v>
      </c>
      <c r="D4647" s="8">
        <v>16384</v>
      </c>
      <c r="E4647" s="9"/>
      <c r="F4647" s="2"/>
      <c r="G4647" s="2"/>
      <c r="H4647" s="2"/>
      <c r="I4647" s="3"/>
      <c r="J4647" s="3"/>
      <c r="K4647" s="3"/>
    </row>
    <row x14ac:dyDescent="0.25" r="4648" customHeight="1" ht="17.25">
      <c r="A4648" s="7">
        <v>4646</v>
      </c>
      <c r="B4648" s="7">
        <v>2</v>
      </c>
      <c r="C4648" s="7">
        <v>64</v>
      </c>
      <c r="D4648" s="8">
        <v>16384</v>
      </c>
      <c r="E4648" s="9"/>
      <c r="F4648" s="2"/>
      <c r="G4648" s="2"/>
      <c r="H4648" s="2"/>
      <c r="I4648" s="3"/>
      <c r="J4648" s="3"/>
      <c r="K4648" s="3"/>
    </row>
    <row x14ac:dyDescent="0.25" r="4649" customHeight="1" ht="17.25">
      <c r="A4649" s="7">
        <v>4647</v>
      </c>
      <c r="B4649" s="7">
        <v>4</v>
      </c>
      <c r="C4649" s="7">
        <v>64</v>
      </c>
      <c r="D4649" s="8">
        <v>16384</v>
      </c>
      <c r="E4649" s="9"/>
      <c r="F4649" s="2"/>
      <c r="G4649" s="2"/>
      <c r="H4649" s="2"/>
      <c r="I4649" s="3"/>
      <c r="J4649" s="3"/>
      <c r="K4649" s="3"/>
    </row>
    <row x14ac:dyDescent="0.25" r="4650" customHeight="1" ht="17.25">
      <c r="A4650" s="7">
        <v>4648</v>
      </c>
      <c r="B4650" s="7">
        <v>8</v>
      </c>
      <c r="C4650" s="7">
        <v>64</v>
      </c>
      <c r="D4650" s="8">
        <v>16384</v>
      </c>
      <c r="E4650" s="9"/>
      <c r="F4650" s="2"/>
      <c r="G4650" s="2"/>
      <c r="H4650" s="2"/>
      <c r="I4650" s="3"/>
      <c r="J4650" s="3"/>
      <c r="K4650" s="3"/>
    </row>
    <row x14ac:dyDescent="0.25" r="4651" customHeight="1" ht="17.25">
      <c r="A4651" s="7">
        <v>4649</v>
      </c>
      <c r="B4651" s="7">
        <v>16</v>
      </c>
      <c r="C4651" s="7">
        <v>64</v>
      </c>
      <c r="D4651" s="8">
        <v>16384</v>
      </c>
      <c r="E4651" s="9"/>
      <c r="F4651" s="2"/>
      <c r="G4651" s="2"/>
      <c r="H4651" s="2"/>
      <c r="I4651" s="3"/>
      <c r="J4651" s="3"/>
      <c r="K4651" s="3"/>
    </row>
    <row x14ac:dyDescent="0.25" r="4652" customHeight="1" ht="17.25">
      <c r="A4652" s="7">
        <v>4650</v>
      </c>
      <c r="B4652" s="7">
        <v>32</v>
      </c>
      <c r="C4652" s="7">
        <v>64</v>
      </c>
      <c r="D4652" s="8">
        <v>16384</v>
      </c>
      <c r="E4652" s="9"/>
      <c r="F4652" s="2"/>
      <c r="G4652" s="2"/>
      <c r="H4652" s="2"/>
      <c r="I4652" s="3"/>
      <c r="J4652" s="3"/>
      <c r="K4652" s="3"/>
    </row>
    <row x14ac:dyDescent="0.25" r="4653" customHeight="1" ht="17.25">
      <c r="A4653" s="7">
        <v>4651</v>
      </c>
      <c r="B4653" s="7">
        <v>64</v>
      </c>
      <c r="C4653" s="7">
        <v>64</v>
      </c>
      <c r="D4653" s="8">
        <v>16384</v>
      </c>
      <c r="E4653" s="9"/>
      <c r="F4653" s="2"/>
      <c r="G4653" s="2"/>
      <c r="H4653" s="2"/>
      <c r="I4653" s="3"/>
      <c r="J4653" s="3"/>
      <c r="K4653" s="3"/>
    </row>
    <row x14ac:dyDescent="0.25" r="4654" customHeight="1" ht="17.25">
      <c r="A4654" s="7">
        <v>4652</v>
      </c>
      <c r="B4654" s="7">
        <v>128</v>
      </c>
      <c r="C4654" s="7">
        <v>64</v>
      </c>
      <c r="D4654" s="8">
        <v>16384</v>
      </c>
      <c r="E4654" s="9"/>
      <c r="F4654" s="2"/>
      <c r="G4654" s="2"/>
      <c r="H4654" s="2"/>
      <c r="I4654" s="3"/>
      <c r="J4654" s="3"/>
      <c r="K4654" s="3"/>
    </row>
    <row x14ac:dyDescent="0.25" r="4655" customHeight="1" ht="17.25">
      <c r="A4655" s="7">
        <v>4653</v>
      </c>
      <c r="B4655" s="7">
        <v>256</v>
      </c>
      <c r="C4655" s="7">
        <v>64</v>
      </c>
      <c r="D4655" s="8">
        <v>16384</v>
      </c>
      <c r="E4655" s="9"/>
      <c r="F4655" s="2"/>
      <c r="G4655" s="2"/>
      <c r="H4655" s="2"/>
      <c r="I4655" s="3"/>
      <c r="J4655" s="3"/>
      <c r="K4655" s="3"/>
    </row>
    <row x14ac:dyDescent="0.25" r="4656" customHeight="1" ht="17.25">
      <c r="A4656" s="7">
        <v>4654</v>
      </c>
      <c r="B4656" s="7">
        <v>512</v>
      </c>
      <c r="C4656" s="7">
        <v>64</v>
      </c>
      <c r="D4656" s="8">
        <v>16384</v>
      </c>
      <c r="E4656" s="9"/>
      <c r="F4656" s="2"/>
      <c r="G4656" s="2"/>
      <c r="H4656" s="2"/>
      <c r="I4656" s="3"/>
      <c r="J4656" s="3"/>
      <c r="K4656" s="3"/>
    </row>
    <row x14ac:dyDescent="0.25" r="4657" customHeight="1" ht="17.25">
      <c r="A4657" s="7">
        <v>4655</v>
      </c>
      <c r="B4657" s="7">
        <v>1024</v>
      </c>
      <c r="C4657" s="7">
        <v>64</v>
      </c>
      <c r="D4657" s="8">
        <v>16384</v>
      </c>
      <c r="E4657" s="9"/>
      <c r="F4657" s="2"/>
      <c r="G4657" s="2"/>
      <c r="H4657" s="2"/>
      <c r="I4657" s="3"/>
      <c r="J4657" s="3"/>
      <c r="K4657" s="3"/>
    </row>
    <row x14ac:dyDescent="0.25" r="4658" customHeight="1" ht="17.25">
      <c r="A4658" s="7">
        <v>4656</v>
      </c>
      <c r="B4658" s="7">
        <v>2048</v>
      </c>
      <c r="C4658" s="7">
        <v>64</v>
      </c>
      <c r="D4658" s="8">
        <v>16384</v>
      </c>
      <c r="E4658" s="9"/>
      <c r="F4658" s="2"/>
      <c r="G4658" s="2"/>
      <c r="H4658" s="2"/>
      <c r="I4658" s="3"/>
      <c r="J4658" s="3"/>
      <c r="K4658" s="3"/>
    </row>
    <row x14ac:dyDescent="0.25" r="4659" customHeight="1" ht="17.25">
      <c r="A4659" s="7">
        <v>4657</v>
      </c>
      <c r="B4659" s="7">
        <v>4096</v>
      </c>
      <c r="C4659" s="7">
        <v>64</v>
      </c>
      <c r="D4659" s="8">
        <v>16384</v>
      </c>
      <c r="E4659" s="9"/>
      <c r="F4659" s="2"/>
      <c r="G4659" s="2"/>
      <c r="H4659" s="2"/>
      <c r="I4659" s="3"/>
      <c r="J4659" s="3"/>
      <c r="K4659" s="3"/>
    </row>
    <row x14ac:dyDescent="0.25" r="4660" customHeight="1" ht="17.25">
      <c r="A4660" s="7">
        <v>4658</v>
      </c>
      <c r="B4660" s="7">
        <v>8192</v>
      </c>
      <c r="C4660" s="7">
        <v>64</v>
      </c>
      <c r="D4660" s="8">
        <v>16384</v>
      </c>
      <c r="E4660" s="9"/>
      <c r="F4660" s="2"/>
      <c r="G4660" s="2"/>
      <c r="H4660" s="2"/>
      <c r="I4660" s="3"/>
      <c r="J4660" s="3"/>
      <c r="K4660" s="3"/>
    </row>
    <row x14ac:dyDescent="0.25" r="4661" customHeight="1" ht="17.25">
      <c r="A4661" s="7">
        <v>4659</v>
      </c>
      <c r="B4661" s="7">
        <v>16384</v>
      </c>
      <c r="C4661" s="7">
        <v>64</v>
      </c>
      <c r="D4661" s="8">
        <v>16384</v>
      </c>
      <c r="E4661" s="9"/>
      <c r="F4661" s="2"/>
      <c r="G4661" s="2"/>
      <c r="H4661" s="2"/>
      <c r="I4661" s="3"/>
      <c r="J4661" s="3"/>
      <c r="K4661" s="3"/>
    </row>
    <row x14ac:dyDescent="0.25" r="4662" customHeight="1" ht="17.25">
      <c r="A4662" s="7">
        <v>4660</v>
      </c>
      <c r="B4662" s="7">
        <v>32768</v>
      </c>
      <c r="C4662" s="7">
        <v>64</v>
      </c>
      <c r="D4662" s="8">
        <v>16384</v>
      </c>
      <c r="E4662" s="9"/>
      <c r="F4662" s="2"/>
      <c r="G4662" s="2"/>
      <c r="H4662" s="2"/>
      <c r="I4662" s="3"/>
      <c r="J4662" s="3"/>
      <c r="K4662" s="3"/>
    </row>
    <row x14ac:dyDescent="0.25" r="4663" customHeight="1" ht="17.25">
      <c r="A4663" s="7">
        <v>4661</v>
      </c>
      <c r="B4663" s="7">
        <v>65536</v>
      </c>
      <c r="C4663" s="7">
        <v>64</v>
      </c>
      <c r="D4663" s="8">
        <v>16384</v>
      </c>
      <c r="E4663" s="9"/>
      <c r="F4663" s="2"/>
      <c r="G4663" s="2"/>
      <c r="H4663" s="2"/>
      <c r="I4663" s="3"/>
      <c r="J4663" s="3"/>
      <c r="K4663" s="3"/>
    </row>
    <row x14ac:dyDescent="0.25" r="4664" customHeight="1" ht="17.25">
      <c r="A4664" s="7">
        <v>4662</v>
      </c>
      <c r="B4664" s="7">
        <v>128000</v>
      </c>
      <c r="C4664" s="7">
        <v>64</v>
      </c>
      <c r="D4664" s="8">
        <v>16384</v>
      </c>
      <c r="E4664" s="9"/>
      <c r="F4664" s="2"/>
      <c r="G4664" s="2"/>
      <c r="H4664" s="2"/>
      <c r="I4664" s="3"/>
      <c r="J4664" s="3"/>
      <c r="K4664" s="3"/>
    </row>
    <row x14ac:dyDescent="0.25" r="4665" customHeight="1" ht="17.25">
      <c r="A4665" s="7">
        <v>4663</v>
      </c>
      <c r="B4665" s="7">
        <v>1</v>
      </c>
      <c r="C4665" s="7">
        <v>128</v>
      </c>
      <c r="D4665" s="8">
        <v>16384</v>
      </c>
      <c r="E4665" s="9"/>
      <c r="F4665" s="2"/>
      <c r="G4665" s="2"/>
      <c r="H4665" s="2"/>
      <c r="I4665" s="3"/>
      <c r="J4665" s="3"/>
      <c r="K4665" s="3"/>
    </row>
    <row x14ac:dyDescent="0.25" r="4666" customHeight="1" ht="17.25">
      <c r="A4666" s="7">
        <v>4664</v>
      </c>
      <c r="B4666" s="7">
        <v>2</v>
      </c>
      <c r="C4666" s="7">
        <v>128</v>
      </c>
      <c r="D4666" s="8">
        <v>16384</v>
      </c>
      <c r="E4666" s="9"/>
      <c r="F4666" s="2"/>
      <c r="G4666" s="2"/>
      <c r="H4666" s="2"/>
      <c r="I4666" s="3"/>
      <c r="J4666" s="3"/>
      <c r="K4666" s="3"/>
    </row>
    <row x14ac:dyDescent="0.25" r="4667" customHeight="1" ht="17.25">
      <c r="A4667" s="7">
        <v>4665</v>
      </c>
      <c r="B4667" s="7">
        <v>4</v>
      </c>
      <c r="C4667" s="7">
        <v>128</v>
      </c>
      <c r="D4667" s="8">
        <v>16384</v>
      </c>
      <c r="E4667" s="9"/>
      <c r="F4667" s="2"/>
      <c r="G4667" s="2"/>
      <c r="H4667" s="2"/>
      <c r="I4667" s="3"/>
      <c r="J4667" s="3"/>
      <c r="K4667" s="3"/>
    </row>
    <row x14ac:dyDescent="0.25" r="4668" customHeight="1" ht="17.25">
      <c r="A4668" s="7">
        <v>4666</v>
      </c>
      <c r="B4668" s="7">
        <v>8</v>
      </c>
      <c r="C4668" s="7">
        <v>128</v>
      </c>
      <c r="D4668" s="8">
        <v>16384</v>
      </c>
      <c r="E4668" s="9"/>
      <c r="F4668" s="2"/>
      <c r="G4668" s="2"/>
      <c r="H4668" s="2"/>
      <c r="I4668" s="3"/>
      <c r="J4668" s="3"/>
      <c r="K4668" s="3"/>
    </row>
    <row x14ac:dyDescent="0.25" r="4669" customHeight="1" ht="17.25">
      <c r="A4669" s="7">
        <v>4667</v>
      </c>
      <c r="B4669" s="7">
        <v>16</v>
      </c>
      <c r="C4669" s="7">
        <v>128</v>
      </c>
      <c r="D4669" s="8">
        <v>16384</v>
      </c>
      <c r="E4669" s="9"/>
      <c r="F4669" s="2"/>
      <c r="G4669" s="2"/>
      <c r="H4669" s="2"/>
      <c r="I4669" s="3"/>
      <c r="J4669" s="3"/>
      <c r="K4669" s="3"/>
    </row>
    <row x14ac:dyDescent="0.25" r="4670" customHeight="1" ht="17.25">
      <c r="A4670" s="7">
        <v>4668</v>
      </c>
      <c r="B4670" s="7">
        <v>32</v>
      </c>
      <c r="C4670" s="7">
        <v>128</v>
      </c>
      <c r="D4670" s="8">
        <v>16384</v>
      </c>
      <c r="E4670" s="9"/>
      <c r="F4670" s="2"/>
      <c r="G4670" s="2"/>
      <c r="H4670" s="2"/>
      <c r="I4670" s="3"/>
      <c r="J4670" s="3"/>
      <c r="K4670" s="3"/>
    </row>
    <row x14ac:dyDescent="0.25" r="4671" customHeight="1" ht="17.25">
      <c r="A4671" s="7">
        <v>4669</v>
      </c>
      <c r="B4671" s="7">
        <v>64</v>
      </c>
      <c r="C4671" s="7">
        <v>128</v>
      </c>
      <c r="D4671" s="8">
        <v>16384</v>
      </c>
      <c r="E4671" s="9"/>
      <c r="F4671" s="2"/>
      <c r="G4671" s="2"/>
      <c r="H4671" s="2"/>
      <c r="I4671" s="3"/>
      <c r="J4671" s="3"/>
      <c r="K4671" s="3"/>
    </row>
    <row x14ac:dyDescent="0.25" r="4672" customHeight="1" ht="17.25">
      <c r="A4672" s="7">
        <v>4670</v>
      </c>
      <c r="B4672" s="7">
        <v>128</v>
      </c>
      <c r="C4672" s="7">
        <v>128</v>
      </c>
      <c r="D4672" s="8">
        <v>16384</v>
      </c>
      <c r="E4672" s="9"/>
      <c r="F4672" s="2"/>
      <c r="G4672" s="2"/>
      <c r="H4672" s="2"/>
      <c r="I4672" s="3"/>
      <c r="J4672" s="3"/>
      <c r="K4672" s="3"/>
    </row>
    <row x14ac:dyDescent="0.25" r="4673" customHeight="1" ht="17.25">
      <c r="A4673" s="7">
        <v>4671</v>
      </c>
      <c r="B4673" s="7">
        <v>256</v>
      </c>
      <c r="C4673" s="7">
        <v>128</v>
      </c>
      <c r="D4673" s="8">
        <v>16384</v>
      </c>
      <c r="E4673" s="9"/>
      <c r="F4673" s="2"/>
      <c r="G4673" s="2"/>
      <c r="H4673" s="2"/>
      <c r="I4673" s="3"/>
      <c r="J4673" s="3"/>
      <c r="K4673" s="3"/>
    </row>
    <row x14ac:dyDescent="0.25" r="4674" customHeight="1" ht="17.25">
      <c r="A4674" s="7">
        <v>4672</v>
      </c>
      <c r="B4674" s="7">
        <v>512</v>
      </c>
      <c r="C4674" s="7">
        <v>128</v>
      </c>
      <c r="D4674" s="8">
        <v>16384</v>
      </c>
      <c r="E4674" s="9"/>
      <c r="F4674" s="2"/>
      <c r="G4674" s="2"/>
      <c r="H4674" s="2"/>
      <c r="I4674" s="3"/>
      <c r="J4674" s="3"/>
      <c r="K4674" s="3"/>
    </row>
    <row x14ac:dyDescent="0.25" r="4675" customHeight="1" ht="17.25">
      <c r="A4675" s="7">
        <v>4673</v>
      </c>
      <c r="B4675" s="7">
        <v>1024</v>
      </c>
      <c r="C4675" s="7">
        <v>128</v>
      </c>
      <c r="D4675" s="8">
        <v>16384</v>
      </c>
      <c r="E4675" s="9"/>
      <c r="F4675" s="2"/>
      <c r="G4675" s="2"/>
      <c r="H4675" s="2"/>
      <c r="I4675" s="3"/>
      <c r="J4675" s="3"/>
      <c r="K4675" s="3"/>
    </row>
    <row x14ac:dyDescent="0.25" r="4676" customHeight="1" ht="17.25">
      <c r="A4676" s="7">
        <v>4674</v>
      </c>
      <c r="B4676" s="7">
        <v>2048</v>
      </c>
      <c r="C4676" s="7">
        <v>128</v>
      </c>
      <c r="D4676" s="8">
        <v>16384</v>
      </c>
      <c r="E4676" s="9"/>
      <c r="F4676" s="2"/>
      <c r="G4676" s="2"/>
      <c r="H4676" s="2"/>
      <c r="I4676" s="3"/>
      <c r="J4676" s="3"/>
      <c r="K4676" s="3"/>
    </row>
    <row x14ac:dyDescent="0.25" r="4677" customHeight="1" ht="17.25">
      <c r="A4677" s="7">
        <v>4675</v>
      </c>
      <c r="B4677" s="7">
        <v>4096</v>
      </c>
      <c r="C4677" s="7">
        <v>128</v>
      </c>
      <c r="D4677" s="8">
        <v>16384</v>
      </c>
      <c r="E4677" s="9"/>
      <c r="F4677" s="2"/>
      <c r="G4677" s="2"/>
      <c r="H4677" s="2"/>
      <c r="I4677" s="3"/>
      <c r="J4677" s="3"/>
      <c r="K4677" s="3"/>
    </row>
    <row x14ac:dyDescent="0.25" r="4678" customHeight="1" ht="17.25">
      <c r="A4678" s="7">
        <v>4676</v>
      </c>
      <c r="B4678" s="7">
        <v>8192</v>
      </c>
      <c r="C4678" s="7">
        <v>128</v>
      </c>
      <c r="D4678" s="8">
        <v>16384</v>
      </c>
      <c r="E4678" s="9"/>
      <c r="F4678" s="2"/>
      <c r="G4678" s="2"/>
      <c r="H4678" s="2"/>
      <c r="I4678" s="3"/>
      <c r="J4678" s="3"/>
      <c r="K4678" s="3"/>
    </row>
    <row x14ac:dyDescent="0.25" r="4679" customHeight="1" ht="17.25">
      <c r="A4679" s="7">
        <v>4677</v>
      </c>
      <c r="B4679" s="7">
        <v>16384</v>
      </c>
      <c r="C4679" s="7">
        <v>128</v>
      </c>
      <c r="D4679" s="8">
        <v>16384</v>
      </c>
      <c r="E4679" s="9"/>
      <c r="F4679" s="2"/>
      <c r="G4679" s="2"/>
      <c r="H4679" s="2"/>
      <c r="I4679" s="3"/>
      <c r="J4679" s="3"/>
      <c r="K4679" s="3"/>
    </row>
    <row x14ac:dyDescent="0.25" r="4680" customHeight="1" ht="17.25">
      <c r="A4680" s="7">
        <v>4678</v>
      </c>
      <c r="B4680" s="7">
        <v>32768</v>
      </c>
      <c r="C4680" s="7">
        <v>128</v>
      </c>
      <c r="D4680" s="8">
        <v>16384</v>
      </c>
      <c r="E4680" s="9"/>
      <c r="F4680" s="2"/>
      <c r="G4680" s="2"/>
      <c r="H4680" s="2"/>
      <c r="I4680" s="3"/>
      <c r="J4680" s="3"/>
      <c r="K4680" s="3"/>
    </row>
    <row x14ac:dyDescent="0.25" r="4681" customHeight="1" ht="17.25">
      <c r="A4681" s="7">
        <v>4679</v>
      </c>
      <c r="B4681" s="7">
        <v>65536</v>
      </c>
      <c r="C4681" s="7">
        <v>128</v>
      </c>
      <c r="D4681" s="8">
        <v>16384</v>
      </c>
      <c r="E4681" s="9"/>
      <c r="F4681" s="2"/>
      <c r="G4681" s="2"/>
      <c r="H4681" s="2"/>
      <c r="I4681" s="3"/>
      <c r="J4681" s="3"/>
      <c r="K4681" s="3"/>
    </row>
    <row x14ac:dyDescent="0.25" r="4682" customHeight="1" ht="17.25">
      <c r="A4682" s="7">
        <v>4680</v>
      </c>
      <c r="B4682" s="7">
        <v>128000</v>
      </c>
      <c r="C4682" s="7">
        <v>128</v>
      </c>
      <c r="D4682" s="8">
        <v>16384</v>
      </c>
      <c r="E4682" s="9"/>
      <c r="F4682" s="2"/>
      <c r="G4682" s="2"/>
      <c r="H4682" s="2"/>
      <c r="I4682" s="3"/>
      <c r="J4682" s="3"/>
      <c r="K4682" s="3"/>
    </row>
    <row x14ac:dyDescent="0.25" r="4683" customHeight="1" ht="17.25">
      <c r="A4683" s="7">
        <v>4681</v>
      </c>
      <c r="B4683" s="7">
        <v>1</v>
      </c>
      <c r="C4683" s="7">
        <v>256</v>
      </c>
      <c r="D4683" s="8">
        <v>16384</v>
      </c>
      <c r="E4683" s="9"/>
      <c r="F4683" s="2"/>
      <c r="G4683" s="2"/>
      <c r="H4683" s="2"/>
      <c r="I4683" s="3"/>
      <c r="J4683" s="3"/>
      <c r="K4683" s="3"/>
    </row>
    <row x14ac:dyDescent="0.25" r="4684" customHeight="1" ht="17.25">
      <c r="A4684" s="7">
        <v>4682</v>
      </c>
      <c r="B4684" s="7">
        <v>2</v>
      </c>
      <c r="C4684" s="7">
        <v>256</v>
      </c>
      <c r="D4684" s="8">
        <v>16384</v>
      </c>
      <c r="E4684" s="9"/>
      <c r="F4684" s="2"/>
      <c r="G4684" s="2"/>
      <c r="H4684" s="2"/>
      <c r="I4684" s="3"/>
      <c r="J4684" s="3"/>
      <c r="K4684" s="3"/>
    </row>
    <row x14ac:dyDescent="0.25" r="4685" customHeight="1" ht="17.25">
      <c r="A4685" s="7">
        <v>4683</v>
      </c>
      <c r="B4685" s="7">
        <v>4</v>
      </c>
      <c r="C4685" s="7">
        <v>256</v>
      </c>
      <c r="D4685" s="8">
        <v>16384</v>
      </c>
      <c r="E4685" s="9"/>
      <c r="F4685" s="2"/>
      <c r="G4685" s="2"/>
      <c r="H4685" s="2"/>
      <c r="I4685" s="3"/>
      <c r="J4685" s="3"/>
      <c r="K4685" s="3"/>
    </row>
    <row x14ac:dyDescent="0.25" r="4686" customHeight="1" ht="17.25">
      <c r="A4686" s="7">
        <v>4684</v>
      </c>
      <c r="B4686" s="7">
        <v>8</v>
      </c>
      <c r="C4686" s="7">
        <v>256</v>
      </c>
      <c r="D4686" s="8">
        <v>16384</v>
      </c>
      <c r="E4686" s="9"/>
      <c r="F4686" s="2"/>
      <c r="G4686" s="2"/>
      <c r="H4686" s="2"/>
      <c r="I4686" s="3"/>
      <c r="J4686" s="3"/>
      <c r="K4686" s="3"/>
    </row>
    <row x14ac:dyDescent="0.25" r="4687" customHeight="1" ht="17.25">
      <c r="A4687" s="7">
        <v>4685</v>
      </c>
      <c r="B4687" s="7">
        <v>16</v>
      </c>
      <c r="C4687" s="7">
        <v>256</v>
      </c>
      <c r="D4687" s="8">
        <v>16384</v>
      </c>
      <c r="E4687" s="9"/>
      <c r="F4687" s="2"/>
      <c r="G4687" s="2"/>
      <c r="H4687" s="2"/>
      <c r="I4687" s="3"/>
      <c r="J4687" s="3"/>
      <c r="K4687" s="3"/>
    </row>
    <row x14ac:dyDescent="0.25" r="4688" customHeight="1" ht="17.25">
      <c r="A4688" s="7">
        <v>4686</v>
      </c>
      <c r="B4688" s="7">
        <v>32</v>
      </c>
      <c r="C4688" s="7">
        <v>256</v>
      </c>
      <c r="D4688" s="8">
        <v>16384</v>
      </c>
      <c r="E4688" s="9"/>
      <c r="F4688" s="2"/>
      <c r="G4688" s="2"/>
      <c r="H4688" s="2"/>
      <c r="I4688" s="3"/>
      <c r="J4688" s="3"/>
      <c r="K4688" s="3"/>
    </row>
    <row x14ac:dyDescent="0.25" r="4689" customHeight="1" ht="17.25">
      <c r="A4689" s="7">
        <v>4687</v>
      </c>
      <c r="B4689" s="7">
        <v>64</v>
      </c>
      <c r="C4689" s="7">
        <v>256</v>
      </c>
      <c r="D4689" s="8">
        <v>16384</v>
      </c>
      <c r="E4689" s="9"/>
      <c r="F4689" s="2"/>
      <c r="G4689" s="2"/>
      <c r="H4689" s="2"/>
      <c r="I4689" s="3"/>
      <c r="J4689" s="3"/>
      <c r="K4689" s="3"/>
    </row>
    <row x14ac:dyDescent="0.25" r="4690" customHeight="1" ht="17.25">
      <c r="A4690" s="7">
        <v>4688</v>
      </c>
      <c r="B4690" s="7">
        <v>128</v>
      </c>
      <c r="C4690" s="7">
        <v>256</v>
      </c>
      <c r="D4690" s="8">
        <v>16384</v>
      </c>
      <c r="E4690" s="9"/>
      <c r="F4690" s="2"/>
      <c r="G4690" s="2"/>
      <c r="H4690" s="2"/>
      <c r="I4690" s="3"/>
      <c r="J4690" s="3"/>
      <c r="K4690" s="3"/>
    </row>
    <row x14ac:dyDescent="0.25" r="4691" customHeight="1" ht="17.25">
      <c r="A4691" s="7">
        <v>4689</v>
      </c>
      <c r="B4691" s="7">
        <v>256</v>
      </c>
      <c r="C4691" s="7">
        <v>256</v>
      </c>
      <c r="D4691" s="8">
        <v>16384</v>
      </c>
      <c r="E4691" s="9"/>
      <c r="F4691" s="2"/>
      <c r="G4691" s="2"/>
      <c r="H4691" s="2"/>
      <c r="I4691" s="3"/>
      <c r="J4691" s="3"/>
      <c r="K4691" s="3"/>
    </row>
    <row x14ac:dyDescent="0.25" r="4692" customHeight="1" ht="17.25">
      <c r="A4692" s="7">
        <v>4690</v>
      </c>
      <c r="B4692" s="7">
        <v>512</v>
      </c>
      <c r="C4692" s="7">
        <v>256</v>
      </c>
      <c r="D4692" s="8">
        <v>16384</v>
      </c>
      <c r="E4692" s="9"/>
      <c r="F4692" s="2"/>
      <c r="G4692" s="2"/>
      <c r="H4692" s="2"/>
      <c r="I4692" s="3"/>
      <c r="J4692" s="3"/>
      <c r="K4692" s="3"/>
    </row>
    <row x14ac:dyDescent="0.25" r="4693" customHeight="1" ht="17.25">
      <c r="A4693" s="7">
        <v>4691</v>
      </c>
      <c r="B4693" s="7">
        <v>1024</v>
      </c>
      <c r="C4693" s="7">
        <v>256</v>
      </c>
      <c r="D4693" s="8">
        <v>16384</v>
      </c>
      <c r="E4693" s="9"/>
      <c r="F4693" s="2"/>
      <c r="G4693" s="2"/>
      <c r="H4693" s="2"/>
      <c r="I4693" s="3"/>
      <c r="J4693" s="3"/>
      <c r="K4693" s="3"/>
    </row>
    <row x14ac:dyDescent="0.25" r="4694" customHeight="1" ht="17.25">
      <c r="A4694" s="7">
        <v>4692</v>
      </c>
      <c r="B4694" s="7">
        <v>2048</v>
      </c>
      <c r="C4694" s="7">
        <v>256</v>
      </c>
      <c r="D4694" s="8">
        <v>16384</v>
      </c>
      <c r="E4694" s="9"/>
      <c r="F4694" s="2"/>
      <c r="G4694" s="2"/>
      <c r="H4694" s="2"/>
      <c r="I4694" s="3"/>
      <c r="J4694" s="3"/>
      <c r="K4694" s="3"/>
    </row>
    <row x14ac:dyDescent="0.25" r="4695" customHeight="1" ht="17.25">
      <c r="A4695" s="7">
        <v>4693</v>
      </c>
      <c r="B4695" s="7">
        <v>4096</v>
      </c>
      <c r="C4695" s="7">
        <v>256</v>
      </c>
      <c r="D4695" s="8">
        <v>16384</v>
      </c>
      <c r="E4695" s="9"/>
      <c r="F4695" s="2"/>
      <c r="G4695" s="2"/>
      <c r="H4695" s="2"/>
      <c r="I4695" s="3"/>
      <c r="J4695" s="3"/>
      <c r="K4695" s="3"/>
    </row>
    <row x14ac:dyDescent="0.25" r="4696" customHeight="1" ht="17.25">
      <c r="A4696" s="7">
        <v>4694</v>
      </c>
      <c r="B4696" s="7">
        <v>8192</v>
      </c>
      <c r="C4696" s="7">
        <v>256</v>
      </c>
      <c r="D4696" s="8">
        <v>16384</v>
      </c>
      <c r="E4696" s="9"/>
      <c r="F4696" s="2"/>
      <c r="G4696" s="2"/>
      <c r="H4696" s="2"/>
      <c r="I4696" s="3"/>
      <c r="J4696" s="3"/>
      <c r="K4696" s="3"/>
    </row>
    <row x14ac:dyDescent="0.25" r="4697" customHeight="1" ht="17.25">
      <c r="A4697" s="7">
        <v>4695</v>
      </c>
      <c r="B4697" s="7">
        <v>16384</v>
      </c>
      <c r="C4697" s="7">
        <v>256</v>
      </c>
      <c r="D4697" s="8">
        <v>16384</v>
      </c>
      <c r="E4697" s="9"/>
      <c r="F4697" s="2"/>
      <c r="G4697" s="2"/>
      <c r="H4697" s="2"/>
      <c r="I4697" s="3"/>
      <c r="J4697" s="3"/>
      <c r="K4697" s="3"/>
    </row>
    <row x14ac:dyDescent="0.25" r="4698" customHeight="1" ht="17.25">
      <c r="A4698" s="7">
        <v>4696</v>
      </c>
      <c r="B4698" s="7">
        <v>32768</v>
      </c>
      <c r="C4698" s="7">
        <v>256</v>
      </c>
      <c r="D4698" s="8">
        <v>16384</v>
      </c>
      <c r="E4698" s="9"/>
      <c r="F4698" s="2"/>
      <c r="G4698" s="2"/>
      <c r="H4698" s="2"/>
      <c r="I4698" s="3"/>
      <c r="J4698" s="3"/>
      <c r="K4698" s="3"/>
    </row>
    <row x14ac:dyDescent="0.25" r="4699" customHeight="1" ht="17.25">
      <c r="A4699" s="7">
        <v>4697</v>
      </c>
      <c r="B4699" s="7">
        <v>65536</v>
      </c>
      <c r="C4699" s="7">
        <v>256</v>
      </c>
      <c r="D4699" s="8">
        <v>16384</v>
      </c>
      <c r="E4699" s="9"/>
      <c r="F4699" s="2"/>
      <c r="G4699" s="2"/>
      <c r="H4699" s="2"/>
      <c r="I4699" s="3"/>
      <c r="J4699" s="3"/>
      <c r="K4699" s="3"/>
    </row>
    <row x14ac:dyDescent="0.25" r="4700" customHeight="1" ht="17.25">
      <c r="A4700" s="7">
        <v>4698</v>
      </c>
      <c r="B4700" s="7">
        <v>128000</v>
      </c>
      <c r="C4700" s="7">
        <v>256</v>
      </c>
      <c r="D4700" s="8">
        <v>16384</v>
      </c>
      <c r="E4700" s="9"/>
      <c r="F4700" s="2"/>
      <c r="G4700" s="2"/>
      <c r="H4700" s="2"/>
      <c r="I4700" s="3"/>
      <c r="J4700" s="3"/>
      <c r="K4700" s="3"/>
    </row>
    <row x14ac:dyDescent="0.25" r="4701" customHeight="1" ht="17.25">
      <c r="A4701" s="7">
        <v>4699</v>
      </c>
      <c r="B4701" s="7">
        <v>1</v>
      </c>
      <c r="C4701" s="7">
        <v>512</v>
      </c>
      <c r="D4701" s="8">
        <v>16384</v>
      </c>
      <c r="E4701" s="9"/>
      <c r="F4701" s="2"/>
      <c r="G4701" s="2"/>
      <c r="H4701" s="2"/>
      <c r="I4701" s="3"/>
      <c r="J4701" s="3"/>
      <c r="K4701" s="3"/>
    </row>
    <row x14ac:dyDescent="0.25" r="4702" customHeight="1" ht="17.25">
      <c r="A4702" s="7">
        <v>4700</v>
      </c>
      <c r="B4702" s="7">
        <v>2</v>
      </c>
      <c r="C4702" s="7">
        <v>512</v>
      </c>
      <c r="D4702" s="8">
        <v>16384</v>
      </c>
      <c r="E4702" s="9"/>
      <c r="F4702" s="2"/>
      <c r="G4702" s="2"/>
      <c r="H4702" s="2"/>
      <c r="I4702" s="3"/>
      <c r="J4702" s="3"/>
      <c r="K4702" s="3"/>
    </row>
    <row x14ac:dyDescent="0.25" r="4703" customHeight="1" ht="17.25">
      <c r="A4703" s="7">
        <v>4701</v>
      </c>
      <c r="B4703" s="7">
        <v>4</v>
      </c>
      <c r="C4703" s="7">
        <v>512</v>
      </c>
      <c r="D4703" s="8">
        <v>16384</v>
      </c>
      <c r="E4703" s="9"/>
      <c r="F4703" s="2"/>
      <c r="G4703" s="2"/>
      <c r="H4703" s="2"/>
      <c r="I4703" s="3"/>
      <c r="J4703" s="3"/>
      <c r="K4703" s="3"/>
    </row>
    <row x14ac:dyDescent="0.25" r="4704" customHeight="1" ht="17.25">
      <c r="A4704" s="7">
        <v>4702</v>
      </c>
      <c r="B4704" s="7">
        <v>8</v>
      </c>
      <c r="C4704" s="7">
        <v>512</v>
      </c>
      <c r="D4704" s="8">
        <v>16384</v>
      </c>
      <c r="E4704" s="9"/>
      <c r="F4704" s="2"/>
      <c r="G4704" s="2"/>
      <c r="H4704" s="2"/>
      <c r="I4704" s="3"/>
      <c r="J4704" s="3"/>
      <c r="K4704" s="3"/>
    </row>
    <row x14ac:dyDescent="0.25" r="4705" customHeight="1" ht="17.25">
      <c r="A4705" s="7">
        <v>4703</v>
      </c>
      <c r="B4705" s="7">
        <v>16</v>
      </c>
      <c r="C4705" s="7">
        <v>512</v>
      </c>
      <c r="D4705" s="8">
        <v>16384</v>
      </c>
      <c r="E4705" s="9"/>
      <c r="F4705" s="2"/>
      <c r="G4705" s="2"/>
      <c r="H4705" s="2"/>
      <c r="I4705" s="3"/>
      <c r="J4705" s="3"/>
      <c r="K4705" s="3"/>
    </row>
    <row x14ac:dyDescent="0.25" r="4706" customHeight="1" ht="17.25">
      <c r="A4706" s="7">
        <v>4704</v>
      </c>
      <c r="B4706" s="7">
        <v>32</v>
      </c>
      <c r="C4706" s="7">
        <v>512</v>
      </c>
      <c r="D4706" s="8">
        <v>16384</v>
      </c>
      <c r="E4706" s="9"/>
      <c r="F4706" s="2"/>
      <c r="G4706" s="2"/>
      <c r="H4706" s="2"/>
      <c r="I4706" s="3"/>
      <c r="J4706" s="3"/>
      <c r="K4706" s="3"/>
    </row>
    <row x14ac:dyDescent="0.25" r="4707" customHeight="1" ht="17.25">
      <c r="A4707" s="7">
        <v>4705</v>
      </c>
      <c r="B4707" s="7">
        <v>64</v>
      </c>
      <c r="C4707" s="7">
        <v>512</v>
      </c>
      <c r="D4707" s="8">
        <v>16384</v>
      </c>
      <c r="E4707" s="9"/>
      <c r="F4707" s="2"/>
      <c r="G4707" s="2"/>
      <c r="H4707" s="2"/>
      <c r="I4707" s="3"/>
      <c r="J4707" s="3"/>
      <c r="K4707" s="3"/>
    </row>
    <row x14ac:dyDescent="0.25" r="4708" customHeight="1" ht="17.25">
      <c r="A4708" s="7">
        <v>4706</v>
      </c>
      <c r="B4708" s="7">
        <v>128</v>
      </c>
      <c r="C4708" s="7">
        <v>512</v>
      </c>
      <c r="D4708" s="8">
        <v>16384</v>
      </c>
      <c r="E4708" s="9"/>
      <c r="F4708" s="2"/>
      <c r="G4708" s="2"/>
      <c r="H4708" s="2"/>
      <c r="I4708" s="3"/>
      <c r="J4708" s="3"/>
      <c r="K4708" s="3"/>
    </row>
    <row x14ac:dyDescent="0.25" r="4709" customHeight="1" ht="17.25">
      <c r="A4709" s="7">
        <v>4707</v>
      </c>
      <c r="B4709" s="7">
        <v>256</v>
      </c>
      <c r="C4709" s="7">
        <v>512</v>
      </c>
      <c r="D4709" s="8">
        <v>16384</v>
      </c>
      <c r="E4709" s="9"/>
      <c r="F4709" s="2"/>
      <c r="G4709" s="2"/>
      <c r="H4709" s="2"/>
      <c r="I4709" s="3"/>
      <c r="J4709" s="3"/>
      <c r="K4709" s="3"/>
    </row>
    <row x14ac:dyDescent="0.25" r="4710" customHeight="1" ht="17.25">
      <c r="A4710" s="7">
        <v>4708</v>
      </c>
      <c r="B4710" s="7">
        <v>512</v>
      </c>
      <c r="C4710" s="7">
        <v>512</v>
      </c>
      <c r="D4710" s="8">
        <v>16384</v>
      </c>
      <c r="E4710" s="9"/>
      <c r="F4710" s="2"/>
      <c r="G4710" s="2"/>
      <c r="H4710" s="2"/>
      <c r="I4710" s="3"/>
      <c r="J4710" s="3"/>
      <c r="K4710" s="3"/>
    </row>
    <row x14ac:dyDescent="0.25" r="4711" customHeight="1" ht="17.25">
      <c r="A4711" s="7">
        <v>4709</v>
      </c>
      <c r="B4711" s="7">
        <v>1024</v>
      </c>
      <c r="C4711" s="7">
        <v>512</v>
      </c>
      <c r="D4711" s="8">
        <v>16384</v>
      </c>
      <c r="E4711" s="9"/>
      <c r="F4711" s="2"/>
      <c r="G4711" s="2"/>
      <c r="H4711" s="2"/>
      <c r="I4711" s="3"/>
      <c r="J4711" s="3"/>
      <c r="K4711" s="3"/>
    </row>
    <row x14ac:dyDescent="0.25" r="4712" customHeight="1" ht="17.25">
      <c r="A4712" s="7">
        <v>4710</v>
      </c>
      <c r="B4712" s="7">
        <v>2048</v>
      </c>
      <c r="C4712" s="7">
        <v>512</v>
      </c>
      <c r="D4712" s="8">
        <v>16384</v>
      </c>
      <c r="E4712" s="9"/>
      <c r="F4712" s="2"/>
      <c r="G4712" s="2"/>
      <c r="H4712" s="2"/>
      <c r="I4712" s="3"/>
      <c r="J4712" s="3"/>
      <c r="K4712" s="3"/>
    </row>
    <row x14ac:dyDescent="0.25" r="4713" customHeight="1" ht="17.25">
      <c r="A4713" s="7">
        <v>4711</v>
      </c>
      <c r="B4713" s="7">
        <v>4096</v>
      </c>
      <c r="C4713" s="7">
        <v>512</v>
      </c>
      <c r="D4713" s="8">
        <v>16384</v>
      </c>
      <c r="E4713" s="9"/>
      <c r="F4713" s="2"/>
      <c r="G4713" s="2"/>
      <c r="H4713" s="2"/>
      <c r="I4713" s="3"/>
      <c r="J4713" s="3"/>
      <c r="K4713" s="3"/>
    </row>
    <row x14ac:dyDescent="0.25" r="4714" customHeight="1" ht="17.25">
      <c r="A4714" s="7">
        <v>4712</v>
      </c>
      <c r="B4714" s="7">
        <v>8192</v>
      </c>
      <c r="C4714" s="7">
        <v>512</v>
      </c>
      <c r="D4714" s="8">
        <v>16384</v>
      </c>
      <c r="E4714" s="9"/>
      <c r="F4714" s="2"/>
      <c r="G4714" s="2"/>
      <c r="H4714" s="2"/>
      <c r="I4714" s="3"/>
      <c r="J4714" s="3"/>
      <c r="K4714" s="3"/>
    </row>
    <row x14ac:dyDescent="0.25" r="4715" customHeight="1" ht="17.25">
      <c r="A4715" s="7">
        <v>4713</v>
      </c>
      <c r="B4715" s="7">
        <v>16384</v>
      </c>
      <c r="C4715" s="7">
        <v>512</v>
      </c>
      <c r="D4715" s="8">
        <v>16384</v>
      </c>
      <c r="E4715" s="9"/>
      <c r="F4715" s="2"/>
      <c r="G4715" s="2"/>
      <c r="H4715" s="2"/>
      <c r="I4715" s="3"/>
      <c r="J4715" s="3"/>
      <c r="K4715" s="3"/>
    </row>
    <row x14ac:dyDescent="0.25" r="4716" customHeight="1" ht="17.25">
      <c r="A4716" s="7">
        <v>4714</v>
      </c>
      <c r="B4716" s="7">
        <v>32768</v>
      </c>
      <c r="C4716" s="7">
        <v>512</v>
      </c>
      <c r="D4716" s="8">
        <v>16384</v>
      </c>
      <c r="E4716" s="9"/>
      <c r="F4716" s="2"/>
      <c r="G4716" s="2"/>
      <c r="H4716" s="2"/>
      <c r="I4716" s="3"/>
      <c r="J4716" s="3"/>
      <c r="K4716" s="3"/>
    </row>
    <row x14ac:dyDescent="0.25" r="4717" customHeight="1" ht="17.25">
      <c r="A4717" s="7">
        <v>4715</v>
      </c>
      <c r="B4717" s="7">
        <v>65536</v>
      </c>
      <c r="C4717" s="7">
        <v>512</v>
      </c>
      <c r="D4717" s="8">
        <v>16384</v>
      </c>
      <c r="E4717" s="9"/>
      <c r="F4717" s="2"/>
      <c r="G4717" s="2"/>
      <c r="H4717" s="2"/>
      <c r="I4717" s="3"/>
      <c r="J4717" s="3"/>
      <c r="K4717" s="3"/>
    </row>
    <row x14ac:dyDescent="0.25" r="4718" customHeight="1" ht="17.25">
      <c r="A4718" s="7">
        <v>4716</v>
      </c>
      <c r="B4718" s="7">
        <v>128000</v>
      </c>
      <c r="C4718" s="7">
        <v>512</v>
      </c>
      <c r="D4718" s="8">
        <v>16384</v>
      </c>
      <c r="E4718" s="9"/>
      <c r="F4718" s="2"/>
      <c r="G4718" s="2"/>
      <c r="H4718" s="2"/>
      <c r="I4718" s="3"/>
      <c r="J4718" s="3"/>
      <c r="K4718" s="3"/>
    </row>
    <row x14ac:dyDescent="0.25" r="4719" customHeight="1" ht="17.25">
      <c r="A4719" s="7">
        <v>4717</v>
      </c>
      <c r="B4719" s="7">
        <v>1</v>
      </c>
      <c r="C4719" s="7">
        <v>1024</v>
      </c>
      <c r="D4719" s="8">
        <v>16384</v>
      </c>
      <c r="E4719" s="9"/>
      <c r="F4719" s="2"/>
      <c r="G4719" s="2"/>
      <c r="H4719" s="2"/>
      <c r="I4719" s="3"/>
      <c r="J4719" s="3"/>
      <c r="K4719" s="3"/>
    </row>
    <row x14ac:dyDescent="0.25" r="4720" customHeight="1" ht="17.25">
      <c r="A4720" s="7">
        <v>4718</v>
      </c>
      <c r="B4720" s="7">
        <v>2</v>
      </c>
      <c r="C4720" s="7">
        <v>1024</v>
      </c>
      <c r="D4720" s="8">
        <v>16384</v>
      </c>
      <c r="E4720" s="9"/>
      <c r="F4720" s="2"/>
      <c r="G4720" s="2"/>
      <c r="H4720" s="2"/>
      <c r="I4720" s="3"/>
      <c r="J4720" s="3"/>
      <c r="K4720" s="3"/>
    </row>
    <row x14ac:dyDescent="0.25" r="4721" customHeight="1" ht="17.25">
      <c r="A4721" s="7">
        <v>4719</v>
      </c>
      <c r="B4721" s="7">
        <v>4</v>
      </c>
      <c r="C4721" s="7">
        <v>1024</v>
      </c>
      <c r="D4721" s="8">
        <v>16384</v>
      </c>
      <c r="E4721" s="9"/>
      <c r="F4721" s="2"/>
      <c r="G4721" s="2"/>
      <c r="H4721" s="2"/>
      <c r="I4721" s="3"/>
      <c r="J4721" s="3"/>
      <c r="K4721" s="3"/>
    </row>
    <row x14ac:dyDescent="0.25" r="4722" customHeight="1" ht="17.25">
      <c r="A4722" s="7">
        <v>4720</v>
      </c>
      <c r="B4722" s="7">
        <v>8</v>
      </c>
      <c r="C4722" s="7">
        <v>1024</v>
      </c>
      <c r="D4722" s="8">
        <v>16384</v>
      </c>
      <c r="E4722" s="9"/>
      <c r="F4722" s="2"/>
      <c r="G4722" s="2"/>
      <c r="H4722" s="2"/>
      <c r="I4722" s="3"/>
      <c r="J4722" s="3"/>
      <c r="K4722" s="3"/>
    </row>
    <row x14ac:dyDescent="0.25" r="4723" customHeight="1" ht="17.25">
      <c r="A4723" s="7">
        <v>4721</v>
      </c>
      <c r="B4723" s="7">
        <v>16</v>
      </c>
      <c r="C4723" s="7">
        <v>1024</v>
      </c>
      <c r="D4723" s="8">
        <v>16384</v>
      </c>
      <c r="E4723" s="9"/>
      <c r="F4723" s="2"/>
      <c r="G4723" s="2"/>
      <c r="H4723" s="2"/>
      <c r="I4723" s="3"/>
      <c r="J4723" s="3"/>
      <c r="K4723" s="3"/>
    </row>
    <row x14ac:dyDescent="0.25" r="4724" customHeight="1" ht="17.25">
      <c r="A4724" s="7">
        <v>4722</v>
      </c>
      <c r="B4724" s="7">
        <v>32</v>
      </c>
      <c r="C4724" s="7">
        <v>1024</v>
      </c>
      <c r="D4724" s="8">
        <v>16384</v>
      </c>
      <c r="E4724" s="9"/>
      <c r="F4724" s="2"/>
      <c r="G4724" s="2"/>
      <c r="H4724" s="2"/>
      <c r="I4724" s="3"/>
      <c r="J4724" s="3"/>
      <c r="K4724" s="3"/>
    </row>
    <row x14ac:dyDescent="0.25" r="4725" customHeight="1" ht="17.25">
      <c r="A4725" s="7">
        <v>4723</v>
      </c>
      <c r="B4725" s="7">
        <v>64</v>
      </c>
      <c r="C4725" s="7">
        <v>1024</v>
      </c>
      <c r="D4725" s="8">
        <v>16384</v>
      </c>
      <c r="E4725" s="9"/>
      <c r="F4725" s="2"/>
      <c r="G4725" s="2"/>
      <c r="H4725" s="2"/>
      <c r="I4725" s="3"/>
      <c r="J4725" s="3"/>
      <c r="K4725" s="3"/>
    </row>
    <row x14ac:dyDescent="0.25" r="4726" customHeight="1" ht="17.25">
      <c r="A4726" s="7">
        <v>4724</v>
      </c>
      <c r="B4726" s="7">
        <v>128</v>
      </c>
      <c r="C4726" s="7">
        <v>1024</v>
      </c>
      <c r="D4726" s="8">
        <v>16384</v>
      </c>
      <c r="E4726" s="9"/>
      <c r="F4726" s="2"/>
      <c r="G4726" s="2"/>
      <c r="H4726" s="2"/>
      <c r="I4726" s="3"/>
      <c r="J4726" s="3"/>
      <c r="K4726" s="3"/>
    </row>
    <row x14ac:dyDescent="0.25" r="4727" customHeight="1" ht="17.25">
      <c r="A4727" s="7">
        <v>4725</v>
      </c>
      <c r="B4727" s="7">
        <v>256</v>
      </c>
      <c r="C4727" s="7">
        <v>1024</v>
      </c>
      <c r="D4727" s="8">
        <v>16384</v>
      </c>
      <c r="E4727" s="9"/>
      <c r="F4727" s="2"/>
      <c r="G4727" s="2"/>
      <c r="H4727" s="2"/>
      <c r="I4727" s="3"/>
      <c r="J4727" s="3"/>
      <c r="K4727" s="3"/>
    </row>
    <row x14ac:dyDescent="0.25" r="4728" customHeight="1" ht="17.25">
      <c r="A4728" s="7">
        <v>4726</v>
      </c>
      <c r="B4728" s="7">
        <v>512</v>
      </c>
      <c r="C4728" s="7">
        <v>1024</v>
      </c>
      <c r="D4728" s="8">
        <v>16384</v>
      </c>
      <c r="E4728" s="9"/>
      <c r="F4728" s="2"/>
      <c r="G4728" s="2"/>
      <c r="H4728" s="2"/>
      <c r="I4728" s="3"/>
      <c r="J4728" s="3"/>
      <c r="K4728" s="3"/>
    </row>
    <row x14ac:dyDescent="0.25" r="4729" customHeight="1" ht="17.25">
      <c r="A4729" s="7">
        <v>4727</v>
      </c>
      <c r="B4729" s="7">
        <v>1024</v>
      </c>
      <c r="C4729" s="7">
        <v>1024</v>
      </c>
      <c r="D4729" s="8">
        <v>16384</v>
      </c>
      <c r="E4729" s="9"/>
      <c r="F4729" s="2"/>
      <c r="G4729" s="2"/>
      <c r="H4729" s="2"/>
      <c r="I4729" s="3"/>
      <c r="J4729" s="3"/>
      <c r="K4729" s="3"/>
    </row>
    <row x14ac:dyDescent="0.25" r="4730" customHeight="1" ht="17.25">
      <c r="A4730" s="7">
        <v>4728</v>
      </c>
      <c r="B4730" s="7">
        <v>2048</v>
      </c>
      <c r="C4730" s="7">
        <v>1024</v>
      </c>
      <c r="D4730" s="8">
        <v>16384</v>
      </c>
      <c r="E4730" s="9"/>
      <c r="F4730" s="2"/>
      <c r="G4730" s="2"/>
      <c r="H4730" s="2"/>
      <c r="I4730" s="3"/>
      <c r="J4730" s="3"/>
      <c r="K4730" s="3"/>
    </row>
    <row x14ac:dyDescent="0.25" r="4731" customHeight="1" ht="17.25">
      <c r="A4731" s="7">
        <v>4729</v>
      </c>
      <c r="B4731" s="7">
        <v>4096</v>
      </c>
      <c r="C4731" s="7">
        <v>1024</v>
      </c>
      <c r="D4731" s="8">
        <v>16384</v>
      </c>
      <c r="E4731" s="9"/>
      <c r="F4731" s="2"/>
      <c r="G4731" s="2"/>
      <c r="H4731" s="2"/>
      <c r="I4731" s="3"/>
      <c r="J4731" s="3"/>
      <c r="K4731" s="3"/>
    </row>
    <row x14ac:dyDescent="0.25" r="4732" customHeight="1" ht="17.25">
      <c r="A4732" s="7">
        <v>4730</v>
      </c>
      <c r="B4732" s="7">
        <v>8192</v>
      </c>
      <c r="C4732" s="7">
        <v>1024</v>
      </c>
      <c r="D4732" s="8">
        <v>16384</v>
      </c>
      <c r="E4732" s="9"/>
      <c r="F4732" s="2"/>
      <c r="G4732" s="2"/>
      <c r="H4732" s="2"/>
      <c r="I4732" s="3"/>
      <c r="J4732" s="3"/>
      <c r="K4732" s="3"/>
    </row>
    <row x14ac:dyDescent="0.25" r="4733" customHeight="1" ht="17.25">
      <c r="A4733" s="7">
        <v>4731</v>
      </c>
      <c r="B4733" s="7">
        <v>16384</v>
      </c>
      <c r="C4733" s="7">
        <v>1024</v>
      </c>
      <c r="D4733" s="8">
        <v>16384</v>
      </c>
      <c r="E4733" s="9"/>
      <c r="F4733" s="2"/>
      <c r="G4733" s="2"/>
      <c r="H4733" s="2"/>
      <c r="I4733" s="3"/>
      <c r="J4733" s="3"/>
      <c r="K4733" s="3"/>
    </row>
    <row x14ac:dyDescent="0.25" r="4734" customHeight="1" ht="17.25">
      <c r="A4734" s="7">
        <v>4732</v>
      </c>
      <c r="B4734" s="7">
        <v>32768</v>
      </c>
      <c r="C4734" s="7">
        <v>1024</v>
      </c>
      <c r="D4734" s="8">
        <v>16384</v>
      </c>
      <c r="E4734" s="9"/>
      <c r="F4734" s="2"/>
      <c r="G4734" s="2"/>
      <c r="H4734" s="2"/>
      <c r="I4734" s="3"/>
      <c r="J4734" s="3"/>
      <c r="K4734" s="3"/>
    </row>
    <row x14ac:dyDescent="0.25" r="4735" customHeight="1" ht="17.25">
      <c r="A4735" s="7">
        <v>4733</v>
      </c>
      <c r="B4735" s="7">
        <v>65536</v>
      </c>
      <c r="C4735" s="7">
        <v>1024</v>
      </c>
      <c r="D4735" s="8">
        <v>16384</v>
      </c>
      <c r="E4735" s="9"/>
      <c r="F4735" s="2"/>
      <c r="G4735" s="2"/>
      <c r="H4735" s="2"/>
      <c r="I4735" s="3"/>
      <c r="J4735" s="3"/>
      <c r="K4735" s="3"/>
    </row>
    <row x14ac:dyDescent="0.25" r="4736" customHeight="1" ht="17.25">
      <c r="A4736" s="7">
        <v>4734</v>
      </c>
      <c r="B4736" s="7">
        <v>128000</v>
      </c>
      <c r="C4736" s="7">
        <v>1024</v>
      </c>
      <c r="D4736" s="8">
        <v>16384</v>
      </c>
      <c r="E4736" s="9"/>
      <c r="F4736" s="2"/>
      <c r="G4736" s="2"/>
      <c r="H4736" s="2"/>
      <c r="I4736" s="3"/>
      <c r="J4736" s="3"/>
      <c r="K4736" s="3"/>
    </row>
    <row x14ac:dyDescent="0.25" r="4737" customHeight="1" ht="17.25">
      <c r="A4737" s="7">
        <v>4735</v>
      </c>
      <c r="B4737" s="7">
        <v>1</v>
      </c>
      <c r="C4737" s="7">
        <v>2048</v>
      </c>
      <c r="D4737" s="8">
        <v>16384</v>
      </c>
      <c r="E4737" s="9"/>
      <c r="F4737" s="2"/>
      <c r="G4737" s="2"/>
      <c r="H4737" s="2"/>
      <c r="I4737" s="3"/>
      <c r="J4737" s="3"/>
      <c r="K4737" s="3"/>
    </row>
    <row x14ac:dyDescent="0.25" r="4738" customHeight="1" ht="17.25">
      <c r="A4738" s="7">
        <v>4736</v>
      </c>
      <c r="B4738" s="7">
        <v>2</v>
      </c>
      <c r="C4738" s="7">
        <v>2048</v>
      </c>
      <c r="D4738" s="8">
        <v>16384</v>
      </c>
      <c r="E4738" s="9"/>
      <c r="F4738" s="2"/>
      <c r="G4738" s="2"/>
      <c r="H4738" s="2"/>
      <c r="I4738" s="3"/>
      <c r="J4738" s="3"/>
      <c r="K4738" s="3"/>
    </row>
    <row x14ac:dyDescent="0.25" r="4739" customHeight="1" ht="17.25">
      <c r="A4739" s="7">
        <v>4737</v>
      </c>
      <c r="B4739" s="7">
        <v>4</v>
      </c>
      <c r="C4739" s="7">
        <v>2048</v>
      </c>
      <c r="D4739" s="8">
        <v>16384</v>
      </c>
      <c r="E4739" s="9"/>
      <c r="F4739" s="2"/>
      <c r="G4739" s="2"/>
      <c r="H4739" s="2"/>
      <c r="I4739" s="3"/>
      <c r="J4739" s="3"/>
      <c r="K4739" s="3"/>
    </row>
    <row x14ac:dyDescent="0.25" r="4740" customHeight="1" ht="17.25">
      <c r="A4740" s="7">
        <v>4738</v>
      </c>
      <c r="B4740" s="7">
        <v>8</v>
      </c>
      <c r="C4740" s="7">
        <v>2048</v>
      </c>
      <c r="D4740" s="8">
        <v>16384</v>
      </c>
      <c r="E4740" s="9"/>
      <c r="F4740" s="2"/>
      <c r="G4740" s="2"/>
      <c r="H4740" s="2"/>
      <c r="I4740" s="3"/>
      <c r="J4740" s="3"/>
      <c r="K4740" s="3"/>
    </row>
    <row x14ac:dyDescent="0.25" r="4741" customHeight="1" ht="17.25">
      <c r="A4741" s="7">
        <v>4739</v>
      </c>
      <c r="B4741" s="7">
        <v>16</v>
      </c>
      <c r="C4741" s="7">
        <v>2048</v>
      </c>
      <c r="D4741" s="8">
        <v>16384</v>
      </c>
      <c r="E4741" s="9"/>
      <c r="F4741" s="2"/>
      <c r="G4741" s="2"/>
      <c r="H4741" s="2"/>
      <c r="I4741" s="3"/>
      <c r="J4741" s="3"/>
      <c r="K4741" s="3"/>
    </row>
    <row x14ac:dyDescent="0.25" r="4742" customHeight="1" ht="17.25">
      <c r="A4742" s="7">
        <v>4740</v>
      </c>
      <c r="B4742" s="7">
        <v>32</v>
      </c>
      <c r="C4742" s="7">
        <v>2048</v>
      </c>
      <c r="D4742" s="8">
        <v>16384</v>
      </c>
      <c r="E4742" s="9"/>
      <c r="F4742" s="2"/>
      <c r="G4742" s="2"/>
      <c r="H4742" s="2"/>
      <c r="I4742" s="3"/>
      <c r="J4742" s="3"/>
      <c r="K4742" s="3"/>
    </row>
    <row x14ac:dyDescent="0.25" r="4743" customHeight="1" ht="17.25">
      <c r="A4743" s="7">
        <v>4741</v>
      </c>
      <c r="B4743" s="7">
        <v>64</v>
      </c>
      <c r="C4743" s="7">
        <v>2048</v>
      </c>
      <c r="D4743" s="8">
        <v>16384</v>
      </c>
      <c r="E4743" s="9"/>
      <c r="F4743" s="2"/>
      <c r="G4743" s="2"/>
      <c r="H4743" s="2"/>
      <c r="I4743" s="3"/>
      <c r="J4743" s="3"/>
      <c r="K4743" s="3"/>
    </row>
    <row x14ac:dyDescent="0.25" r="4744" customHeight="1" ht="17.25">
      <c r="A4744" s="7">
        <v>4742</v>
      </c>
      <c r="B4744" s="7">
        <v>128</v>
      </c>
      <c r="C4744" s="7">
        <v>2048</v>
      </c>
      <c r="D4744" s="8">
        <v>16384</v>
      </c>
      <c r="E4744" s="9"/>
      <c r="F4744" s="2"/>
      <c r="G4744" s="2"/>
      <c r="H4744" s="2"/>
      <c r="I4744" s="3"/>
      <c r="J4744" s="3"/>
      <c r="K4744" s="3"/>
    </row>
    <row x14ac:dyDescent="0.25" r="4745" customHeight="1" ht="17.25">
      <c r="A4745" s="7">
        <v>4743</v>
      </c>
      <c r="B4745" s="7">
        <v>256</v>
      </c>
      <c r="C4745" s="7">
        <v>2048</v>
      </c>
      <c r="D4745" s="8">
        <v>16384</v>
      </c>
      <c r="E4745" s="9"/>
      <c r="F4745" s="2"/>
      <c r="G4745" s="2"/>
      <c r="H4745" s="2"/>
      <c r="I4745" s="3"/>
      <c r="J4745" s="3"/>
      <c r="K4745" s="3"/>
    </row>
    <row x14ac:dyDescent="0.25" r="4746" customHeight="1" ht="17.25">
      <c r="A4746" s="7">
        <v>4744</v>
      </c>
      <c r="B4746" s="7">
        <v>512</v>
      </c>
      <c r="C4746" s="7">
        <v>2048</v>
      </c>
      <c r="D4746" s="8">
        <v>16384</v>
      </c>
      <c r="E4746" s="9"/>
      <c r="F4746" s="2"/>
      <c r="G4746" s="2"/>
      <c r="H4746" s="2"/>
      <c r="I4746" s="3"/>
      <c r="J4746" s="3"/>
      <c r="K4746" s="3"/>
    </row>
    <row x14ac:dyDescent="0.25" r="4747" customHeight="1" ht="17.25">
      <c r="A4747" s="7">
        <v>4745</v>
      </c>
      <c r="B4747" s="7">
        <v>1024</v>
      </c>
      <c r="C4747" s="7">
        <v>2048</v>
      </c>
      <c r="D4747" s="8">
        <v>16384</v>
      </c>
      <c r="E4747" s="9"/>
      <c r="F4747" s="2"/>
      <c r="G4747" s="2"/>
      <c r="H4747" s="2"/>
      <c r="I4747" s="3"/>
      <c r="J4747" s="3"/>
      <c r="K4747" s="3"/>
    </row>
    <row x14ac:dyDescent="0.25" r="4748" customHeight="1" ht="17.25">
      <c r="A4748" s="7">
        <v>4746</v>
      </c>
      <c r="B4748" s="7">
        <v>2048</v>
      </c>
      <c r="C4748" s="7">
        <v>2048</v>
      </c>
      <c r="D4748" s="8">
        <v>16384</v>
      </c>
      <c r="E4748" s="9"/>
      <c r="F4748" s="2"/>
      <c r="G4748" s="2"/>
      <c r="H4748" s="2"/>
      <c r="I4748" s="3"/>
      <c r="J4748" s="3"/>
      <c r="K4748" s="3"/>
    </row>
    <row x14ac:dyDescent="0.25" r="4749" customHeight="1" ht="17.25">
      <c r="A4749" s="7">
        <v>4747</v>
      </c>
      <c r="B4749" s="7">
        <v>4096</v>
      </c>
      <c r="C4749" s="7">
        <v>2048</v>
      </c>
      <c r="D4749" s="8">
        <v>16384</v>
      </c>
      <c r="E4749" s="9"/>
      <c r="F4749" s="2"/>
      <c r="G4749" s="2"/>
      <c r="H4749" s="2"/>
      <c r="I4749" s="3"/>
      <c r="J4749" s="3"/>
      <c r="K4749" s="3"/>
    </row>
    <row x14ac:dyDescent="0.25" r="4750" customHeight="1" ht="17.25">
      <c r="A4750" s="7">
        <v>4748</v>
      </c>
      <c r="B4750" s="7">
        <v>8192</v>
      </c>
      <c r="C4750" s="7">
        <v>2048</v>
      </c>
      <c r="D4750" s="8">
        <v>16384</v>
      </c>
      <c r="E4750" s="9"/>
      <c r="F4750" s="2"/>
      <c r="G4750" s="2"/>
      <c r="H4750" s="2"/>
      <c r="I4750" s="3"/>
      <c r="J4750" s="3"/>
      <c r="K4750" s="3"/>
    </row>
    <row x14ac:dyDescent="0.25" r="4751" customHeight="1" ht="17.25">
      <c r="A4751" s="7">
        <v>4749</v>
      </c>
      <c r="B4751" s="7">
        <v>16384</v>
      </c>
      <c r="C4751" s="7">
        <v>2048</v>
      </c>
      <c r="D4751" s="8">
        <v>16384</v>
      </c>
      <c r="E4751" s="9"/>
      <c r="F4751" s="2"/>
      <c r="G4751" s="2"/>
      <c r="H4751" s="2"/>
      <c r="I4751" s="3"/>
      <c r="J4751" s="3"/>
      <c r="K4751" s="3"/>
    </row>
    <row x14ac:dyDescent="0.25" r="4752" customHeight="1" ht="17.25">
      <c r="A4752" s="7">
        <v>4750</v>
      </c>
      <c r="B4752" s="7">
        <v>32768</v>
      </c>
      <c r="C4752" s="7">
        <v>2048</v>
      </c>
      <c r="D4752" s="8">
        <v>16384</v>
      </c>
      <c r="E4752" s="9"/>
      <c r="F4752" s="2"/>
      <c r="G4752" s="2"/>
      <c r="H4752" s="2"/>
      <c r="I4752" s="3"/>
      <c r="J4752" s="3"/>
      <c r="K4752" s="3"/>
    </row>
    <row x14ac:dyDescent="0.25" r="4753" customHeight="1" ht="17.25">
      <c r="A4753" s="7">
        <v>4751</v>
      </c>
      <c r="B4753" s="7">
        <v>65536</v>
      </c>
      <c r="C4753" s="7">
        <v>2048</v>
      </c>
      <c r="D4753" s="8">
        <v>16384</v>
      </c>
      <c r="E4753" s="9"/>
      <c r="F4753" s="2"/>
      <c r="G4753" s="2"/>
      <c r="H4753" s="2"/>
      <c r="I4753" s="3"/>
      <c r="J4753" s="3"/>
      <c r="K4753" s="3"/>
    </row>
    <row x14ac:dyDescent="0.25" r="4754" customHeight="1" ht="17.25">
      <c r="A4754" s="7">
        <v>4752</v>
      </c>
      <c r="B4754" s="7">
        <v>128000</v>
      </c>
      <c r="C4754" s="7">
        <v>2048</v>
      </c>
      <c r="D4754" s="8">
        <v>16384</v>
      </c>
      <c r="E4754" s="9"/>
      <c r="F4754" s="2"/>
      <c r="G4754" s="2"/>
      <c r="H4754" s="2"/>
      <c r="I4754" s="3"/>
      <c r="J4754" s="3"/>
      <c r="K4754" s="3"/>
    </row>
    <row x14ac:dyDescent="0.25" r="4755" customHeight="1" ht="17.25">
      <c r="A4755" s="7">
        <v>4753</v>
      </c>
      <c r="B4755" s="7">
        <v>1</v>
      </c>
      <c r="C4755" s="7">
        <v>4096</v>
      </c>
      <c r="D4755" s="8">
        <v>16384</v>
      </c>
      <c r="E4755" s="9"/>
      <c r="F4755" s="2"/>
      <c r="G4755" s="2"/>
      <c r="H4755" s="2"/>
      <c r="I4755" s="3"/>
      <c r="J4755" s="3"/>
      <c r="K4755" s="3"/>
    </row>
    <row x14ac:dyDescent="0.25" r="4756" customHeight="1" ht="17.25">
      <c r="A4756" s="7">
        <v>4754</v>
      </c>
      <c r="B4756" s="7">
        <v>2</v>
      </c>
      <c r="C4756" s="7">
        <v>4096</v>
      </c>
      <c r="D4756" s="8">
        <v>16384</v>
      </c>
      <c r="E4756" s="9"/>
      <c r="F4756" s="2"/>
      <c r="G4756" s="2"/>
      <c r="H4756" s="2"/>
      <c r="I4756" s="3"/>
      <c r="J4756" s="3"/>
      <c r="K4756" s="3"/>
    </row>
    <row x14ac:dyDescent="0.25" r="4757" customHeight="1" ht="17.25">
      <c r="A4757" s="7">
        <v>4755</v>
      </c>
      <c r="B4757" s="7">
        <v>4</v>
      </c>
      <c r="C4757" s="7">
        <v>4096</v>
      </c>
      <c r="D4757" s="8">
        <v>16384</v>
      </c>
      <c r="E4757" s="9"/>
      <c r="F4757" s="2"/>
      <c r="G4757" s="2"/>
      <c r="H4757" s="2"/>
      <c r="I4757" s="3"/>
      <c r="J4757" s="3"/>
      <c r="K4757" s="3"/>
    </row>
    <row x14ac:dyDescent="0.25" r="4758" customHeight="1" ht="17.25">
      <c r="A4758" s="7">
        <v>4756</v>
      </c>
      <c r="B4758" s="7">
        <v>8</v>
      </c>
      <c r="C4758" s="7">
        <v>4096</v>
      </c>
      <c r="D4758" s="8">
        <v>16384</v>
      </c>
      <c r="E4758" s="9"/>
      <c r="F4758" s="2"/>
      <c r="G4758" s="2"/>
      <c r="H4758" s="2"/>
      <c r="I4758" s="3"/>
      <c r="J4758" s="3"/>
      <c r="K4758" s="3"/>
    </row>
    <row x14ac:dyDescent="0.25" r="4759" customHeight="1" ht="17.25">
      <c r="A4759" s="7">
        <v>4757</v>
      </c>
      <c r="B4759" s="7">
        <v>16</v>
      </c>
      <c r="C4759" s="7">
        <v>4096</v>
      </c>
      <c r="D4759" s="8">
        <v>16384</v>
      </c>
      <c r="E4759" s="9"/>
      <c r="F4759" s="2"/>
      <c r="G4759" s="2"/>
      <c r="H4759" s="2"/>
      <c r="I4759" s="3"/>
      <c r="J4759" s="3"/>
      <c r="K4759" s="3"/>
    </row>
    <row x14ac:dyDescent="0.25" r="4760" customHeight="1" ht="17.25">
      <c r="A4760" s="7">
        <v>4758</v>
      </c>
      <c r="B4760" s="7">
        <v>32</v>
      </c>
      <c r="C4760" s="7">
        <v>4096</v>
      </c>
      <c r="D4760" s="8">
        <v>16384</v>
      </c>
      <c r="E4760" s="9"/>
      <c r="F4760" s="2"/>
      <c r="G4760" s="2"/>
      <c r="H4760" s="2"/>
      <c r="I4760" s="3"/>
      <c r="J4760" s="3"/>
      <c r="K4760" s="3"/>
    </row>
    <row x14ac:dyDescent="0.25" r="4761" customHeight="1" ht="17.25">
      <c r="A4761" s="7">
        <v>4759</v>
      </c>
      <c r="B4761" s="7">
        <v>64</v>
      </c>
      <c r="C4761" s="7">
        <v>4096</v>
      </c>
      <c r="D4761" s="8">
        <v>16384</v>
      </c>
      <c r="E4761" s="9"/>
      <c r="F4761" s="2"/>
      <c r="G4761" s="2"/>
      <c r="H4761" s="2"/>
      <c r="I4761" s="3"/>
      <c r="J4761" s="3"/>
      <c r="K4761" s="3"/>
    </row>
    <row x14ac:dyDescent="0.25" r="4762" customHeight="1" ht="17.25">
      <c r="A4762" s="7">
        <v>4760</v>
      </c>
      <c r="B4762" s="7">
        <v>128</v>
      </c>
      <c r="C4762" s="7">
        <v>4096</v>
      </c>
      <c r="D4762" s="8">
        <v>16384</v>
      </c>
      <c r="E4762" s="9"/>
      <c r="F4762" s="2"/>
      <c r="G4762" s="2"/>
      <c r="H4762" s="2"/>
      <c r="I4762" s="3"/>
      <c r="J4762" s="3"/>
      <c r="K4762" s="3"/>
    </row>
    <row x14ac:dyDescent="0.25" r="4763" customHeight="1" ht="17.25">
      <c r="A4763" s="7">
        <v>4761</v>
      </c>
      <c r="B4763" s="7">
        <v>256</v>
      </c>
      <c r="C4763" s="7">
        <v>4096</v>
      </c>
      <c r="D4763" s="8">
        <v>16384</v>
      </c>
      <c r="E4763" s="9"/>
      <c r="F4763" s="2"/>
      <c r="G4763" s="2"/>
      <c r="H4763" s="2"/>
      <c r="I4763" s="3"/>
      <c r="J4763" s="3"/>
      <c r="K4763" s="3"/>
    </row>
    <row x14ac:dyDescent="0.25" r="4764" customHeight="1" ht="17.25">
      <c r="A4764" s="7">
        <v>4762</v>
      </c>
      <c r="B4764" s="7">
        <v>512</v>
      </c>
      <c r="C4764" s="7">
        <v>4096</v>
      </c>
      <c r="D4764" s="8">
        <v>16384</v>
      </c>
      <c r="E4764" s="9"/>
      <c r="F4764" s="2"/>
      <c r="G4764" s="2"/>
      <c r="H4764" s="2"/>
      <c r="I4764" s="3"/>
      <c r="J4764" s="3"/>
      <c r="K4764" s="3"/>
    </row>
    <row x14ac:dyDescent="0.25" r="4765" customHeight="1" ht="17.25">
      <c r="A4765" s="7">
        <v>4763</v>
      </c>
      <c r="B4765" s="7">
        <v>1024</v>
      </c>
      <c r="C4765" s="7">
        <v>4096</v>
      </c>
      <c r="D4765" s="8">
        <v>16384</v>
      </c>
      <c r="E4765" s="9"/>
      <c r="F4765" s="2"/>
      <c r="G4765" s="2"/>
      <c r="H4765" s="2"/>
      <c r="I4765" s="3"/>
      <c r="J4765" s="3"/>
      <c r="K4765" s="3"/>
    </row>
    <row x14ac:dyDescent="0.25" r="4766" customHeight="1" ht="17.25">
      <c r="A4766" s="7">
        <v>4764</v>
      </c>
      <c r="B4766" s="7">
        <v>2048</v>
      </c>
      <c r="C4766" s="7">
        <v>4096</v>
      </c>
      <c r="D4766" s="8">
        <v>16384</v>
      </c>
      <c r="E4766" s="9"/>
      <c r="F4766" s="2"/>
      <c r="G4766" s="2"/>
      <c r="H4766" s="2"/>
      <c r="I4766" s="3"/>
      <c r="J4766" s="3"/>
      <c r="K4766" s="3"/>
    </row>
    <row x14ac:dyDescent="0.25" r="4767" customHeight="1" ht="17.25">
      <c r="A4767" s="7">
        <v>4765</v>
      </c>
      <c r="B4767" s="7">
        <v>4096</v>
      </c>
      <c r="C4767" s="7">
        <v>4096</v>
      </c>
      <c r="D4767" s="8">
        <v>16384</v>
      </c>
      <c r="E4767" s="9"/>
      <c r="F4767" s="2"/>
      <c r="G4767" s="2"/>
      <c r="H4767" s="2"/>
      <c r="I4767" s="3"/>
      <c r="J4767" s="3"/>
      <c r="K4767" s="3"/>
    </row>
    <row x14ac:dyDescent="0.25" r="4768" customHeight="1" ht="17.25">
      <c r="A4768" s="7">
        <v>4766</v>
      </c>
      <c r="B4768" s="7">
        <v>8192</v>
      </c>
      <c r="C4768" s="7">
        <v>4096</v>
      </c>
      <c r="D4768" s="8">
        <v>16384</v>
      </c>
      <c r="E4768" s="9"/>
      <c r="F4768" s="2"/>
      <c r="G4768" s="2"/>
      <c r="H4768" s="2"/>
      <c r="I4768" s="3"/>
      <c r="J4768" s="3"/>
      <c r="K4768" s="3"/>
    </row>
    <row x14ac:dyDescent="0.25" r="4769" customHeight="1" ht="17.25">
      <c r="A4769" s="7">
        <v>4767</v>
      </c>
      <c r="B4769" s="7">
        <v>16384</v>
      </c>
      <c r="C4769" s="7">
        <v>4096</v>
      </c>
      <c r="D4769" s="8">
        <v>16384</v>
      </c>
      <c r="E4769" s="9"/>
      <c r="F4769" s="2"/>
      <c r="G4769" s="2"/>
      <c r="H4769" s="2"/>
      <c r="I4769" s="3"/>
      <c r="J4769" s="3"/>
      <c r="K4769" s="3"/>
    </row>
    <row x14ac:dyDescent="0.25" r="4770" customHeight="1" ht="17.25">
      <c r="A4770" s="7">
        <v>4768</v>
      </c>
      <c r="B4770" s="7">
        <v>32768</v>
      </c>
      <c r="C4770" s="7">
        <v>4096</v>
      </c>
      <c r="D4770" s="8">
        <v>16384</v>
      </c>
      <c r="E4770" s="9"/>
      <c r="F4770" s="2"/>
      <c r="G4770" s="2"/>
      <c r="H4770" s="2"/>
      <c r="I4770" s="3"/>
      <c r="J4770" s="3"/>
      <c r="K4770" s="3"/>
    </row>
    <row x14ac:dyDescent="0.25" r="4771" customHeight="1" ht="17.25">
      <c r="A4771" s="7">
        <v>4769</v>
      </c>
      <c r="B4771" s="7">
        <v>65536</v>
      </c>
      <c r="C4771" s="7">
        <v>4096</v>
      </c>
      <c r="D4771" s="8">
        <v>16384</v>
      </c>
      <c r="E4771" s="9"/>
      <c r="F4771" s="2"/>
      <c r="G4771" s="2"/>
      <c r="H4771" s="2"/>
      <c r="I4771" s="3"/>
      <c r="J4771" s="3"/>
      <c r="K4771" s="3"/>
    </row>
    <row x14ac:dyDescent="0.25" r="4772" customHeight="1" ht="17.25">
      <c r="A4772" s="7">
        <v>4770</v>
      </c>
      <c r="B4772" s="7">
        <v>128000</v>
      </c>
      <c r="C4772" s="7">
        <v>4096</v>
      </c>
      <c r="D4772" s="8">
        <v>16384</v>
      </c>
      <c r="E4772" s="9"/>
      <c r="F4772" s="2"/>
      <c r="G4772" s="2"/>
      <c r="H4772" s="2"/>
      <c r="I4772" s="3"/>
      <c r="J4772" s="3"/>
      <c r="K4772" s="3"/>
    </row>
    <row x14ac:dyDescent="0.25" r="4773" customHeight="1" ht="17.25">
      <c r="A4773" s="7">
        <v>4771</v>
      </c>
      <c r="B4773" s="7">
        <v>1</v>
      </c>
      <c r="C4773" s="7">
        <v>8192</v>
      </c>
      <c r="D4773" s="8">
        <v>16384</v>
      </c>
      <c r="E4773" s="9"/>
      <c r="F4773" s="2"/>
      <c r="G4773" s="2"/>
      <c r="H4773" s="2"/>
      <c r="I4773" s="3"/>
      <c r="J4773" s="3"/>
      <c r="K4773" s="3"/>
    </row>
    <row x14ac:dyDescent="0.25" r="4774" customHeight="1" ht="17.25">
      <c r="A4774" s="7">
        <v>4772</v>
      </c>
      <c r="B4774" s="7">
        <v>2</v>
      </c>
      <c r="C4774" s="7">
        <v>8192</v>
      </c>
      <c r="D4774" s="8">
        <v>16384</v>
      </c>
      <c r="E4774" s="9"/>
      <c r="F4774" s="2"/>
      <c r="G4774" s="2"/>
      <c r="H4774" s="2"/>
      <c r="I4774" s="3"/>
      <c r="J4774" s="3"/>
      <c r="K4774" s="3"/>
    </row>
    <row x14ac:dyDescent="0.25" r="4775" customHeight="1" ht="17.25">
      <c r="A4775" s="7">
        <v>4773</v>
      </c>
      <c r="B4775" s="7">
        <v>4</v>
      </c>
      <c r="C4775" s="7">
        <v>8192</v>
      </c>
      <c r="D4775" s="8">
        <v>16384</v>
      </c>
      <c r="E4775" s="9"/>
      <c r="F4775" s="2"/>
      <c r="G4775" s="2"/>
      <c r="H4775" s="2"/>
      <c r="I4775" s="3"/>
      <c r="J4775" s="3"/>
      <c r="K4775" s="3"/>
    </row>
    <row x14ac:dyDescent="0.25" r="4776" customHeight="1" ht="17.25">
      <c r="A4776" s="7">
        <v>4774</v>
      </c>
      <c r="B4776" s="7">
        <v>8</v>
      </c>
      <c r="C4776" s="7">
        <v>8192</v>
      </c>
      <c r="D4776" s="8">
        <v>16384</v>
      </c>
      <c r="E4776" s="9"/>
      <c r="F4776" s="2"/>
      <c r="G4776" s="2"/>
      <c r="H4776" s="2"/>
      <c r="I4776" s="3"/>
      <c r="J4776" s="3"/>
      <c r="K4776" s="3"/>
    </row>
    <row x14ac:dyDescent="0.25" r="4777" customHeight="1" ht="17.25">
      <c r="A4777" s="7">
        <v>4775</v>
      </c>
      <c r="B4777" s="7">
        <v>16</v>
      </c>
      <c r="C4777" s="7">
        <v>8192</v>
      </c>
      <c r="D4777" s="8">
        <v>16384</v>
      </c>
      <c r="E4777" s="9"/>
      <c r="F4777" s="2"/>
      <c r="G4777" s="2"/>
      <c r="H4777" s="2"/>
      <c r="I4777" s="3"/>
      <c r="J4777" s="3"/>
      <c r="K4777" s="3"/>
    </row>
    <row x14ac:dyDescent="0.25" r="4778" customHeight="1" ht="17.25">
      <c r="A4778" s="7">
        <v>4776</v>
      </c>
      <c r="B4778" s="7">
        <v>32</v>
      </c>
      <c r="C4778" s="7">
        <v>8192</v>
      </c>
      <c r="D4778" s="8">
        <v>16384</v>
      </c>
      <c r="E4778" s="9"/>
      <c r="F4778" s="2"/>
      <c r="G4778" s="2"/>
      <c r="H4778" s="2"/>
      <c r="I4778" s="3"/>
      <c r="J4778" s="3"/>
      <c r="K4778" s="3"/>
    </row>
    <row x14ac:dyDescent="0.25" r="4779" customHeight="1" ht="17.25">
      <c r="A4779" s="7">
        <v>4777</v>
      </c>
      <c r="B4779" s="7">
        <v>64</v>
      </c>
      <c r="C4779" s="7">
        <v>8192</v>
      </c>
      <c r="D4779" s="8">
        <v>16384</v>
      </c>
      <c r="E4779" s="9"/>
      <c r="F4779" s="2"/>
      <c r="G4779" s="2"/>
      <c r="H4779" s="2"/>
      <c r="I4779" s="3"/>
      <c r="J4779" s="3"/>
      <c r="K4779" s="3"/>
    </row>
    <row x14ac:dyDescent="0.25" r="4780" customHeight="1" ht="17.25">
      <c r="A4780" s="7">
        <v>4778</v>
      </c>
      <c r="B4780" s="7">
        <v>128</v>
      </c>
      <c r="C4780" s="7">
        <v>8192</v>
      </c>
      <c r="D4780" s="8">
        <v>16384</v>
      </c>
      <c r="E4780" s="9"/>
      <c r="F4780" s="2"/>
      <c r="G4780" s="2"/>
      <c r="H4780" s="2"/>
      <c r="I4780" s="3"/>
      <c r="J4780" s="3"/>
      <c r="K4780" s="3"/>
    </row>
    <row x14ac:dyDescent="0.25" r="4781" customHeight="1" ht="17.25">
      <c r="A4781" s="7">
        <v>4779</v>
      </c>
      <c r="B4781" s="7">
        <v>256</v>
      </c>
      <c r="C4781" s="7">
        <v>8192</v>
      </c>
      <c r="D4781" s="8">
        <v>16384</v>
      </c>
      <c r="E4781" s="9"/>
      <c r="F4781" s="2"/>
      <c r="G4781" s="2"/>
      <c r="H4781" s="2"/>
      <c r="I4781" s="3"/>
      <c r="J4781" s="3"/>
      <c r="K4781" s="3"/>
    </row>
    <row x14ac:dyDescent="0.25" r="4782" customHeight="1" ht="17.25">
      <c r="A4782" s="7">
        <v>4780</v>
      </c>
      <c r="B4782" s="7">
        <v>512</v>
      </c>
      <c r="C4782" s="7">
        <v>8192</v>
      </c>
      <c r="D4782" s="8">
        <v>16384</v>
      </c>
      <c r="E4782" s="9"/>
      <c r="F4782" s="2"/>
      <c r="G4782" s="2"/>
      <c r="H4782" s="2"/>
      <c r="I4782" s="3"/>
      <c r="J4782" s="3"/>
      <c r="K4782" s="3"/>
    </row>
    <row x14ac:dyDescent="0.25" r="4783" customHeight="1" ht="17.25">
      <c r="A4783" s="7">
        <v>4781</v>
      </c>
      <c r="B4783" s="7">
        <v>1024</v>
      </c>
      <c r="C4783" s="7">
        <v>8192</v>
      </c>
      <c r="D4783" s="8">
        <v>16384</v>
      </c>
      <c r="E4783" s="9"/>
      <c r="F4783" s="2"/>
      <c r="G4783" s="2"/>
      <c r="H4783" s="2"/>
      <c r="I4783" s="3"/>
      <c r="J4783" s="3"/>
      <c r="K4783" s="3"/>
    </row>
    <row x14ac:dyDescent="0.25" r="4784" customHeight="1" ht="17.25">
      <c r="A4784" s="7">
        <v>4782</v>
      </c>
      <c r="B4784" s="7">
        <v>2048</v>
      </c>
      <c r="C4784" s="7">
        <v>8192</v>
      </c>
      <c r="D4784" s="8">
        <v>16384</v>
      </c>
      <c r="E4784" s="9"/>
      <c r="F4784" s="2"/>
      <c r="G4784" s="2"/>
      <c r="H4784" s="2"/>
      <c r="I4784" s="3"/>
      <c r="J4784" s="3"/>
      <c r="K4784" s="3"/>
    </row>
    <row x14ac:dyDescent="0.25" r="4785" customHeight="1" ht="17.25">
      <c r="A4785" s="7">
        <v>4783</v>
      </c>
      <c r="B4785" s="7">
        <v>4096</v>
      </c>
      <c r="C4785" s="7">
        <v>8192</v>
      </c>
      <c r="D4785" s="8">
        <v>16384</v>
      </c>
      <c r="E4785" s="9"/>
      <c r="F4785" s="2"/>
      <c r="G4785" s="2"/>
      <c r="H4785" s="2"/>
      <c r="I4785" s="3"/>
      <c r="J4785" s="3"/>
      <c r="K4785" s="3"/>
    </row>
    <row x14ac:dyDescent="0.25" r="4786" customHeight="1" ht="17.25">
      <c r="A4786" s="7">
        <v>4784</v>
      </c>
      <c r="B4786" s="7">
        <v>8192</v>
      </c>
      <c r="C4786" s="7">
        <v>8192</v>
      </c>
      <c r="D4786" s="8">
        <v>16384</v>
      </c>
      <c r="E4786" s="9"/>
      <c r="F4786" s="2"/>
      <c r="G4786" s="2"/>
      <c r="H4786" s="2"/>
      <c r="I4786" s="3"/>
      <c r="J4786" s="3"/>
      <c r="K4786" s="3"/>
    </row>
    <row x14ac:dyDescent="0.25" r="4787" customHeight="1" ht="17.25">
      <c r="A4787" s="7">
        <v>4785</v>
      </c>
      <c r="B4787" s="7">
        <v>16384</v>
      </c>
      <c r="C4787" s="7">
        <v>8192</v>
      </c>
      <c r="D4787" s="8">
        <v>16384</v>
      </c>
      <c r="E4787" s="9"/>
      <c r="F4787" s="2"/>
      <c r="G4787" s="2"/>
      <c r="H4787" s="2"/>
      <c r="I4787" s="3"/>
      <c r="J4787" s="3"/>
      <c r="K4787" s="3"/>
    </row>
    <row x14ac:dyDescent="0.25" r="4788" customHeight="1" ht="17.25">
      <c r="A4788" s="7">
        <v>4786</v>
      </c>
      <c r="B4788" s="7">
        <v>32768</v>
      </c>
      <c r="C4788" s="7">
        <v>8192</v>
      </c>
      <c r="D4788" s="8">
        <v>16384</v>
      </c>
      <c r="E4788" s="9"/>
      <c r="F4788" s="2"/>
      <c r="G4788" s="2"/>
      <c r="H4788" s="2"/>
      <c r="I4788" s="3"/>
      <c r="J4788" s="3"/>
      <c r="K4788" s="3"/>
    </row>
    <row x14ac:dyDescent="0.25" r="4789" customHeight="1" ht="17.25">
      <c r="A4789" s="7">
        <v>4787</v>
      </c>
      <c r="B4789" s="7">
        <v>65536</v>
      </c>
      <c r="C4789" s="7">
        <v>8192</v>
      </c>
      <c r="D4789" s="8">
        <v>16384</v>
      </c>
      <c r="E4789" s="9"/>
      <c r="F4789" s="2"/>
      <c r="G4789" s="2"/>
      <c r="H4789" s="2"/>
      <c r="I4789" s="3"/>
      <c r="J4789" s="3"/>
      <c r="K4789" s="3"/>
    </row>
    <row x14ac:dyDescent="0.25" r="4790" customHeight="1" ht="17.25">
      <c r="A4790" s="7">
        <v>4788</v>
      </c>
      <c r="B4790" s="7">
        <v>128000</v>
      </c>
      <c r="C4790" s="7">
        <v>8192</v>
      </c>
      <c r="D4790" s="8">
        <v>16384</v>
      </c>
      <c r="E4790" s="9"/>
      <c r="F4790" s="2"/>
      <c r="G4790" s="2"/>
      <c r="H4790" s="2"/>
      <c r="I4790" s="3"/>
      <c r="J4790" s="3"/>
      <c r="K4790" s="3"/>
    </row>
    <row x14ac:dyDescent="0.25" r="4791" customHeight="1" ht="17.25">
      <c r="A4791" s="7">
        <v>4789</v>
      </c>
      <c r="B4791" s="7">
        <v>1</v>
      </c>
      <c r="C4791" s="7">
        <v>16384</v>
      </c>
      <c r="D4791" s="8">
        <v>16384</v>
      </c>
      <c r="E4791" s="9"/>
      <c r="F4791" s="2"/>
      <c r="G4791" s="2"/>
      <c r="H4791" s="2"/>
      <c r="I4791" s="3"/>
      <c r="J4791" s="3"/>
      <c r="K4791" s="3"/>
    </row>
    <row x14ac:dyDescent="0.25" r="4792" customHeight="1" ht="17.25">
      <c r="A4792" s="7">
        <v>4790</v>
      </c>
      <c r="B4792" s="7">
        <v>2</v>
      </c>
      <c r="C4792" s="7">
        <v>16384</v>
      </c>
      <c r="D4792" s="8">
        <v>16384</v>
      </c>
      <c r="E4792" s="9"/>
      <c r="F4792" s="2"/>
      <c r="G4792" s="2"/>
      <c r="H4792" s="2"/>
      <c r="I4792" s="3"/>
      <c r="J4792" s="3"/>
      <c r="K4792" s="3"/>
    </row>
    <row x14ac:dyDescent="0.25" r="4793" customHeight="1" ht="17.25">
      <c r="A4793" s="7">
        <v>4791</v>
      </c>
      <c r="B4793" s="7">
        <v>4</v>
      </c>
      <c r="C4793" s="7">
        <v>16384</v>
      </c>
      <c r="D4793" s="8">
        <v>16384</v>
      </c>
      <c r="E4793" s="9"/>
      <c r="F4793" s="2"/>
      <c r="G4793" s="2"/>
      <c r="H4793" s="2"/>
      <c r="I4793" s="3"/>
      <c r="J4793" s="3"/>
      <c r="K4793" s="3"/>
    </row>
    <row x14ac:dyDescent="0.25" r="4794" customHeight="1" ht="17.25">
      <c r="A4794" s="7">
        <v>4792</v>
      </c>
      <c r="B4794" s="7">
        <v>8</v>
      </c>
      <c r="C4794" s="7">
        <v>16384</v>
      </c>
      <c r="D4794" s="8">
        <v>16384</v>
      </c>
      <c r="E4794" s="9"/>
      <c r="F4794" s="2"/>
      <c r="G4794" s="2"/>
      <c r="H4794" s="2"/>
      <c r="I4794" s="3"/>
      <c r="J4794" s="3"/>
      <c r="K4794" s="3"/>
    </row>
    <row x14ac:dyDescent="0.25" r="4795" customHeight="1" ht="17.25">
      <c r="A4795" s="7">
        <v>4793</v>
      </c>
      <c r="B4795" s="7">
        <v>16</v>
      </c>
      <c r="C4795" s="7">
        <v>16384</v>
      </c>
      <c r="D4795" s="8">
        <v>16384</v>
      </c>
      <c r="E4795" s="9"/>
      <c r="F4795" s="2"/>
      <c r="G4795" s="2"/>
      <c r="H4795" s="2"/>
      <c r="I4795" s="3"/>
      <c r="J4795" s="3"/>
      <c r="K4795" s="3"/>
    </row>
    <row x14ac:dyDescent="0.25" r="4796" customHeight="1" ht="17.25">
      <c r="A4796" s="7">
        <v>4794</v>
      </c>
      <c r="B4796" s="7">
        <v>32</v>
      </c>
      <c r="C4796" s="7">
        <v>16384</v>
      </c>
      <c r="D4796" s="8">
        <v>16384</v>
      </c>
      <c r="E4796" s="9"/>
      <c r="F4796" s="2"/>
      <c r="G4796" s="2"/>
      <c r="H4796" s="2"/>
      <c r="I4796" s="3"/>
      <c r="J4796" s="3"/>
      <c r="K4796" s="3"/>
    </row>
    <row x14ac:dyDescent="0.25" r="4797" customHeight="1" ht="17.25">
      <c r="A4797" s="7">
        <v>4795</v>
      </c>
      <c r="B4797" s="7">
        <v>64</v>
      </c>
      <c r="C4797" s="7">
        <v>16384</v>
      </c>
      <c r="D4797" s="8">
        <v>16384</v>
      </c>
      <c r="E4797" s="9"/>
      <c r="F4797" s="2"/>
      <c r="G4797" s="2"/>
      <c r="H4797" s="2"/>
      <c r="I4797" s="3"/>
      <c r="J4797" s="3"/>
      <c r="K4797" s="3"/>
    </row>
    <row x14ac:dyDescent="0.25" r="4798" customHeight="1" ht="17.25">
      <c r="A4798" s="7">
        <v>4796</v>
      </c>
      <c r="B4798" s="7">
        <v>128</v>
      </c>
      <c r="C4798" s="7">
        <v>16384</v>
      </c>
      <c r="D4798" s="8">
        <v>16384</v>
      </c>
      <c r="E4798" s="9"/>
      <c r="F4798" s="2"/>
      <c r="G4798" s="2"/>
      <c r="H4798" s="2"/>
      <c r="I4798" s="3"/>
      <c r="J4798" s="3"/>
      <c r="K4798" s="3"/>
    </row>
    <row x14ac:dyDescent="0.25" r="4799" customHeight="1" ht="17.25">
      <c r="A4799" s="7">
        <v>4797</v>
      </c>
      <c r="B4799" s="7">
        <v>256</v>
      </c>
      <c r="C4799" s="7">
        <v>16384</v>
      </c>
      <c r="D4799" s="8">
        <v>16384</v>
      </c>
      <c r="E4799" s="9"/>
      <c r="F4799" s="2"/>
      <c r="G4799" s="2"/>
      <c r="H4799" s="2"/>
      <c r="I4799" s="3"/>
      <c r="J4799" s="3"/>
      <c r="K4799" s="3"/>
    </row>
    <row x14ac:dyDescent="0.25" r="4800" customHeight="1" ht="17.25">
      <c r="A4800" s="7">
        <v>4798</v>
      </c>
      <c r="B4800" s="7">
        <v>512</v>
      </c>
      <c r="C4800" s="7">
        <v>16384</v>
      </c>
      <c r="D4800" s="8">
        <v>16384</v>
      </c>
      <c r="E4800" s="9"/>
      <c r="F4800" s="2"/>
      <c r="G4800" s="2"/>
      <c r="H4800" s="2"/>
      <c r="I4800" s="3"/>
      <c r="J4800" s="3"/>
      <c r="K4800" s="3"/>
    </row>
    <row x14ac:dyDescent="0.25" r="4801" customHeight="1" ht="17.25">
      <c r="A4801" s="7">
        <v>4799</v>
      </c>
      <c r="B4801" s="7">
        <v>1024</v>
      </c>
      <c r="C4801" s="7">
        <v>16384</v>
      </c>
      <c r="D4801" s="8">
        <v>16384</v>
      </c>
      <c r="E4801" s="9"/>
      <c r="F4801" s="2"/>
      <c r="G4801" s="2"/>
      <c r="H4801" s="2"/>
      <c r="I4801" s="3"/>
      <c r="J4801" s="3"/>
      <c r="K4801" s="3"/>
    </row>
    <row x14ac:dyDescent="0.25" r="4802" customHeight="1" ht="17.25">
      <c r="A4802" s="7">
        <v>4800</v>
      </c>
      <c r="B4802" s="7">
        <v>2048</v>
      </c>
      <c r="C4802" s="7">
        <v>16384</v>
      </c>
      <c r="D4802" s="8">
        <v>16384</v>
      </c>
      <c r="E4802" s="9"/>
      <c r="F4802" s="2"/>
      <c r="G4802" s="2"/>
      <c r="H4802" s="2"/>
      <c r="I4802" s="3"/>
      <c r="J4802" s="3"/>
      <c r="K4802" s="3"/>
    </row>
    <row x14ac:dyDescent="0.25" r="4803" customHeight="1" ht="17.25">
      <c r="A4803" s="7">
        <v>4801</v>
      </c>
      <c r="B4803" s="7">
        <v>4096</v>
      </c>
      <c r="C4803" s="7">
        <v>16384</v>
      </c>
      <c r="D4803" s="8">
        <v>16384</v>
      </c>
      <c r="E4803" s="9"/>
      <c r="F4803" s="2"/>
      <c r="G4803" s="2"/>
      <c r="H4803" s="2"/>
      <c r="I4803" s="3"/>
      <c r="J4803" s="3"/>
      <c r="K4803" s="3"/>
    </row>
    <row x14ac:dyDescent="0.25" r="4804" customHeight="1" ht="17.25">
      <c r="A4804" s="7">
        <v>4802</v>
      </c>
      <c r="B4804" s="7">
        <v>8192</v>
      </c>
      <c r="C4804" s="7">
        <v>16384</v>
      </c>
      <c r="D4804" s="8">
        <v>16384</v>
      </c>
      <c r="E4804" s="9"/>
      <c r="F4804" s="2"/>
      <c r="G4804" s="2"/>
      <c r="H4804" s="2"/>
      <c r="I4804" s="3"/>
      <c r="J4804" s="3"/>
      <c r="K4804" s="3"/>
    </row>
    <row x14ac:dyDescent="0.25" r="4805" customHeight="1" ht="17.25">
      <c r="A4805" s="7">
        <v>4803</v>
      </c>
      <c r="B4805" s="7">
        <v>16384</v>
      </c>
      <c r="C4805" s="7">
        <v>16384</v>
      </c>
      <c r="D4805" s="8">
        <v>16384</v>
      </c>
      <c r="E4805" s="9"/>
      <c r="F4805" s="2"/>
      <c r="G4805" s="2"/>
      <c r="H4805" s="2"/>
      <c r="I4805" s="3"/>
      <c r="J4805" s="3"/>
      <c r="K4805" s="3"/>
    </row>
    <row x14ac:dyDescent="0.25" r="4806" customHeight="1" ht="17.25">
      <c r="A4806" s="7">
        <v>4804</v>
      </c>
      <c r="B4806" s="7">
        <v>32768</v>
      </c>
      <c r="C4806" s="7">
        <v>16384</v>
      </c>
      <c r="D4806" s="8">
        <v>16384</v>
      </c>
      <c r="E4806" s="9"/>
      <c r="F4806" s="2"/>
      <c r="G4806" s="2"/>
      <c r="H4806" s="2"/>
      <c r="I4806" s="3"/>
      <c r="J4806" s="3"/>
      <c r="K4806" s="3"/>
    </row>
    <row x14ac:dyDescent="0.25" r="4807" customHeight="1" ht="17.25">
      <c r="A4807" s="7">
        <v>4805</v>
      </c>
      <c r="B4807" s="7">
        <v>65536</v>
      </c>
      <c r="C4807" s="7">
        <v>16384</v>
      </c>
      <c r="D4807" s="8">
        <v>16384</v>
      </c>
      <c r="E4807" s="9"/>
      <c r="F4807" s="2"/>
      <c r="G4807" s="2"/>
      <c r="H4807" s="2"/>
      <c r="I4807" s="3"/>
      <c r="J4807" s="3"/>
      <c r="K4807" s="3"/>
    </row>
    <row x14ac:dyDescent="0.25" r="4808" customHeight="1" ht="17.25">
      <c r="A4808" s="7">
        <v>4806</v>
      </c>
      <c r="B4808" s="7">
        <v>128000</v>
      </c>
      <c r="C4808" s="7">
        <v>16384</v>
      </c>
      <c r="D4808" s="8">
        <v>16384</v>
      </c>
      <c r="E4808" s="9"/>
      <c r="F4808" s="2"/>
      <c r="G4808" s="2"/>
      <c r="H4808" s="2"/>
      <c r="I4808" s="3"/>
      <c r="J4808" s="3"/>
      <c r="K4808" s="3"/>
    </row>
    <row x14ac:dyDescent="0.25" r="4809" customHeight="1" ht="17.25">
      <c r="A4809" s="7">
        <v>4807</v>
      </c>
      <c r="B4809" s="7">
        <v>1</v>
      </c>
      <c r="C4809" s="7">
        <v>32768</v>
      </c>
      <c r="D4809" s="8">
        <v>16384</v>
      </c>
      <c r="E4809" s="9"/>
      <c r="F4809" s="2"/>
      <c r="G4809" s="2"/>
      <c r="H4809" s="2"/>
      <c r="I4809" s="3"/>
      <c r="J4809" s="3"/>
      <c r="K4809" s="3"/>
    </row>
    <row x14ac:dyDescent="0.25" r="4810" customHeight="1" ht="17.25">
      <c r="A4810" s="7">
        <v>4808</v>
      </c>
      <c r="B4810" s="7">
        <v>2</v>
      </c>
      <c r="C4810" s="7">
        <v>32768</v>
      </c>
      <c r="D4810" s="8">
        <v>16384</v>
      </c>
      <c r="E4810" s="9"/>
      <c r="F4810" s="2"/>
      <c r="G4810" s="2"/>
      <c r="H4810" s="2"/>
      <c r="I4810" s="3"/>
      <c r="J4810" s="3"/>
      <c r="K4810" s="3"/>
    </row>
    <row x14ac:dyDescent="0.25" r="4811" customHeight="1" ht="17.25">
      <c r="A4811" s="7">
        <v>4809</v>
      </c>
      <c r="B4811" s="7">
        <v>4</v>
      </c>
      <c r="C4811" s="7">
        <v>32768</v>
      </c>
      <c r="D4811" s="8">
        <v>16384</v>
      </c>
      <c r="E4811" s="9"/>
      <c r="F4811" s="2"/>
      <c r="G4811" s="2"/>
      <c r="H4811" s="2"/>
      <c r="I4811" s="3"/>
      <c r="J4811" s="3"/>
      <c r="K4811" s="3"/>
    </row>
    <row x14ac:dyDescent="0.25" r="4812" customHeight="1" ht="17.25">
      <c r="A4812" s="7">
        <v>4810</v>
      </c>
      <c r="B4812" s="7">
        <v>8</v>
      </c>
      <c r="C4812" s="7">
        <v>32768</v>
      </c>
      <c r="D4812" s="8">
        <v>16384</v>
      </c>
      <c r="E4812" s="9"/>
      <c r="F4812" s="2"/>
      <c r="G4812" s="2"/>
      <c r="H4812" s="2"/>
      <c r="I4812" s="3"/>
      <c r="J4812" s="3"/>
      <c r="K4812" s="3"/>
    </row>
    <row x14ac:dyDescent="0.25" r="4813" customHeight="1" ht="17.25">
      <c r="A4813" s="7">
        <v>4811</v>
      </c>
      <c r="B4813" s="7">
        <v>16</v>
      </c>
      <c r="C4813" s="7">
        <v>32768</v>
      </c>
      <c r="D4813" s="8">
        <v>16384</v>
      </c>
      <c r="E4813" s="9"/>
      <c r="F4813" s="2"/>
      <c r="G4813" s="2"/>
      <c r="H4813" s="2"/>
      <c r="I4813" s="3"/>
      <c r="J4813" s="3"/>
      <c r="K4813" s="3"/>
    </row>
    <row x14ac:dyDescent="0.25" r="4814" customHeight="1" ht="17.25">
      <c r="A4814" s="7">
        <v>4812</v>
      </c>
      <c r="B4814" s="7">
        <v>32</v>
      </c>
      <c r="C4814" s="7">
        <v>32768</v>
      </c>
      <c r="D4814" s="8">
        <v>16384</v>
      </c>
      <c r="E4814" s="9"/>
      <c r="F4814" s="2"/>
      <c r="G4814" s="2"/>
      <c r="H4814" s="2"/>
      <c r="I4814" s="3"/>
      <c r="J4814" s="3"/>
      <c r="K4814" s="3"/>
    </row>
    <row x14ac:dyDescent="0.25" r="4815" customHeight="1" ht="17.25">
      <c r="A4815" s="7">
        <v>4813</v>
      </c>
      <c r="B4815" s="7">
        <v>64</v>
      </c>
      <c r="C4815" s="7">
        <v>32768</v>
      </c>
      <c r="D4815" s="8">
        <v>16384</v>
      </c>
      <c r="E4815" s="9"/>
      <c r="F4815" s="2"/>
      <c r="G4815" s="2"/>
      <c r="H4815" s="2"/>
      <c r="I4815" s="3"/>
      <c r="J4815" s="3"/>
      <c r="K4815" s="3"/>
    </row>
    <row x14ac:dyDescent="0.25" r="4816" customHeight="1" ht="17.25">
      <c r="A4816" s="7">
        <v>4814</v>
      </c>
      <c r="B4816" s="7">
        <v>128</v>
      </c>
      <c r="C4816" s="7">
        <v>32768</v>
      </c>
      <c r="D4816" s="8">
        <v>16384</v>
      </c>
      <c r="E4816" s="9"/>
      <c r="F4816" s="2"/>
      <c r="G4816" s="2"/>
      <c r="H4816" s="2"/>
      <c r="I4816" s="3"/>
      <c r="J4816" s="3"/>
      <c r="K4816" s="3"/>
    </row>
    <row x14ac:dyDescent="0.25" r="4817" customHeight="1" ht="17.25">
      <c r="A4817" s="7">
        <v>4815</v>
      </c>
      <c r="B4817" s="7">
        <v>256</v>
      </c>
      <c r="C4817" s="7">
        <v>32768</v>
      </c>
      <c r="D4817" s="8">
        <v>16384</v>
      </c>
      <c r="E4817" s="9"/>
      <c r="F4817" s="2"/>
      <c r="G4817" s="2"/>
      <c r="H4817" s="2"/>
      <c r="I4817" s="3"/>
      <c r="J4817" s="3"/>
      <c r="K4817" s="3"/>
    </row>
    <row x14ac:dyDescent="0.25" r="4818" customHeight="1" ht="17.25">
      <c r="A4818" s="7">
        <v>4816</v>
      </c>
      <c r="B4818" s="7">
        <v>512</v>
      </c>
      <c r="C4818" s="7">
        <v>32768</v>
      </c>
      <c r="D4818" s="8">
        <v>16384</v>
      </c>
      <c r="E4818" s="9"/>
      <c r="F4818" s="2"/>
      <c r="G4818" s="2"/>
      <c r="H4818" s="2"/>
      <c r="I4818" s="3"/>
      <c r="J4818" s="3"/>
      <c r="K4818" s="3"/>
    </row>
    <row x14ac:dyDescent="0.25" r="4819" customHeight="1" ht="17.25">
      <c r="A4819" s="7">
        <v>4817</v>
      </c>
      <c r="B4819" s="7">
        <v>1024</v>
      </c>
      <c r="C4819" s="7">
        <v>32768</v>
      </c>
      <c r="D4819" s="8">
        <v>16384</v>
      </c>
      <c r="E4819" s="9"/>
      <c r="F4819" s="2"/>
      <c r="G4819" s="2"/>
      <c r="H4819" s="2"/>
      <c r="I4819" s="3"/>
      <c r="J4819" s="3"/>
      <c r="K4819" s="3"/>
    </row>
    <row x14ac:dyDescent="0.25" r="4820" customHeight="1" ht="17.25">
      <c r="A4820" s="7">
        <v>4818</v>
      </c>
      <c r="B4820" s="7">
        <v>2048</v>
      </c>
      <c r="C4820" s="7">
        <v>32768</v>
      </c>
      <c r="D4820" s="8">
        <v>16384</v>
      </c>
      <c r="E4820" s="9"/>
      <c r="F4820" s="2"/>
      <c r="G4820" s="2"/>
      <c r="H4820" s="2"/>
      <c r="I4820" s="3"/>
      <c r="J4820" s="3"/>
      <c r="K4820" s="3"/>
    </row>
    <row x14ac:dyDescent="0.25" r="4821" customHeight="1" ht="17.25">
      <c r="A4821" s="7">
        <v>4819</v>
      </c>
      <c r="B4821" s="7">
        <v>4096</v>
      </c>
      <c r="C4821" s="7">
        <v>32768</v>
      </c>
      <c r="D4821" s="8">
        <v>16384</v>
      </c>
      <c r="E4821" s="9"/>
      <c r="F4821" s="2"/>
      <c r="G4821" s="2"/>
      <c r="H4821" s="2"/>
      <c r="I4821" s="3"/>
      <c r="J4821" s="3"/>
      <c r="K4821" s="3"/>
    </row>
    <row x14ac:dyDescent="0.25" r="4822" customHeight="1" ht="17.25">
      <c r="A4822" s="7">
        <v>4820</v>
      </c>
      <c r="B4822" s="7">
        <v>8192</v>
      </c>
      <c r="C4822" s="7">
        <v>32768</v>
      </c>
      <c r="D4822" s="8">
        <v>16384</v>
      </c>
      <c r="E4822" s="9"/>
      <c r="F4822" s="2"/>
      <c r="G4822" s="2"/>
      <c r="H4822" s="2"/>
      <c r="I4822" s="3"/>
      <c r="J4822" s="3"/>
      <c r="K4822" s="3"/>
    </row>
    <row x14ac:dyDescent="0.25" r="4823" customHeight="1" ht="17.25">
      <c r="A4823" s="7">
        <v>4821</v>
      </c>
      <c r="B4823" s="7">
        <v>16384</v>
      </c>
      <c r="C4823" s="7">
        <v>32768</v>
      </c>
      <c r="D4823" s="8">
        <v>16384</v>
      </c>
      <c r="E4823" s="9"/>
      <c r="F4823" s="2"/>
      <c r="G4823" s="2"/>
      <c r="H4823" s="2"/>
      <c r="I4823" s="3"/>
      <c r="J4823" s="3"/>
      <c r="K4823" s="3"/>
    </row>
    <row x14ac:dyDescent="0.25" r="4824" customHeight="1" ht="17.25">
      <c r="A4824" s="7">
        <v>4822</v>
      </c>
      <c r="B4824" s="7">
        <v>32768</v>
      </c>
      <c r="C4824" s="7">
        <v>32768</v>
      </c>
      <c r="D4824" s="8">
        <v>16384</v>
      </c>
      <c r="E4824" s="9"/>
      <c r="F4824" s="2"/>
      <c r="G4824" s="2"/>
      <c r="H4824" s="2"/>
      <c r="I4824" s="3"/>
      <c r="J4824" s="3"/>
      <c r="K4824" s="3"/>
    </row>
    <row x14ac:dyDescent="0.25" r="4825" customHeight="1" ht="17.25">
      <c r="A4825" s="7">
        <v>4823</v>
      </c>
      <c r="B4825" s="7">
        <v>65536</v>
      </c>
      <c r="C4825" s="7">
        <v>32768</v>
      </c>
      <c r="D4825" s="8">
        <v>16384</v>
      </c>
      <c r="E4825" s="9"/>
      <c r="F4825" s="2"/>
      <c r="G4825" s="2"/>
      <c r="H4825" s="2"/>
      <c r="I4825" s="3"/>
      <c r="J4825" s="3"/>
      <c r="K4825" s="3"/>
    </row>
    <row x14ac:dyDescent="0.25" r="4826" customHeight="1" ht="17.25">
      <c r="A4826" s="7">
        <v>4824</v>
      </c>
      <c r="B4826" s="7">
        <v>128000</v>
      </c>
      <c r="C4826" s="7">
        <v>32768</v>
      </c>
      <c r="D4826" s="8">
        <v>16384</v>
      </c>
      <c r="E4826" s="9"/>
      <c r="F4826" s="2"/>
      <c r="G4826" s="2"/>
      <c r="H4826" s="2"/>
      <c r="I4826" s="3"/>
      <c r="J4826" s="3"/>
      <c r="K4826" s="3"/>
    </row>
    <row x14ac:dyDescent="0.25" r="4827" customHeight="1" ht="17.25">
      <c r="A4827" s="7">
        <v>4825</v>
      </c>
      <c r="B4827" s="7">
        <v>1</v>
      </c>
      <c r="C4827" s="7">
        <v>65536</v>
      </c>
      <c r="D4827" s="8">
        <v>16384</v>
      </c>
      <c r="E4827" s="9"/>
      <c r="F4827" s="2"/>
      <c r="G4827" s="2"/>
      <c r="H4827" s="2"/>
      <c r="I4827" s="3"/>
      <c r="J4827" s="3"/>
      <c r="K4827" s="3"/>
    </row>
    <row x14ac:dyDescent="0.25" r="4828" customHeight="1" ht="17.25">
      <c r="A4828" s="7">
        <v>4826</v>
      </c>
      <c r="B4828" s="7">
        <v>2</v>
      </c>
      <c r="C4828" s="7">
        <v>65536</v>
      </c>
      <c r="D4828" s="8">
        <v>16384</v>
      </c>
      <c r="E4828" s="9"/>
      <c r="F4828" s="2"/>
      <c r="G4828" s="2"/>
      <c r="H4828" s="2"/>
      <c r="I4828" s="3"/>
      <c r="J4828" s="3"/>
      <c r="K4828" s="3"/>
    </row>
    <row x14ac:dyDescent="0.25" r="4829" customHeight="1" ht="17.25">
      <c r="A4829" s="7">
        <v>4827</v>
      </c>
      <c r="B4829" s="7">
        <v>4</v>
      </c>
      <c r="C4829" s="7">
        <v>65536</v>
      </c>
      <c r="D4829" s="8">
        <v>16384</v>
      </c>
      <c r="E4829" s="9"/>
      <c r="F4829" s="2"/>
      <c r="G4829" s="2"/>
      <c r="H4829" s="2"/>
      <c r="I4829" s="3"/>
      <c r="J4829" s="3"/>
      <c r="K4829" s="3"/>
    </row>
    <row x14ac:dyDescent="0.25" r="4830" customHeight="1" ht="17.25">
      <c r="A4830" s="7">
        <v>4828</v>
      </c>
      <c r="B4830" s="7">
        <v>8</v>
      </c>
      <c r="C4830" s="7">
        <v>65536</v>
      </c>
      <c r="D4830" s="8">
        <v>16384</v>
      </c>
      <c r="E4830" s="9"/>
      <c r="F4830" s="2"/>
      <c r="G4830" s="2"/>
      <c r="H4830" s="2"/>
      <c r="I4830" s="3"/>
      <c r="J4830" s="3"/>
      <c r="K4830" s="3"/>
    </row>
    <row x14ac:dyDescent="0.25" r="4831" customHeight="1" ht="17.25">
      <c r="A4831" s="7">
        <v>4829</v>
      </c>
      <c r="B4831" s="7">
        <v>16</v>
      </c>
      <c r="C4831" s="7">
        <v>65536</v>
      </c>
      <c r="D4831" s="8">
        <v>16384</v>
      </c>
      <c r="E4831" s="9"/>
      <c r="F4831" s="2"/>
      <c r="G4831" s="2"/>
      <c r="H4831" s="2"/>
      <c r="I4831" s="3"/>
      <c r="J4831" s="3"/>
      <c r="K4831" s="3"/>
    </row>
    <row x14ac:dyDescent="0.25" r="4832" customHeight="1" ht="17.25">
      <c r="A4832" s="7">
        <v>4830</v>
      </c>
      <c r="B4832" s="7">
        <v>32</v>
      </c>
      <c r="C4832" s="7">
        <v>65536</v>
      </c>
      <c r="D4832" s="8">
        <v>16384</v>
      </c>
      <c r="E4832" s="9"/>
      <c r="F4832" s="2"/>
      <c r="G4832" s="2"/>
      <c r="H4832" s="2"/>
      <c r="I4832" s="3"/>
      <c r="J4832" s="3"/>
      <c r="K4832" s="3"/>
    </row>
    <row x14ac:dyDescent="0.25" r="4833" customHeight="1" ht="17.25">
      <c r="A4833" s="7">
        <v>4831</v>
      </c>
      <c r="B4833" s="7">
        <v>64</v>
      </c>
      <c r="C4833" s="7">
        <v>65536</v>
      </c>
      <c r="D4833" s="8">
        <v>16384</v>
      </c>
      <c r="E4833" s="9"/>
      <c r="F4833" s="2"/>
      <c r="G4833" s="2"/>
      <c r="H4833" s="2"/>
      <c r="I4833" s="3"/>
      <c r="J4833" s="3"/>
      <c r="K4833" s="3"/>
    </row>
    <row x14ac:dyDescent="0.25" r="4834" customHeight="1" ht="17.25">
      <c r="A4834" s="7">
        <v>4832</v>
      </c>
      <c r="B4834" s="7">
        <v>128</v>
      </c>
      <c r="C4834" s="7">
        <v>65536</v>
      </c>
      <c r="D4834" s="8">
        <v>16384</v>
      </c>
      <c r="E4834" s="9"/>
      <c r="F4834" s="2"/>
      <c r="G4834" s="2"/>
      <c r="H4834" s="2"/>
      <c r="I4834" s="3"/>
      <c r="J4834" s="3"/>
      <c r="K4834" s="3"/>
    </row>
    <row x14ac:dyDescent="0.25" r="4835" customHeight="1" ht="17.25">
      <c r="A4835" s="7">
        <v>4833</v>
      </c>
      <c r="B4835" s="7">
        <v>256</v>
      </c>
      <c r="C4835" s="7">
        <v>65536</v>
      </c>
      <c r="D4835" s="8">
        <v>16384</v>
      </c>
      <c r="E4835" s="9"/>
      <c r="F4835" s="2"/>
      <c r="G4835" s="2"/>
      <c r="H4835" s="2"/>
      <c r="I4835" s="3"/>
      <c r="J4835" s="3"/>
      <c r="K4835" s="3"/>
    </row>
    <row x14ac:dyDescent="0.25" r="4836" customHeight="1" ht="17.25">
      <c r="A4836" s="7">
        <v>4834</v>
      </c>
      <c r="B4836" s="7">
        <v>512</v>
      </c>
      <c r="C4836" s="7">
        <v>65536</v>
      </c>
      <c r="D4836" s="8">
        <v>16384</v>
      </c>
      <c r="E4836" s="9"/>
      <c r="F4836" s="2"/>
      <c r="G4836" s="2"/>
      <c r="H4836" s="2"/>
      <c r="I4836" s="3"/>
      <c r="J4836" s="3"/>
      <c r="K4836" s="3"/>
    </row>
    <row x14ac:dyDescent="0.25" r="4837" customHeight="1" ht="17.25">
      <c r="A4837" s="7">
        <v>4835</v>
      </c>
      <c r="B4837" s="7">
        <v>1024</v>
      </c>
      <c r="C4837" s="7">
        <v>65536</v>
      </c>
      <c r="D4837" s="8">
        <v>16384</v>
      </c>
      <c r="E4837" s="9"/>
      <c r="F4837" s="2"/>
      <c r="G4837" s="2"/>
      <c r="H4837" s="2"/>
      <c r="I4837" s="3"/>
      <c r="J4837" s="3"/>
      <c r="K4837" s="3"/>
    </row>
    <row x14ac:dyDescent="0.25" r="4838" customHeight="1" ht="17.25">
      <c r="A4838" s="7">
        <v>4836</v>
      </c>
      <c r="B4838" s="7">
        <v>2048</v>
      </c>
      <c r="C4838" s="7">
        <v>65536</v>
      </c>
      <c r="D4838" s="8">
        <v>16384</v>
      </c>
      <c r="E4838" s="9"/>
      <c r="F4838" s="2"/>
      <c r="G4838" s="2"/>
      <c r="H4838" s="2"/>
      <c r="I4838" s="3"/>
      <c r="J4838" s="3"/>
      <c r="K4838" s="3"/>
    </row>
    <row x14ac:dyDescent="0.25" r="4839" customHeight="1" ht="17.25">
      <c r="A4839" s="7">
        <v>4837</v>
      </c>
      <c r="B4839" s="7">
        <v>4096</v>
      </c>
      <c r="C4839" s="7">
        <v>65536</v>
      </c>
      <c r="D4839" s="8">
        <v>16384</v>
      </c>
      <c r="E4839" s="9"/>
      <c r="F4839" s="2"/>
      <c r="G4839" s="2"/>
      <c r="H4839" s="2"/>
      <c r="I4839" s="3"/>
      <c r="J4839" s="3"/>
      <c r="K4839" s="3"/>
    </row>
    <row x14ac:dyDescent="0.25" r="4840" customHeight="1" ht="17.25">
      <c r="A4840" s="7">
        <v>4838</v>
      </c>
      <c r="B4840" s="7">
        <v>8192</v>
      </c>
      <c r="C4840" s="7">
        <v>65536</v>
      </c>
      <c r="D4840" s="8">
        <v>16384</v>
      </c>
      <c r="E4840" s="9"/>
      <c r="F4840" s="2"/>
      <c r="G4840" s="2"/>
      <c r="H4840" s="2"/>
      <c r="I4840" s="3"/>
      <c r="J4840" s="3"/>
      <c r="K4840" s="3"/>
    </row>
    <row x14ac:dyDescent="0.25" r="4841" customHeight="1" ht="17.25">
      <c r="A4841" s="7">
        <v>4839</v>
      </c>
      <c r="B4841" s="7">
        <v>16384</v>
      </c>
      <c r="C4841" s="7">
        <v>65536</v>
      </c>
      <c r="D4841" s="8">
        <v>16384</v>
      </c>
      <c r="E4841" s="9"/>
      <c r="F4841" s="2"/>
      <c r="G4841" s="2"/>
      <c r="H4841" s="2"/>
      <c r="I4841" s="3"/>
      <c r="J4841" s="3"/>
      <c r="K4841" s="3"/>
    </row>
    <row x14ac:dyDescent="0.25" r="4842" customHeight="1" ht="17.25">
      <c r="A4842" s="7">
        <v>4840</v>
      </c>
      <c r="B4842" s="7">
        <v>32768</v>
      </c>
      <c r="C4842" s="7">
        <v>65536</v>
      </c>
      <c r="D4842" s="8">
        <v>16384</v>
      </c>
      <c r="E4842" s="9"/>
      <c r="F4842" s="2"/>
      <c r="G4842" s="2"/>
      <c r="H4842" s="2"/>
      <c r="I4842" s="3"/>
      <c r="J4842" s="3"/>
      <c r="K4842" s="3"/>
    </row>
    <row x14ac:dyDescent="0.25" r="4843" customHeight="1" ht="17.25">
      <c r="A4843" s="7">
        <v>4841</v>
      </c>
      <c r="B4843" s="7">
        <v>65536</v>
      </c>
      <c r="C4843" s="7">
        <v>65536</v>
      </c>
      <c r="D4843" s="8">
        <v>16384</v>
      </c>
      <c r="E4843" s="9"/>
      <c r="F4843" s="2"/>
      <c r="G4843" s="2"/>
      <c r="H4843" s="2"/>
      <c r="I4843" s="3"/>
      <c r="J4843" s="3"/>
      <c r="K4843" s="3"/>
    </row>
    <row x14ac:dyDescent="0.25" r="4844" customHeight="1" ht="17.25">
      <c r="A4844" s="7">
        <v>4842</v>
      </c>
      <c r="B4844" s="7">
        <v>128000</v>
      </c>
      <c r="C4844" s="7">
        <v>65536</v>
      </c>
      <c r="D4844" s="8">
        <v>16384</v>
      </c>
      <c r="E4844" s="9"/>
      <c r="F4844" s="2"/>
      <c r="G4844" s="2"/>
      <c r="H4844" s="2"/>
      <c r="I4844" s="3"/>
      <c r="J4844" s="3"/>
      <c r="K4844" s="3"/>
    </row>
    <row x14ac:dyDescent="0.25" r="4845" customHeight="1" ht="17.25">
      <c r="A4845" s="7">
        <v>4843</v>
      </c>
      <c r="B4845" s="7">
        <v>1</v>
      </c>
      <c r="C4845" s="7">
        <v>128000</v>
      </c>
      <c r="D4845" s="8">
        <v>16384</v>
      </c>
      <c r="E4845" s="9"/>
      <c r="F4845" s="2"/>
      <c r="G4845" s="2"/>
      <c r="H4845" s="2"/>
      <c r="I4845" s="3"/>
      <c r="J4845" s="3"/>
      <c r="K4845" s="3"/>
    </row>
    <row x14ac:dyDescent="0.25" r="4846" customHeight="1" ht="17.25">
      <c r="A4846" s="7">
        <v>4844</v>
      </c>
      <c r="B4846" s="7">
        <v>2</v>
      </c>
      <c r="C4846" s="7">
        <v>128000</v>
      </c>
      <c r="D4846" s="8">
        <v>16384</v>
      </c>
      <c r="E4846" s="9"/>
      <c r="F4846" s="2"/>
      <c r="G4846" s="2"/>
      <c r="H4846" s="2"/>
      <c r="I4846" s="3"/>
      <c r="J4846" s="3"/>
      <c r="K4846" s="3"/>
    </row>
    <row x14ac:dyDescent="0.25" r="4847" customHeight="1" ht="17.25">
      <c r="A4847" s="7">
        <v>4845</v>
      </c>
      <c r="B4847" s="7">
        <v>4</v>
      </c>
      <c r="C4847" s="7">
        <v>128000</v>
      </c>
      <c r="D4847" s="8">
        <v>16384</v>
      </c>
      <c r="E4847" s="9"/>
      <c r="F4847" s="2"/>
      <c r="G4847" s="2"/>
      <c r="H4847" s="2"/>
      <c r="I4847" s="3"/>
      <c r="J4847" s="3"/>
      <c r="K4847" s="3"/>
    </row>
    <row x14ac:dyDescent="0.25" r="4848" customHeight="1" ht="17.25">
      <c r="A4848" s="7">
        <v>4846</v>
      </c>
      <c r="B4848" s="7">
        <v>8</v>
      </c>
      <c r="C4848" s="7">
        <v>128000</v>
      </c>
      <c r="D4848" s="8">
        <v>16384</v>
      </c>
      <c r="E4848" s="9"/>
      <c r="F4848" s="2"/>
      <c r="G4848" s="2"/>
      <c r="H4848" s="2"/>
      <c r="I4848" s="3"/>
      <c r="J4848" s="3"/>
      <c r="K4848" s="3"/>
    </row>
    <row x14ac:dyDescent="0.25" r="4849" customHeight="1" ht="17.25">
      <c r="A4849" s="7">
        <v>4847</v>
      </c>
      <c r="B4849" s="7">
        <v>16</v>
      </c>
      <c r="C4849" s="7">
        <v>128000</v>
      </c>
      <c r="D4849" s="8">
        <v>16384</v>
      </c>
      <c r="E4849" s="9"/>
      <c r="F4849" s="2"/>
      <c r="G4849" s="2"/>
      <c r="H4849" s="2"/>
      <c r="I4849" s="3"/>
      <c r="J4849" s="3"/>
      <c r="K4849" s="3"/>
    </row>
    <row x14ac:dyDescent="0.25" r="4850" customHeight="1" ht="17.25">
      <c r="A4850" s="7">
        <v>4848</v>
      </c>
      <c r="B4850" s="7">
        <v>32</v>
      </c>
      <c r="C4850" s="7">
        <v>128000</v>
      </c>
      <c r="D4850" s="8">
        <v>16384</v>
      </c>
      <c r="E4850" s="9"/>
      <c r="F4850" s="2"/>
      <c r="G4850" s="2"/>
      <c r="H4850" s="2"/>
      <c r="I4850" s="3"/>
      <c r="J4850" s="3"/>
      <c r="K4850" s="3"/>
    </row>
    <row x14ac:dyDescent="0.25" r="4851" customHeight="1" ht="17.25">
      <c r="A4851" s="7">
        <v>4849</v>
      </c>
      <c r="B4851" s="7">
        <v>64</v>
      </c>
      <c r="C4851" s="7">
        <v>128000</v>
      </c>
      <c r="D4851" s="8">
        <v>16384</v>
      </c>
      <c r="E4851" s="9"/>
      <c r="F4851" s="2"/>
      <c r="G4851" s="2"/>
      <c r="H4851" s="2"/>
      <c r="I4851" s="3"/>
      <c r="J4851" s="3"/>
      <c r="K4851" s="3"/>
    </row>
    <row x14ac:dyDescent="0.25" r="4852" customHeight="1" ht="17.25">
      <c r="A4852" s="7">
        <v>4850</v>
      </c>
      <c r="B4852" s="7">
        <v>128</v>
      </c>
      <c r="C4852" s="7">
        <v>128000</v>
      </c>
      <c r="D4852" s="8">
        <v>16384</v>
      </c>
      <c r="E4852" s="9"/>
      <c r="F4852" s="2"/>
      <c r="G4852" s="2"/>
      <c r="H4852" s="2"/>
      <c r="I4852" s="3"/>
      <c r="J4852" s="3"/>
      <c r="K4852" s="3"/>
    </row>
    <row x14ac:dyDescent="0.25" r="4853" customHeight="1" ht="17.25">
      <c r="A4853" s="7">
        <v>4851</v>
      </c>
      <c r="B4853" s="7">
        <v>256</v>
      </c>
      <c r="C4853" s="7">
        <v>128000</v>
      </c>
      <c r="D4853" s="8">
        <v>16384</v>
      </c>
      <c r="E4853" s="9"/>
      <c r="F4853" s="2"/>
      <c r="G4853" s="2"/>
      <c r="H4853" s="2"/>
      <c r="I4853" s="3"/>
      <c r="J4853" s="3"/>
      <c r="K4853" s="3"/>
    </row>
    <row x14ac:dyDescent="0.25" r="4854" customHeight="1" ht="17.25">
      <c r="A4854" s="7">
        <v>4852</v>
      </c>
      <c r="B4854" s="7">
        <v>512</v>
      </c>
      <c r="C4854" s="7">
        <v>128000</v>
      </c>
      <c r="D4854" s="8">
        <v>16384</v>
      </c>
      <c r="E4854" s="9"/>
      <c r="F4854" s="2"/>
      <c r="G4854" s="2"/>
      <c r="H4854" s="2"/>
      <c r="I4854" s="3"/>
      <c r="J4854" s="3"/>
      <c r="K4854" s="3"/>
    </row>
    <row x14ac:dyDescent="0.25" r="4855" customHeight="1" ht="17.25">
      <c r="A4855" s="7">
        <v>4853</v>
      </c>
      <c r="B4855" s="7">
        <v>1024</v>
      </c>
      <c r="C4855" s="7">
        <v>128000</v>
      </c>
      <c r="D4855" s="8">
        <v>16384</v>
      </c>
      <c r="E4855" s="9"/>
      <c r="F4855" s="2"/>
      <c r="G4855" s="2"/>
      <c r="H4855" s="2"/>
      <c r="I4855" s="3"/>
      <c r="J4855" s="3"/>
      <c r="K4855" s="3"/>
    </row>
    <row x14ac:dyDescent="0.25" r="4856" customHeight="1" ht="17.25">
      <c r="A4856" s="7">
        <v>4854</v>
      </c>
      <c r="B4856" s="7">
        <v>2048</v>
      </c>
      <c r="C4856" s="7">
        <v>128000</v>
      </c>
      <c r="D4856" s="8">
        <v>16384</v>
      </c>
      <c r="E4856" s="9"/>
      <c r="F4856" s="2"/>
      <c r="G4856" s="2"/>
      <c r="H4856" s="2"/>
      <c r="I4856" s="3"/>
      <c r="J4856" s="3"/>
      <c r="K4856" s="3"/>
    </row>
    <row x14ac:dyDescent="0.25" r="4857" customHeight="1" ht="17.25">
      <c r="A4857" s="7">
        <v>4855</v>
      </c>
      <c r="B4857" s="7">
        <v>4096</v>
      </c>
      <c r="C4857" s="7">
        <v>128000</v>
      </c>
      <c r="D4857" s="8">
        <v>16384</v>
      </c>
      <c r="E4857" s="9"/>
      <c r="F4857" s="2"/>
      <c r="G4857" s="2"/>
      <c r="H4857" s="2"/>
      <c r="I4857" s="3"/>
      <c r="J4857" s="3"/>
      <c r="K4857" s="3"/>
    </row>
    <row x14ac:dyDescent="0.25" r="4858" customHeight="1" ht="17.25">
      <c r="A4858" s="7">
        <v>4856</v>
      </c>
      <c r="B4858" s="7">
        <v>8192</v>
      </c>
      <c r="C4858" s="7">
        <v>128000</v>
      </c>
      <c r="D4858" s="8">
        <v>16384</v>
      </c>
      <c r="E4858" s="9"/>
      <c r="F4858" s="2"/>
      <c r="G4858" s="2"/>
      <c r="H4858" s="2"/>
      <c r="I4858" s="3"/>
      <c r="J4858" s="3"/>
      <c r="K4858" s="3"/>
    </row>
    <row x14ac:dyDescent="0.25" r="4859" customHeight="1" ht="17.25">
      <c r="A4859" s="7">
        <v>4857</v>
      </c>
      <c r="B4859" s="7">
        <v>16384</v>
      </c>
      <c r="C4859" s="7">
        <v>128000</v>
      </c>
      <c r="D4859" s="8">
        <v>16384</v>
      </c>
      <c r="E4859" s="9"/>
      <c r="F4859" s="2"/>
      <c r="G4859" s="2"/>
      <c r="H4859" s="2"/>
      <c r="I4859" s="3"/>
      <c r="J4859" s="3"/>
      <c r="K4859" s="3"/>
    </row>
    <row x14ac:dyDescent="0.25" r="4860" customHeight="1" ht="17.25">
      <c r="A4860" s="7">
        <v>4858</v>
      </c>
      <c r="B4860" s="7">
        <v>32768</v>
      </c>
      <c r="C4860" s="7">
        <v>128000</v>
      </c>
      <c r="D4860" s="8">
        <v>16384</v>
      </c>
      <c r="E4860" s="9"/>
      <c r="F4860" s="2"/>
      <c r="G4860" s="2"/>
      <c r="H4860" s="2"/>
      <c r="I4860" s="3"/>
      <c r="J4860" s="3"/>
      <c r="K4860" s="3"/>
    </row>
    <row x14ac:dyDescent="0.25" r="4861" customHeight="1" ht="17.25">
      <c r="A4861" s="7">
        <v>4859</v>
      </c>
      <c r="B4861" s="7">
        <v>65536</v>
      </c>
      <c r="C4861" s="7">
        <v>128000</v>
      </c>
      <c r="D4861" s="8">
        <v>16384</v>
      </c>
      <c r="E4861" s="9"/>
      <c r="F4861" s="2"/>
      <c r="G4861" s="2"/>
      <c r="H4861" s="2"/>
      <c r="I4861" s="3"/>
      <c r="J4861" s="3"/>
      <c r="K4861" s="3"/>
    </row>
    <row x14ac:dyDescent="0.25" r="4862" customHeight="1" ht="17.25">
      <c r="A4862" s="7">
        <v>4860</v>
      </c>
      <c r="B4862" s="7">
        <v>128000</v>
      </c>
      <c r="C4862" s="7">
        <v>128000</v>
      </c>
      <c r="D4862" s="8">
        <v>16384</v>
      </c>
      <c r="E4862" s="9"/>
      <c r="F4862" s="2"/>
      <c r="G4862" s="2"/>
      <c r="H4862" s="2"/>
      <c r="I4862" s="3"/>
      <c r="J4862" s="3"/>
      <c r="K4862" s="3"/>
    </row>
    <row x14ac:dyDescent="0.25" r="4863" customHeight="1" ht="17.25">
      <c r="A4863" s="7">
        <v>4861</v>
      </c>
      <c r="B4863" s="7">
        <v>1</v>
      </c>
      <c r="C4863" s="7">
        <v>1</v>
      </c>
      <c r="D4863" s="8">
        <v>32768</v>
      </c>
      <c r="E4863" s="9"/>
      <c r="F4863" s="2"/>
      <c r="G4863" s="2"/>
      <c r="H4863" s="2"/>
      <c r="I4863" s="3"/>
      <c r="J4863" s="3"/>
      <c r="K4863" s="3"/>
    </row>
    <row x14ac:dyDescent="0.25" r="4864" customHeight="1" ht="17.25">
      <c r="A4864" s="7">
        <v>4862</v>
      </c>
      <c r="B4864" s="7">
        <v>2</v>
      </c>
      <c r="C4864" s="7">
        <v>1</v>
      </c>
      <c r="D4864" s="8">
        <v>32768</v>
      </c>
      <c r="E4864" s="9"/>
      <c r="F4864" s="2"/>
      <c r="G4864" s="2"/>
      <c r="H4864" s="2"/>
      <c r="I4864" s="3"/>
      <c r="J4864" s="3"/>
      <c r="K4864" s="3"/>
    </row>
    <row x14ac:dyDescent="0.25" r="4865" customHeight="1" ht="17.25">
      <c r="A4865" s="7">
        <v>4863</v>
      </c>
      <c r="B4865" s="7">
        <v>4</v>
      </c>
      <c r="C4865" s="7">
        <v>1</v>
      </c>
      <c r="D4865" s="8">
        <v>32768</v>
      </c>
      <c r="E4865" s="9"/>
      <c r="F4865" s="2"/>
      <c r="G4865" s="2"/>
      <c r="H4865" s="2"/>
      <c r="I4865" s="3"/>
      <c r="J4865" s="3"/>
      <c r="K4865" s="3"/>
    </row>
    <row x14ac:dyDescent="0.25" r="4866" customHeight="1" ht="17.25">
      <c r="A4866" s="7">
        <v>4864</v>
      </c>
      <c r="B4866" s="7">
        <v>8</v>
      </c>
      <c r="C4866" s="7">
        <v>1</v>
      </c>
      <c r="D4866" s="8">
        <v>32768</v>
      </c>
      <c r="E4866" s="9"/>
      <c r="F4866" s="2"/>
      <c r="G4866" s="2"/>
      <c r="H4866" s="2"/>
      <c r="I4866" s="3"/>
      <c r="J4866" s="3"/>
      <c r="K4866" s="3"/>
    </row>
    <row x14ac:dyDescent="0.25" r="4867" customHeight="1" ht="17.25">
      <c r="A4867" s="7">
        <v>4865</v>
      </c>
      <c r="B4867" s="7">
        <v>16</v>
      </c>
      <c r="C4867" s="7">
        <v>1</v>
      </c>
      <c r="D4867" s="8">
        <v>32768</v>
      </c>
      <c r="E4867" s="9"/>
      <c r="F4867" s="2"/>
      <c r="G4867" s="2"/>
      <c r="H4867" s="2"/>
      <c r="I4867" s="3"/>
      <c r="J4867" s="3"/>
      <c r="K4867" s="3"/>
    </row>
    <row x14ac:dyDescent="0.25" r="4868" customHeight="1" ht="17.25">
      <c r="A4868" s="7">
        <v>4866</v>
      </c>
      <c r="B4868" s="7">
        <v>32</v>
      </c>
      <c r="C4868" s="7">
        <v>1</v>
      </c>
      <c r="D4868" s="8">
        <v>32768</v>
      </c>
      <c r="E4868" s="9"/>
      <c r="F4868" s="2"/>
      <c r="G4868" s="2"/>
      <c r="H4868" s="2"/>
      <c r="I4868" s="3"/>
      <c r="J4868" s="3"/>
      <c r="K4868" s="3"/>
    </row>
    <row x14ac:dyDescent="0.25" r="4869" customHeight="1" ht="17.25">
      <c r="A4869" s="7">
        <v>4867</v>
      </c>
      <c r="B4869" s="7">
        <v>64</v>
      </c>
      <c r="C4869" s="7">
        <v>1</v>
      </c>
      <c r="D4869" s="8">
        <v>32768</v>
      </c>
      <c r="E4869" s="9"/>
      <c r="F4869" s="2"/>
      <c r="G4869" s="2"/>
      <c r="H4869" s="2"/>
      <c r="I4869" s="3"/>
      <c r="J4869" s="3"/>
      <c r="K4869" s="3"/>
    </row>
    <row x14ac:dyDescent="0.25" r="4870" customHeight="1" ht="17.25">
      <c r="A4870" s="7">
        <v>4868</v>
      </c>
      <c r="B4870" s="7">
        <v>128</v>
      </c>
      <c r="C4870" s="7">
        <v>1</v>
      </c>
      <c r="D4870" s="8">
        <v>32768</v>
      </c>
      <c r="E4870" s="9"/>
      <c r="F4870" s="2"/>
      <c r="G4870" s="2"/>
      <c r="H4870" s="2"/>
      <c r="I4870" s="3"/>
      <c r="J4870" s="3"/>
      <c r="K4870" s="3"/>
    </row>
    <row x14ac:dyDescent="0.25" r="4871" customHeight="1" ht="17.25">
      <c r="A4871" s="7">
        <v>4869</v>
      </c>
      <c r="B4871" s="7">
        <v>256</v>
      </c>
      <c r="C4871" s="7">
        <v>1</v>
      </c>
      <c r="D4871" s="8">
        <v>32768</v>
      </c>
      <c r="E4871" s="9"/>
      <c r="F4871" s="2"/>
      <c r="G4871" s="2"/>
      <c r="H4871" s="2"/>
      <c r="I4871" s="3"/>
      <c r="J4871" s="3"/>
      <c r="K4871" s="3"/>
    </row>
    <row x14ac:dyDescent="0.25" r="4872" customHeight="1" ht="17.25">
      <c r="A4872" s="7">
        <v>4870</v>
      </c>
      <c r="B4872" s="7">
        <v>512</v>
      </c>
      <c r="C4872" s="7">
        <v>1</v>
      </c>
      <c r="D4872" s="8">
        <v>32768</v>
      </c>
      <c r="E4872" s="9"/>
      <c r="F4872" s="2"/>
      <c r="G4872" s="2"/>
      <c r="H4872" s="2"/>
      <c r="I4872" s="3"/>
      <c r="J4872" s="3"/>
      <c r="K4872" s="3"/>
    </row>
    <row x14ac:dyDescent="0.25" r="4873" customHeight="1" ht="17.25">
      <c r="A4873" s="7">
        <v>4871</v>
      </c>
      <c r="B4873" s="7">
        <v>1024</v>
      </c>
      <c r="C4873" s="7">
        <v>1</v>
      </c>
      <c r="D4873" s="8">
        <v>32768</v>
      </c>
      <c r="E4873" s="9"/>
      <c r="F4873" s="2"/>
      <c r="G4873" s="2"/>
      <c r="H4873" s="2"/>
      <c r="I4873" s="3"/>
      <c r="J4873" s="3"/>
      <c r="K4873" s="3"/>
    </row>
    <row x14ac:dyDescent="0.25" r="4874" customHeight="1" ht="17.25">
      <c r="A4874" s="7">
        <v>4872</v>
      </c>
      <c r="B4874" s="7">
        <v>2048</v>
      </c>
      <c r="C4874" s="7">
        <v>1</v>
      </c>
      <c r="D4874" s="8">
        <v>32768</v>
      </c>
      <c r="E4874" s="9"/>
      <c r="F4874" s="2"/>
      <c r="G4874" s="2"/>
      <c r="H4874" s="2"/>
      <c r="I4874" s="3"/>
      <c r="J4874" s="3"/>
      <c r="K4874" s="3"/>
    </row>
    <row x14ac:dyDescent="0.25" r="4875" customHeight="1" ht="17.25">
      <c r="A4875" s="7">
        <v>4873</v>
      </c>
      <c r="B4875" s="7">
        <v>4096</v>
      </c>
      <c r="C4875" s="7">
        <v>1</v>
      </c>
      <c r="D4875" s="8">
        <v>32768</v>
      </c>
      <c r="E4875" s="9"/>
      <c r="F4875" s="2"/>
      <c r="G4875" s="2"/>
      <c r="H4875" s="2"/>
      <c r="I4875" s="3"/>
      <c r="J4875" s="3"/>
      <c r="K4875" s="3"/>
    </row>
    <row x14ac:dyDescent="0.25" r="4876" customHeight="1" ht="17.25">
      <c r="A4876" s="7">
        <v>4874</v>
      </c>
      <c r="B4876" s="7">
        <v>8192</v>
      </c>
      <c r="C4876" s="7">
        <v>1</v>
      </c>
      <c r="D4876" s="8">
        <v>32768</v>
      </c>
      <c r="E4876" s="9"/>
      <c r="F4876" s="2"/>
      <c r="G4876" s="2"/>
      <c r="H4876" s="2"/>
      <c r="I4876" s="3"/>
      <c r="J4876" s="3"/>
      <c r="K4876" s="3"/>
    </row>
    <row x14ac:dyDescent="0.25" r="4877" customHeight="1" ht="17.25">
      <c r="A4877" s="7">
        <v>4875</v>
      </c>
      <c r="B4877" s="7">
        <v>16384</v>
      </c>
      <c r="C4877" s="7">
        <v>1</v>
      </c>
      <c r="D4877" s="8">
        <v>32768</v>
      </c>
      <c r="E4877" s="9"/>
      <c r="F4877" s="2"/>
      <c r="G4877" s="2"/>
      <c r="H4877" s="2"/>
      <c r="I4877" s="3"/>
      <c r="J4877" s="3"/>
      <c r="K4877" s="3"/>
    </row>
    <row x14ac:dyDescent="0.25" r="4878" customHeight="1" ht="17.25">
      <c r="A4878" s="7">
        <v>4876</v>
      </c>
      <c r="B4878" s="7">
        <v>32768</v>
      </c>
      <c r="C4878" s="7">
        <v>1</v>
      </c>
      <c r="D4878" s="8">
        <v>32768</v>
      </c>
      <c r="E4878" s="9"/>
      <c r="F4878" s="2"/>
      <c r="G4878" s="2"/>
      <c r="H4878" s="2"/>
      <c r="I4878" s="3"/>
      <c r="J4878" s="3"/>
      <c r="K4878" s="3"/>
    </row>
    <row x14ac:dyDescent="0.25" r="4879" customHeight="1" ht="17.25">
      <c r="A4879" s="7">
        <v>4877</v>
      </c>
      <c r="B4879" s="7">
        <v>65536</v>
      </c>
      <c r="C4879" s="7">
        <v>1</v>
      </c>
      <c r="D4879" s="8">
        <v>32768</v>
      </c>
      <c r="E4879" s="9"/>
      <c r="F4879" s="2"/>
      <c r="G4879" s="2"/>
      <c r="H4879" s="2"/>
      <c r="I4879" s="3"/>
      <c r="J4879" s="3"/>
      <c r="K4879" s="3"/>
    </row>
    <row x14ac:dyDescent="0.25" r="4880" customHeight="1" ht="17.25">
      <c r="A4880" s="7">
        <v>4878</v>
      </c>
      <c r="B4880" s="7">
        <v>128000</v>
      </c>
      <c r="C4880" s="7">
        <v>1</v>
      </c>
      <c r="D4880" s="8">
        <v>32768</v>
      </c>
      <c r="E4880" s="9"/>
      <c r="F4880" s="2"/>
      <c r="G4880" s="2"/>
      <c r="H4880" s="2"/>
      <c r="I4880" s="3"/>
      <c r="J4880" s="3"/>
      <c r="K4880" s="3"/>
    </row>
    <row x14ac:dyDescent="0.25" r="4881" customHeight="1" ht="17.25">
      <c r="A4881" s="7">
        <v>4879</v>
      </c>
      <c r="B4881" s="7">
        <v>1</v>
      </c>
      <c r="C4881" s="7">
        <v>2</v>
      </c>
      <c r="D4881" s="8">
        <v>32768</v>
      </c>
      <c r="E4881" s="9"/>
      <c r="F4881" s="2"/>
      <c r="G4881" s="2"/>
      <c r="H4881" s="2"/>
      <c r="I4881" s="3"/>
      <c r="J4881" s="3"/>
      <c r="K4881" s="3"/>
    </row>
    <row x14ac:dyDescent="0.25" r="4882" customHeight="1" ht="17.25">
      <c r="A4882" s="7">
        <v>4880</v>
      </c>
      <c r="B4882" s="7">
        <v>2</v>
      </c>
      <c r="C4882" s="7">
        <v>2</v>
      </c>
      <c r="D4882" s="8">
        <v>32768</v>
      </c>
      <c r="E4882" s="9"/>
      <c r="F4882" s="2"/>
      <c r="G4882" s="2"/>
      <c r="H4882" s="2"/>
      <c r="I4882" s="3"/>
      <c r="J4882" s="3"/>
      <c r="K4882" s="3"/>
    </row>
    <row x14ac:dyDescent="0.25" r="4883" customHeight="1" ht="17.25">
      <c r="A4883" s="7">
        <v>4881</v>
      </c>
      <c r="B4883" s="7">
        <v>4</v>
      </c>
      <c r="C4883" s="7">
        <v>2</v>
      </c>
      <c r="D4883" s="8">
        <v>32768</v>
      </c>
      <c r="E4883" s="9"/>
      <c r="F4883" s="2"/>
      <c r="G4883" s="2"/>
      <c r="H4883" s="2"/>
      <c r="I4883" s="3"/>
      <c r="J4883" s="3"/>
      <c r="K4883" s="3"/>
    </row>
    <row x14ac:dyDescent="0.25" r="4884" customHeight="1" ht="17.25">
      <c r="A4884" s="7">
        <v>4882</v>
      </c>
      <c r="B4884" s="7">
        <v>8</v>
      </c>
      <c r="C4884" s="7">
        <v>2</v>
      </c>
      <c r="D4884" s="8">
        <v>32768</v>
      </c>
      <c r="E4884" s="9"/>
      <c r="F4884" s="2"/>
      <c r="G4884" s="2"/>
      <c r="H4884" s="2"/>
      <c r="I4884" s="3"/>
      <c r="J4884" s="3"/>
      <c r="K4884" s="3"/>
    </row>
    <row x14ac:dyDescent="0.25" r="4885" customHeight="1" ht="17.25">
      <c r="A4885" s="7">
        <v>4883</v>
      </c>
      <c r="B4885" s="7">
        <v>16</v>
      </c>
      <c r="C4885" s="7">
        <v>2</v>
      </c>
      <c r="D4885" s="8">
        <v>32768</v>
      </c>
      <c r="E4885" s="9"/>
      <c r="F4885" s="2"/>
      <c r="G4885" s="2"/>
      <c r="H4885" s="2"/>
      <c r="I4885" s="3"/>
      <c r="J4885" s="3"/>
      <c r="K4885" s="3"/>
    </row>
    <row x14ac:dyDescent="0.25" r="4886" customHeight="1" ht="17.25">
      <c r="A4886" s="7">
        <v>4884</v>
      </c>
      <c r="B4886" s="7">
        <v>32</v>
      </c>
      <c r="C4886" s="7">
        <v>2</v>
      </c>
      <c r="D4886" s="8">
        <v>32768</v>
      </c>
      <c r="E4886" s="9"/>
      <c r="F4886" s="2"/>
      <c r="G4886" s="2"/>
      <c r="H4886" s="2"/>
      <c r="I4886" s="3"/>
      <c r="J4886" s="3"/>
      <c r="K4886" s="3"/>
    </row>
    <row x14ac:dyDescent="0.25" r="4887" customHeight="1" ht="17.25">
      <c r="A4887" s="7">
        <v>4885</v>
      </c>
      <c r="B4887" s="7">
        <v>64</v>
      </c>
      <c r="C4887" s="7">
        <v>2</v>
      </c>
      <c r="D4887" s="8">
        <v>32768</v>
      </c>
      <c r="E4887" s="9"/>
      <c r="F4887" s="2"/>
      <c r="G4887" s="2"/>
      <c r="H4887" s="2"/>
      <c r="I4887" s="3"/>
      <c r="J4887" s="3"/>
      <c r="K4887" s="3"/>
    </row>
    <row x14ac:dyDescent="0.25" r="4888" customHeight="1" ht="17.25">
      <c r="A4888" s="7">
        <v>4886</v>
      </c>
      <c r="B4888" s="7">
        <v>128</v>
      </c>
      <c r="C4888" s="7">
        <v>2</v>
      </c>
      <c r="D4888" s="8">
        <v>32768</v>
      </c>
      <c r="E4888" s="9"/>
      <c r="F4888" s="2"/>
      <c r="G4888" s="2"/>
      <c r="H4888" s="2"/>
      <c r="I4888" s="3"/>
      <c r="J4888" s="3"/>
      <c r="K4888" s="3"/>
    </row>
    <row x14ac:dyDescent="0.25" r="4889" customHeight="1" ht="17.25">
      <c r="A4889" s="7">
        <v>4887</v>
      </c>
      <c r="B4889" s="7">
        <v>256</v>
      </c>
      <c r="C4889" s="7">
        <v>2</v>
      </c>
      <c r="D4889" s="8">
        <v>32768</v>
      </c>
      <c r="E4889" s="9"/>
      <c r="F4889" s="2"/>
      <c r="G4889" s="2"/>
      <c r="H4889" s="2"/>
      <c r="I4889" s="3"/>
      <c r="J4889" s="3"/>
      <c r="K4889" s="3"/>
    </row>
    <row x14ac:dyDescent="0.25" r="4890" customHeight="1" ht="17.25">
      <c r="A4890" s="7">
        <v>4888</v>
      </c>
      <c r="B4890" s="7">
        <v>512</v>
      </c>
      <c r="C4890" s="7">
        <v>2</v>
      </c>
      <c r="D4890" s="8">
        <v>32768</v>
      </c>
      <c r="E4890" s="9"/>
      <c r="F4890" s="2"/>
      <c r="G4890" s="2"/>
      <c r="H4890" s="2"/>
      <c r="I4890" s="3"/>
      <c r="J4890" s="3"/>
      <c r="K4890" s="3"/>
    </row>
    <row x14ac:dyDescent="0.25" r="4891" customHeight="1" ht="17.25">
      <c r="A4891" s="7">
        <v>4889</v>
      </c>
      <c r="B4891" s="7">
        <v>1024</v>
      </c>
      <c r="C4891" s="7">
        <v>2</v>
      </c>
      <c r="D4891" s="8">
        <v>32768</v>
      </c>
      <c r="E4891" s="9"/>
      <c r="F4891" s="2"/>
      <c r="G4891" s="2"/>
      <c r="H4891" s="2"/>
      <c r="I4891" s="3"/>
      <c r="J4891" s="3"/>
      <c r="K4891" s="3"/>
    </row>
    <row x14ac:dyDescent="0.25" r="4892" customHeight="1" ht="17.25">
      <c r="A4892" s="7">
        <v>4890</v>
      </c>
      <c r="B4892" s="7">
        <v>2048</v>
      </c>
      <c r="C4892" s="7">
        <v>2</v>
      </c>
      <c r="D4892" s="8">
        <v>32768</v>
      </c>
      <c r="E4892" s="9"/>
      <c r="F4892" s="2"/>
      <c r="G4892" s="2"/>
      <c r="H4892" s="2"/>
      <c r="I4892" s="3"/>
      <c r="J4892" s="3"/>
      <c r="K4892" s="3"/>
    </row>
    <row x14ac:dyDescent="0.25" r="4893" customHeight="1" ht="17.25">
      <c r="A4893" s="7">
        <v>4891</v>
      </c>
      <c r="B4893" s="7">
        <v>4096</v>
      </c>
      <c r="C4893" s="7">
        <v>2</v>
      </c>
      <c r="D4893" s="8">
        <v>32768</v>
      </c>
      <c r="E4893" s="9"/>
      <c r="F4893" s="2"/>
      <c r="G4893" s="2"/>
      <c r="H4893" s="2"/>
      <c r="I4893" s="3"/>
      <c r="J4893" s="3"/>
      <c r="K4893" s="3"/>
    </row>
    <row x14ac:dyDescent="0.25" r="4894" customHeight="1" ht="17.25">
      <c r="A4894" s="7">
        <v>4892</v>
      </c>
      <c r="B4894" s="7">
        <v>8192</v>
      </c>
      <c r="C4894" s="7">
        <v>2</v>
      </c>
      <c r="D4894" s="8">
        <v>32768</v>
      </c>
      <c r="E4894" s="9"/>
      <c r="F4894" s="2"/>
      <c r="G4894" s="2"/>
      <c r="H4894" s="2"/>
      <c r="I4894" s="3"/>
      <c r="J4894" s="3"/>
      <c r="K4894" s="3"/>
    </row>
    <row x14ac:dyDescent="0.25" r="4895" customHeight="1" ht="17.25">
      <c r="A4895" s="7">
        <v>4893</v>
      </c>
      <c r="B4895" s="7">
        <v>16384</v>
      </c>
      <c r="C4895" s="7">
        <v>2</v>
      </c>
      <c r="D4895" s="8">
        <v>32768</v>
      </c>
      <c r="E4895" s="9"/>
      <c r="F4895" s="2"/>
      <c r="G4895" s="2"/>
      <c r="H4895" s="2"/>
      <c r="I4895" s="3"/>
      <c r="J4895" s="3"/>
      <c r="K4895" s="3"/>
    </row>
    <row x14ac:dyDescent="0.25" r="4896" customHeight="1" ht="17.25">
      <c r="A4896" s="7">
        <v>4894</v>
      </c>
      <c r="B4896" s="7">
        <v>32768</v>
      </c>
      <c r="C4896" s="7">
        <v>2</v>
      </c>
      <c r="D4896" s="8">
        <v>32768</v>
      </c>
      <c r="E4896" s="9"/>
      <c r="F4896" s="2"/>
      <c r="G4896" s="2"/>
      <c r="H4896" s="2"/>
      <c r="I4896" s="3"/>
      <c r="J4896" s="3"/>
      <c r="K4896" s="3"/>
    </row>
    <row x14ac:dyDescent="0.25" r="4897" customHeight="1" ht="17.25">
      <c r="A4897" s="7">
        <v>4895</v>
      </c>
      <c r="B4897" s="7">
        <v>65536</v>
      </c>
      <c r="C4897" s="7">
        <v>2</v>
      </c>
      <c r="D4897" s="8">
        <v>32768</v>
      </c>
      <c r="E4897" s="9"/>
      <c r="F4897" s="2"/>
      <c r="G4897" s="2"/>
      <c r="H4897" s="2"/>
      <c r="I4897" s="10">
        <v>1</v>
      </c>
      <c r="J4897" s="10">
        <v>1</v>
      </c>
      <c r="K4897" s="10">
        <v>1</v>
      </c>
    </row>
    <row x14ac:dyDescent="0.25" r="4898" customHeight="1" ht="17.25">
      <c r="A4898" s="7">
        <v>4896</v>
      </c>
      <c r="B4898" s="7">
        <v>128000</v>
      </c>
      <c r="C4898" s="7">
        <v>2</v>
      </c>
      <c r="D4898" s="8">
        <v>32768</v>
      </c>
      <c r="E4898" s="9"/>
      <c r="F4898" s="2"/>
      <c r="G4898" s="2"/>
      <c r="H4898" s="2"/>
      <c r="I4898" s="10">
        <v>1</v>
      </c>
      <c r="J4898" s="10">
        <v>1</v>
      </c>
      <c r="K4898" s="10">
        <v>1</v>
      </c>
    </row>
    <row x14ac:dyDescent="0.25" r="4899" customHeight="1" ht="17.25">
      <c r="A4899" s="7">
        <v>4897</v>
      </c>
      <c r="B4899" s="7">
        <v>1</v>
      </c>
      <c r="C4899" s="7">
        <v>4</v>
      </c>
      <c r="D4899" s="8">
        <v>32768</v>
      </c>
      <c r="E4899" s="9"/>
      <c r="F4899" s="2"/>
      <c r="G4899" s="2"/>
      <c r="H4899" s="2"/>
      <c r="I4899" s="10">
        <v>1</v>
      </c>
      <c r="J4899" s="10">
        <v>2</v>
      </c>
      <c r="K4899" s="10">
        <v>1</v>
      </c>
    </row>
    <row x14ac:dyDescent="0.25" r="4900" customHeight="1" ht="17.25">
      <c r="A4900" s="7">
        <v>4898</v>
      </c>
      <c r="B4900" s="7">
        <v>2</v>
      </c>
      <c r="C4900" s="7">
        <v>4</v>
      </c>
      <c r="D4900" s="8">
        <v>32768</v>
      </c>
      <c r="E4900" s="9"/>
      <c r="F4900" s="2"/>
      <c r="G4900" s="2"/>
      <c r="H4900" s="2"/>
      <c r="I4900" s="10">
        <v>1</v>
      </c>
      <c r="J4900" s="10">
        <v>2</v>
      </c>
      <c r="K4900" s="10">
        <v>1</v>
      </c>
    </row>
    <row x14ac:dyDescent="0.25" r="4901" customHeight="1" ht="17.25">
      <c r="A4901" s="7">
        <v>4899</v>
      </c>
      <c r="B4901" s="7">
        <v>4</v>
      </c>
      <c r="C4901" s="7">
        <v>4</v>
      </c>
      <c r="D4901" s="8">
        <v>32768</v>
      </c>
      <c r="E4901" s="9"/>
      <c r="F4901" s="2"/>
      <c r="G4901" s="2"/>
      <c r="H4901" s="2"/>
      <c r="I4901" s="10">
        <v>2</v>
      </c>
      <c r="J4901" s="10">
        <v>1</v>
      </c>
      <c r="K4901" s="10">
        <v>2</v>
      </c>
    </row>
    <row x14ac:dyDescent="0.25" r="4902" customHeight="1" ht="17.25">
      <c r="A4902" s="7">
        <v>4900</v>
      </c>
      <c r="B4902" s="7">
        <v>8</v>
      </c>
      <c r="C4902" s="7">
        <v>4</v>
      </c>
      <c r="D4902" s="8">
        <v>32768</v>
      </c>
      <c r="E4902" s="9"/>
      <c r="F4902" s="2"/>
      <c r="G4902" s="2"/>
      <c r="H4902" s="2"/>
      <c r="I4902" s="10">
        <v>2</v>
      </c>
      <c r="J4902" s="10">
        <v>1</v>
      </c>
      <c r="K4902" s="10">
        <v>2</v>
      </c>
    </row>
    <row x14ac:dyDescent="0.25" r="4903" customHeight="1" ht="17.25">
      <c r="A4903" s="7">
        <v>4901</v>
      </c>
      <c r="B4903" s="7">
        <v>16</v>
      </c>
      <c r="C4903" s="7">
        <v>4</v>
      </c>
      <c r="D4903" s="8">
        <v>32768</v>
      </c>
      <c r="E4903" s="9"/>
      <c r="F4903" s="2"/>
      <c r="G4903" s="2"/>
      <c r="H4903" s="2"/>
      <c r="I4903" s="10">
        <v>2</v>
      </c>
      <c r="J4903" s="10">
        <v>2</v>
      </c>
      <c r="K4903" s="10">
        <v>2</v>
      </c>
    </row>
    <row x14ac:dyDescent="0.25" r="4904" customHeight="1" ht="17.25">
      <c r="A4904" s="7">
        <v>4902</v>
      </c>
      <c r="B4904" s="7">
        <v>32</v>
      </c>
      <c r="C4904" s="7">
        <v>4</v>
      </c>
      <c r="D4904" s="8">
        <v>32768</v>
      </c>
      <c r="E4904" s="9"/>
      <c r="F4904" s="2"/>
      <c r="G4904" s="2"/>
      <c r="H4904" s="2"/>
      <c r="I4904" s="10">
        <v>2</v>
      </c>
      <c r="J4904" s="10">
        <v>2</v>
      </c>
      <c r="K4904" s="10">
        <v>2</v>
      </c>
    </row>
    <row x14ac:dyDescent="0.25" r="4905" customHeight="1" ht="17.25">
      <c r="A4905" s="7">
        <v>4903</v>
      </c>
      <c r="B4905" s="7">
        <v>64</v>
      </c>
      <c r="C4905" s="7">
        <v>4</v>
      </c>
      <c r="D4905" s="8">
        <v>32768</v>
      </c>
      <c r="E4905" s="9"/>
      <c r="F4905" s="2"/>
      <c r="G4905" s="2"/>
      <c r="H4905" s="2"/>
      <c r="I4905" s="3"/>
      <c r="J4905" s="3"/>
      <c r="K4905" s="3"/>
    </row>
    <row x14ac:dyDescent="0.25" r="4906" customHeight="1" ht="17.25">
      <c r="A4906" s="7">
        <v>4904</v>
      </c>
      <c r="B4906" s="7">
        <v>128</v>
      </c>
      <c r="C4906" s="7">
        <v>4</v>
      </c>
      <c r="D4906" s="8">
        <v>32768</v>
      </c>
      <c r="E4906" s="9"/>
      <c r="F4906" s="2"/>
      <c r="G4906" s="2"/>
      <c r="H4906" s="2"/>
      <c r="I4906" s="3"/>
      <c r="J4906" s="3"/>
      <c r="K4906" s="3"/>
    </row>
    <row x14ac:dyDescent="0.25" r="4907" customHeight="1" ht="17.25">
      <c r="A4907" s="7">
        <v>4905</v>
      </c>
      <c r="B4907" s="7">
        <v>256</v>
      </c>
      <c r="C4907" s="7">
        <v>4</v>
      </c>
      <c r="D4907" s="8">
        <v>32768</v>
      </c>
      <c r="E4907" s="9"/>
      <c r="F4907" s="2"/>
      <c r="G4907" s="2"/>
      <c r="H4907" s="2"/>
      <c r="I4907" s="3"/>
      <c r="J4907" s="3"/>
      <c r="K4907" s="3"/>
    </row>
    <row x14ac:dyDescent="0.25" r="4908" customHeight="1" ht="17.25">
      <c r="A4908" s="7">
        <v>4906</v>
      </c>
      <c r="B4908" s="7">
        <v>512</v>
      </c>
      <c r="C4908" s="7">
        <v>4</v>
      </c>
      <c r="D4908" s="8">
        <v>32768</v>
      </c>
      <c r="E4908" s="9"/>
      <c r="F4908" s="2"/>
      <c r="G4908" s="2"/>
      <c r="H4908" s="2"/>
      <c r="I4908" s="3"/>
      <c r="J4908" s="3"/>
      <c r="K4908" s="3"/>
    </row>
    <row x14ac:dyDescent="0.25" r="4909" customHeight="1" ht="17.25">
      <c r="A4909" s="7">
        <v>4907</v>
      </c>
      <c r="B4909" s="7">
        <v>1024</v>
      </c>
      <c r="C4909" s="7">
        <v>4</v>
      </c>
      <c r="D4909" s="8">
        <v>32768</v>
      </c>
      <c r="E4909" s="9"/>
      <c r="F4909" s="2"/>
      <c r="G4909" s="2"/>
      <c r="H4909" s="2"/>
      <c r="I4909" s="3"/>
      <c r="J4909" s="3"/>
      <c r="K4909" s="3"/>
    </row>
    <row x14ac:dyDescent="0.25" r="4910" customHeight="1" ht="17.25">
      <c r="A4910" s="7">
        <v>4908</v>
      </c>
      <c r="B4910" s="7">
        <v>2048</v>
      </c>
      <c r="C4910" s="7">
        <v>4</v>
      </c>
      <c r="D4910" s="8">
        <v>32768</v>
      </c>
      <c r="E4910" s="9"/>
      <c r="F4910" s="2"/>
      <c r="G4910" s="2"/>
      <c r="H4910" s="2"/>
      <c r="I4910" s="3"/>
      <c r="J4910" s="3"/>
      <c r="K4910" s="3"/>
    </row>
    <row x14ac:dyDescent="0.25" r="4911" customHeight="1" ht="17.25">
      <c r="A4911" s="7">
        <v>4909</v>
      </c>
      <c r="B4911" s="7">
        <v>4096</v>
      </c>
      <c r="C4911" s="7">
        <v>4</v>
      </c>
      <c r="D4911" s="8">
        <v>32768</v>
      </c>
      <c r="E4911" s="9"/>
      <c r="F4911" s="2"/>
      <c r="G4911" s="2"/>
      <c r="H4911" s="2"/>
      <c r="I4911" s="3"/>
      <c r="J4911" s="3"/>
      <c r="K4911" s="3"/>
    </row>
    <row x14ac:dyDescent="0.25" r="4912" customHeight="1" ht="17.25">
      <c r="A4912" s="7">
        <v>4910</v>
      </c>
      <c r="B4912" s="7">
        <v>8192</v>
      </c>
      <c r="C4912" s="7">
        <v>4</v>
      </c>
      <c r="D4912" s="8">
        <v>32768</v>
      </c>
      <c r="E4912" s="9"/>
      <c r="F4912" s="2"/>
      <c r="G4912" s="2"/>
      <c r="H4912" s="2"/>
      <c r="I4912" s="3"/>
      <c r="J4912" s="3"/>
      <c r="K4912" s="3"/>
    </row>
    <row x14ac:dyDescent="0.25" r="4913" customHeight="1" ht="17.25">
      <c r="A4913" s="7">
        <v>4911</v>
      </c>
      <c r="B4913" s="7">
        <v>16384</v>
      </c>
      <c r="C4913" s="7">
        <v>4</v>
      </c>
      <c r="D4913" s="8">
        <v>32768</v>
      </c>
      <c r="E4913" s="9"/>
      <c r="F4913" s="2"/>
      <c r="G4913" s="2"/>
      <c r="H4913" s="2"/>
      <c r="I4913" s="3"/>
      <c r="J4913" s="3"/>
      <c r="K4913" s="3"/>
    </row>
    <row x14ac:dyDescent="0.25" r="4914" customHeight="1" ht="17.25">
      <c r="A4914" s="7">
        <v>4912</v>
      </c>
      <c r="B4914" s="7">
        <v>32768</v>
      </c>
      <c r="C4914" s="7">
        <v>4</v>
      </c>
      <c r="D4914" s="8">
        <v>32768</v>
      </c>
      <c r="E4914" s="9"/>
      <c r="F4914" s="2"/>
      <c r="G4914" s="2"/>
      <c r="H4914" s="2"/>
      <c r="I4914" s="3"/>
      <c r="J4914" s="3"/>
      <c r="K4914" s="3"/>
    </row>
    <row x14ac:dyDescent="0.25" r="4915" customHeight="1" ht="17.25">
      <c r="A4915" s="7">
        <v>4913</v>
      </c>
      <c r="B4915" s="7">
        <v>65536</v>
      </c>
      <c r="C4915" s="7">
        <v>4</v>
      </c>
      <c r="D4915" s="8">
        <v>32768</v>
      </c>
      <c r="E4915" s="9"/>
      <c r="F4915" s="2"/>
      <c r="G4915" s="2"/>
      <c r="H4915" s="2"/>
      <c r="I4915" s="3"/>
      <c r="J4915" s="3"/>
      <c r="K4915" s="3"/>
    </row>
    <row x14ac:dyDescent="0.25" r="4916" customHeight="1" ht="17.25">
      <c r="A4916" s="7">
        <v>4914</v>
      </c>
      <c r="B4916" s="7">
        <v>128000</v>
      </c>
      <c r="C4916" s="7">
        <v>4</v>
      </c>
      <c r="D4916" s="8">
        <v>32768</v>
      </c>
      <c r="E4916" s="9"/>
      <c r="F4916" s="2"/>
      <c r="G4916" s="2"/>
      <c r="H4916" s="2"/>
      <c r="I4916" s="3"/>
      <c r="J4916" s="3"/>
      <c r="K4916" s="3"/>
    </row>
    <row x14ac:dyDescent="0.25" r="4917" customHeight="1" ht="17.25">
      <c r="A4917" s="7">
        <v>4915</v>
      </c>
      <c r="B4917" s="7">
        <v>1</v>
      </c>
      <c r="C4917" s="7">
        <v>8</v>
      </c>
      <c r="D4917" s="8">
        <v>32768</v>
      </c>
      <c r="E4917" s="9"/>
      <c r="F4917" s="2"/>
      <c r="G4917" s="2"/>
      <c r="H4917" s="2"/>
      <c r="I4917" s="3"/>
      <c r="J4917" s="3"/>
      <c r="K4917" s="3"/>
    </row>
    <row x14ac:dyDescent="0.25" r="4918" customHeight="1" ht="17.25">
      <c r="A4918" s="7">
        <v>4916</v>
      </c>
      <c r="B4918" s="7">
        <v>2</v>
      </c>
      <c r="C4918" s="7">
        <v>8</v>
      </c>
      <c r="D4918" s="8">
        <v>32768</v>
      </c>
      <c r="E4918" s="9"/>
      <c r="F4918" s="2"/>
      <c r="G4918" s="2"/>
      <c r="H4918" s="2"/>
      <c r="I4918" s="3"/>
      <c r="J4918" s="3"/>
      <c r="K4918" s="3"/>
    </row>
    <row x14ac:dyDescent="0.25" r="4919" customHeight="1" ht="17.25">
      <c r="A4919" s="7">
        <v>4917</v>
      </c>
      <c r="B4919" s="7">
        <v>4</v>
      </c>
      <c r="C4919" s="7">
        <v>8</v>
      </c>
      <c r="D4919" s="8">
        <v>32768</v>
      </c>
      <c r="E4919" s="9"/>
      <c r="F4919" s="2"/>
      <c r="G4919" s="2"/>
      <c r="H4919" s="2"/>
      <c r="I4919" s="3"/>
      <c r="J4919" s="3"/>
      <c r="K4919" s="3"/>
    </row>
    <row x14ac:dyDescent="0.25" r="4920" customHeight="1" ht="17.25">
      <c r="A4920" s="7">
        <v>4918</v>
      </c>
      <c r="B4920" s="7">
        <v>8</v>
      </c>
      <c r="C4920" s="7">
        <v>8</v>
      </c>
      <c r="D4920" s="8">
        <v>32768</v>
      </c>
      <c r="E4920" s="9"/>
      <c r="F4920" s="2"/>
      <c r="G4920" s="2"/>
      <c r="H4920" s="2"/>
      <c r="I4920" s="3"/>
      <c r="J4920" s="3"/>
      <c r="K4920" s="3"/>
    </row>
    <row x14ac:dyDescent="0.25" r="4921" customHeight="1" ht="17.25">
      <c r="A4921" s="7">
        <v>4919</v>
      </c>
      <c r="B4921" s="7">
        <v>16</v>
      </c>
      <c r="C4921" s="7">
        <v>8</v>
      </c>
      <c r="D4921" s="8">
        <v>32768</v>
      </c>
      <c r="E4921" s="9"/>
      <c r="F4921" s="2"/>
      <c r="G4921" s="2"/>
      <c r="H4921" s="2"/>
      <c r="I4921" s="3"/>
      <c r="J4921" s="3"/>
      <c r="K4921" s="3"/>
    </row>
    <row x14ac:dyDescent="0.25" r="4922" customHeight="1" ht="17.25">
      <c r="A4922" s="7">
        <v>4920</v>
      </c>
      <c r="B4922" s="7">
        <v>32</v>
      </c>
      <c r="C4922" s="7">
        <v>8</v>
      </c>
      <c r="D4922" s="8">
        <v>32768</v>
      </c>
      <c r="E4922" s="9"/>
      <c r="F4922" s="2"/>
      <c r="G4922" s="2"/>
      <c r="H4922" s="2"/>
      <c r="I4922" s="3"/>
      <c r="J4922" s="3"/>
      <c r="K4922" s="3"/>
    </row>
    <row x14ac:dyDescent="0.25" r="4923" customHeight="1" ht="17.25">
      <c r="A4923" s="7">
        <v>4921</v>
      </c>
      <c r="B4923" s="7">
        <v>64</v>
      </c>
      <c r="C4923" s="7">
        <v>8</v>
      </c>
      <c r="D4923" s="8">
        <v>32768</v>
      </c>
      <c r="E4923" s="9"/>
      <c r="F4923" s="2"/>
      <c r="G4923" s="2"/>
      <c r="H4923" s="2"/>
      <c r="I4923" s="3"/>
      <c r="J4923" s="3"/>
      <c r="K4923" s="3"/>
    </row>
    <row x14ac:dyDescent="0.25" r="4924" customHeight="1" ht="17.25">
      <c r="A4924" s="7">
        <v>4922</v>
      </c>
      <c r="B4924" s="7">
        <v>128</v>
      </c>
      <c r="C4924" s="7">
        <v>8</v>
      </c>
      <c r="D4924" s="8">
        <v>32768</v>
      </c>
      <c r="E4924" s="9"/>
      <c r="F4924" s="2"/>
      <c r="G4924" s="2"/>
      <c r="H4924" s="2"/>
      <c r="I4924" s="3"/>
      <c r="J4924" s="3"/>
      <c r="K4924" s="3"/>
    </row>
    <row x14ac:dyDescent="0.25" r="4925" customHeight="1" ht="17.25">
      <c r="A4925" s="7">
        <v>4923</v>
      </c>
      <c r="B4925" s="7">
        <v>256</v>
      </c>
      <c r="C4925" s="7">
        <v>8</v>
      </c>
      <c r="D4925" s="8">
        <v>32768</v>
      </c>
      <c r="E4925" s="9"/>
      <c r="F4925" s="2"/>
      <c r="G4925" s="2"/>
      <c r="H4925" s="2"/>
      <c r="I4925" s="3"/>
      <c r="J4925" s="3"/>
      <c r="K4925" s="3"/>
    </row>
    <row x14ac:dyDescent="0.25" r="4926" customHeight="1" ht="17.25">
      <c r="A4926" s="7">
        <v>4924</v>
      </c>
      <c r="B4926" s="7">
        <v>512</v>
      </c>
      <c r="C4926" s="7">
        <v>8</v>
      </c>
      <c r="D4926" s="8">
        <v>32768</v>
      </c>
      <c r="E4926" s="9"/>
      <c r="F4926" s="2"/>
      <c r="G4926" s="2"/>
      <c r="H4926" s="2"/>
      <c r="I4926" s="3"/>
      <c r="J4926" s="3"/>
      <c r="K4926" s="3"/>
    </row>
    <row x14ac:dyDescent="0.25" r="4927" customHeight="1" ht="17.25">
      <c r="A4927" s="7">
        <v>4925</v>
      </c>
      <c r="B4927" s="7">
        <v>1024</v>
      </c>
      <c r="C4927" s="7">
        <v>8</v>
      </c>
      <c r="D4927" s="8">
        <v>32768</v>
      </c>
      <c r="E4927" s="9"/>
      <c r="F4927" s="2"/>
      <c r="G4927" s="2"/>
      <c r="H4927" s="2"/>
      <c r="I4927" s="3"/>
      <c r="J4927" s="3"/>
      <c r="K4927" s="3"/>
    </row>
    <row x14ac:dyDescent="0.25" r="4928" customHeight="1" ht="17.25">
      <c r="A4928" s="7">
        <v>4926</v>
      </c>
      <c r="B4928" s="7">
        <v>2048</v>
      </c>
      <c r="C4928" s="7">
        <v>8</v>
      </c>
      <c r="D4928" s="8">
        <v>32768</v>
      </c>
      <c r="E4928" s="9"/>
      <c r="F4928" s="2"/>
      <c r="G4928" s="2"/>
      <c r="H4928" s="2"/>
      <c r="I4928" s="3"/>
      <c r="J4928" s="3"/>
      <c r="K4928" s="3"/>
    </row>
    <row x14ac:dyDescent="0.25" r="4929" customHeight="1" ht="17.25">
      <c r="A4929" s="7">
        <v>4927</v>
      </c>
      <c r="B4929" s="7">
        <v>4096</v>
      </c>
      <c r="C4929" s="7">
        <v>8</v>
      </c>
      <c r="D4929" s="8">
        <v>32768</v>
      </c>
      <c r="E4929" s="9"/>
      <c r="F4929" s="2"/>
      <c r="G4929" s="2"/>
      <c r="H4929" s="2"/>
      <c r="I4929" s="3"/>
      <c r="J4929" s="3"/>
      <c r="K4929" s="3"/>
    </row>
    <row x14ac:dyDescent="0.25" r="4930" customHeight="1" ht="17.25">
      <c r="A4930" s="7">
        <v>4928</v>
      </c>
      <c r="B4930" s="7">
        <v>8192</v>
      </c>
      <c r="C4930" s="7">
        <v>8</v>
      </c>
      <c r="D4930" s="8">
        <v>32768</v>
      </c>
      <c r="E4930" s="9"/>
      <c r="F4930" s="2"/>
      <c r="G4930" s="2"/>
      <c r="H4930" s="2"/>
      <c r="I4930" s="3"/>
      <c r="J4930" s="3"/>
      <c r="K4930" s="3"/>
    </row>
    <row x14ac:dyDescent="0.25" r="4931" customHeight="1" ht="17.25">
      <c r="A4931" s="7">
        <v>4929</v>
      </c>
      <c r="B4931" s="7">
        <v>16384</v>
      </c>
      <c r="C4931" s="7">
        <v>8</v>
      </c>
      <c r="D4931" s="8">
        <v>32768</v>
      </c>
      <c r="E4931" s="9"/>
      <c r="F4931" s="2"/>
      <c r="G4931" s="2"/>
      <c r="H4931" s="2"/>
      <c r="I4931" s="3"/>
      <c r="J4931" s="3"/>
      <c r="K4931" s="3"/>
    </row>
    <row x14ac:dyDescent="0.25" r="4932" customHeight="1" ht="17.25">
      <c r="A4932" s="7">
        <v>4930</v>
      </c>
      <c r="B4932" s="7">
        <v>32768</v>
      </c>
      <c r="C4932" s="7">
        <v>8</v>
      </c>
      <c r="D4932" s="8">
        <v>32768</v>
      </c>
      <c r="E4932" s="9"/>
      <c r="F4932" s="2"/>
      <c r="G4932" s="2"/>
      <c r="H4932" s="2"/>
      <c r="I4932" s="3"/>
      <c r="J4932" s="3"/>
      <c r="K4932" s="3"/>
    </row>
    <row x14ac:dyDescent="0.25" r="4933" customHeight="1" ht="17.25">
      <c r="A4933" s="7">
        <v>4931</v>
      </c>
      <c r="B4933" s="7">
        <v>65536</v>
      </c>
      <c r="C4933" s="7">
        <v>8</v>
      </c>
      <c r="D4933" s="8">
        <v>32768</v>
      </c>
      <c r="E4933" s="9"/>
      <c r="F4933" s="2"/>
      <c r="G4933" s="2"/>
      <c r="H4933" s="2"/>
      <c r="I4933" s="3"/>
      <c r="J4933" s="3"/>
      <c r="K4933" s="3"/>
    </row>
    <row x14ac:dyDescent="0.25" r="4934" customHeight="1" ht="17.25">
      <c r="A4934" s="7">
        <v>4932</v>
      </c>
      <c r="B4934" s="7">
        <v>128000</v>
      </c>
      <c r="C4934" s="7">
        <v>8</v>
      </c>
      <c r="D4934" s="8">
        <v>32768</v>
      </c>
      <c r="E4934" s="9"/>
      <c r="F4934" s="2"/>
      <c r="G4934" s="2"/>
      <c r="H4934" s="2"/>
      <c r="I4934" s="3"/>
      <c r="J4934" s="3"/>
      <c r="K4934" s="3"/>
    </row>
    <row x14ac:dyDescent="0.25" r="4935" customHeight="1" ht="17.25">
      <c r="A4935" s="7">
        <v>4933</v>
      </c>
      <c r="B4935" s="7">
        <v>1</v>
      </c>
      <c r="C4935" s="7">
        <v>16</v>
      </c>
      <c r="D4935" s="8">
        <v>32768</v>
      </c>
      <c r="E4935" s="9"/>
      <c r="F4935" s="2"/>
      <c r="G4935" s="2"/>
      <c r="H4935" s="2"/>
      <c r="I4935" s="3"/>
      <c r="J4935" s="3"/>
      <c r="K4935" s="3"/>
    </row>
    <row x14ac:dyDescent="0.25" r="4936" customHeight="1" ht="17.25">
      <c r="A4936" s="7">
        <v>4934</v>
      </c>
      <c r="B4936" s="7">
        <v>2</v>
      </c>
      <c r="C4936" s="7">
        <v>16</v>
      </c>
      <c r="D4936" s="8">
        <v>32768</v>
      </c>
      <c r="E4936" s="9"/>
      <c r="F4936" s="2"/>
      <c r="G4936" s="2"/>
      <c r="H4936" s="2"/>
      <c r="I4936" s="3"/>
      <c r="J4936" s="3"/>
      <c r="K4936" s="3"/>
    </row>
    <row x14ac:dyDescent="0.25" r="4937" customHeight="1" ht="17.25">
      <c r="A4937" s="7">
        <v>4935</v>
      </c>
      <c r="B4937" s="7">
        <v>4</v>
      </c>
      <c r="C4937" s="7">
        <v>16</v>
      </c>
      <c r="D4937" s="8">
        <v>32768</v>
      </c>
      <c r="E4937" s="9"/>
      <c r="F4937" s="2"/>
      <c r="G4937" s="2"/>
      <c r="H4937" s="2"/>
      <c r="I4937" s="3"/>
      <c r="J4937" s="3"/>
      <c r="K4937" s="3"/>
    </row>
    <row x14ac:dyDescent="0.25" r="4938" customHeight="1" ht="17.25">
      <c r="A4938" s="7">
        <v>4936</v>
      </c>
      <c r="B4938" s="7">
        <v>8</v>
      </c>
      <c r="C4938" s="7">
        <v>16</v>
      </c>
      <c r="D4938" s="8">
        <v>32768</v>
      </c>
      <c r="E4938" s="9"/>
      <c r="F4938" s="2"/>
      <c r="G4938" s="2"/>
      <c r="H4938" s="2"/>
      <c r="I4938" s="3"/>
      <c r="J4938" s="3"/>
      <c r="K4938" s="3"/>
    </row>
    <row x14ac:dyDescent="0.25" r="4939" customHeight="1" ht="17.25">
      <c r="A4939" s="7">
        <v>4937</v>
      </c>
      <c r="B4939" s="7">
        <v>16</v>
      </c>
      <c r="C4939" s="7">
        <v>16</v>
      </c>
      <c r="D4939" s="8">
        <v>32768</v>
      </c>
      <c r="E4939" s="9"/>
      <c r="F4939" s="2"/>
      <c r="G4939" s="2"/>
      <c r="H4939" s="2"/>
      <c r="I4939" s="3"/>
      <c r="J4939" s="3"/>
      <c r="K4939" s="3"/>
    </row>
    <row x14ac:dyDescent="0.25" r="4940" customHeight="1" ht="17.25">
      <c r="A4940" s="7">
        <v>4938</v>
      </c>
      <c r="B4940" s="7">
        <v>32</v>
      </c>
      <c r="C4940" s="7">
        <v>16</v>
      </c>
      <c r="D4940" s="8">
        <v>32768</v>
      </c>
      <c r="E4940" s="9"/>
      <c r="F4940" s="2"/>
      <c r="G4940" s="2"/>
      <c r="H4940" s="2"/>
      <c r="I4940" s="3"/>
      <c r="J4940" s="3"/>
      <c r="K4940" s="3"/>
    </row>
    <row x14ac:dyDescent="0.25" r="4941" customHeight="1" ht="17.25">
      <c r="A4941" s="7">
        <v>4939</v>
      </c>
      <c r="B4941" s="7">
        <v>64</v>
      </c>
      <c r="C4941" s="7">
        <v>16</v>
      </c>
      <c r="D4941" s="8">
        <v>32768</v>
      </c>
      <c r="E4941" s="9"/>
      <c r="F4941" s="2"/>
      <c r="G4941" s="2"/>
      <c r="H4941" s="2"/>
      <c r="I4941" s="3"/>
      <c r="J4941" s="3"/>
      <c r="K4941" s="3"/>
    </row>
    <row x14ac:dyDescent="0.25" r="4942" customHeight="1" ht="17.25">
      <c r="A4942" s="7">
        <v>4940</v>
      </c>
      <c r="B4942" s="7">
        <v>128</v>
      </c>
      <c r="C4942" s="7">
        <v>16</v>
      </c>
      <c r="D4942" s="8">
        <v>32768</v>
      </c>
      <c r="E4942" s="9"/>
      <c r="F4942" s="2"/>
      <c r="G4942" s="2"/>
      <c r="H4942" s="2"/>
      <c r="I4942" s="3"/>
      <c r="J4942" s="3"/>
      <c r="K4942" s="3"/>
    </row>
    <row x14ac:dyDescent="0.25" r="4943" customHeight="1" ht="17.25">
      <c r="A4943" s="7">
        <v>4941</v>
      </c>
      <c r="B4943" s="7">
        <v>256</v>
      </c>
      <c r="C4943" s="7">
        <v>16</v>
      </c>
      <c r="D4943" s="8">
        <v>32768</v>
      </c>
      <c r="E4943" s="9"/>
      <c r="F4943" s="2"/>
      <c r="G4943" s="2"/>
      <c r="H4943" s="2"/>
      <c r="I4943" s="3"/>
      <c r="J4943" s="3"/>
      <c r="K4943" s="3"/>
    </row>
    <row x14ac:dyDescent="0.25" r="4944" customHeight="1" ht="17.25">
      <c r="A4944" s="7">
        <v>4942</v>
      </c>
      <c r="B4944" s="7">
        <v>512</v>
      </c>
      <c r="C4944" s="7">
        <v>16</v>
      </c>
      <c r="D4944" s="8">
        <v>32768</v>
      </c>
      <c r="E4944" s="9"/>
      <c r="F4944" s="2"/>
      <c r="G4944" s="2"/>
      <c r="H4944" s="2"/>
      <c r="I4944" s="3"/>
      <c r="J4944" s="3"/>
      <c r="K4944" s="3"/>
    </row>
    <row x14ac:dyDescent="0.25" r="4945" customHeight="1" ht="17.25">
      <c r="A4945" s="7">
        <v>4943</v>
      </c>
      <c r="B4945" s="7">
        <v>1024</v>
      </c>
      <c r="C4945" s="7">
        <v>16</v>
      </c>
      <c r="D4945" s="8">
        <v>32768</v>
      </c>
      <c r="E4945" s="9"/>
      <c r="F4945" s="2"/>
      <c r="G4945" s="2"/>
      <c r="H4945" s="2"/>
      <c r="I4945" s="3"/>
      <c r="J4945" s="3"/>
      <c r="K4945" s="3"/>
    </row>
    <row x14ac:dyDescent="0.25" r="4946" customHeight="1" ht="17.25">
      <c r="A4946" s="7">
        <v>4944</v>
      </c>
      <c r="B4946" s="7">
        <v>2048</v>
      </c>
      <c r="C4946" s="7">
        <v>16</v>
      </c>
      <c r="D4946" s="8">
        <v>32768</v>
      </c>
      <c r="E4946" s="9"/>
      <c r="F4946" s="2"/>
      <c r="G4946" s="2"/>
      <c r="H4946" s="2"/>
      <c r="I4946" s="3"/>
      <c r="J4946" s="3"/>
      <c r="K4946" s="3"/>
    </row>
    <row x14ac:dyDescent="0.25" r="4947" customHeight="1" ht="17.25">
      <c r="A4947" s="7">
        <v>4945</v>
      </c>
      <c r="B4947" s="7">
        <v>4096</v>
      </c>
      <c r="C4947" s="7">
        <v>16</v>
      </c>
      <c r="D4947" s="8">
        <v>32768</v>
      </c>
      <c r="E4947" s="9"/>
      <c r="F4947" s="2"/>
      <c r="G4947" s="2"/>
      <c r="H4947" s="2"/>
      <c r="I4947" s="3"/>
      <c r="J4947" s="3"/>
      <c r="K4947" s="3"/>
    </row>
    <row x14ac:dyDescent="0.25" r="4948" customHeight="1" ht="17.25">
      <c r="A4948" s="7">
        <v>4946</v>
      </c>
      <c r="B4948" s="7">
        <v>8192</v>
      </c>
      <c r="C4948" s="7">
        <v>16</v>
      </c>
      <c r="D4948" s="8">
        <v>32768</v>
      </c>
      <c r="E4948" s="9"/>
      <c r="F4948" s="2"/>
      <c r="G4948" s="2"/>
      <c r="H4948" s="2"/>
      <c r="I4948" s="3"/>
      <c r="J4948" s="3"/>
      <c r="K4948" s="3"/>
    </row>
    <row x14ac:dyDescent="0.25" r="4949" customHeight="1" ht="17.25">
      <c r="A4949" s="7">
        <v>4947</v>
      </c>
      <c r="B4949" s="7">
        <v>16384</v>
      </c>
      <c r="C4949" s="7">
        <v>16</v>
      </c>
      <c r="D4949" s="8">
        <v>32768</v>
      </c>
      <c r="E4949" s="9"/>
      <c r="F4949" s="2"/>
      <c r="G4949" s="2"/>
      <c r="H4949" s="2"/>
      <c r="I4949" s="3"/>
      <c r="J4949" s="3"/>
      <c r="K4949" s="3"/>
    </row>
    <row x14ac:dyDescent="0.25" r="4950" customHeight="1" ht="17.25">
      <c r="A4950" s="7">
        <v>4948</v>
      </c>
      <c r="B4950" s="7">
        <v>32768</v>
      </c>
      <c r="C4950" s="7">
        <v>16</v>
      </c>
      <c r="D4950" s="8">
        <v>32768</v>
      </c>
      <c r="E4950" s="9"/>
      <c r="F4950" s="2"/>
      <c r="G4950" s="2"/>
      <c r="H4950" s="2"/>
      <c r="I4950" s="3"/>
      <c r="J4950" s="3"/>
      <c r="K4950" s="3"/>
    </row>
    <row x14ac:dyDescent="0.25" r="4951" customHeight="1" ht="17.25">
      <c r="A4951" s="7">
        <v>4949</v>
      </c>
      <c r="B4951" s="7">
        <v>65536</v>
      </c>
      <c r="C4951" s="7">
        <v>16</v>
      </c>
      <c r="D4951" s="8">
        <v>32768</v>
      </c>
      <c r="E4951" s="9"/>
      <c r="F4951" s="2"/>
      <c r="G4951" s="2"/>
      <c r="H4951" s="2"/>
      <c r="I4951" s="3"/>
      <c r="J4951" s="3"/>
      <c r="K4951" s="3"/>
    </row>
    <row x14ac:dyDescent="0.25" r="4952" customHeight="1" ht="17.25">
      <c r="A4952" s="7">
        <v>4950</v>
      </c>
      <c r="B4952" s="7">
        <v>128000</v>
      </c>
      <c r="C4952" s="7">
        <v>16</v>
      </c>
      <c r="D4952" s="8">
        <v>32768</v>
      </c>
      <c r="E4952" s="9"/>
      <c r="F4952" s="2"/>
      <c r="G4952" s="2"/>
      <c r="H4952" s="2"/>
      <c r="I4952" s="3"/>
      <c r="J4952" s="3"/>
      <c r="K4952" s="3"/>
    </row>
    <row x14ac:dyDescent="0.25" r="4953" customHeight="1" ht="17.25">
      <c r="A4953" s="7">
        <v>4951</v>
      </c>
      <c r="B4953" s="7">
        <v>1</v>
      </c>
      <c r="C4953" s="7">
        <v>32</v>
      </c>
      <c r="D4953" s="8">
        <v>32768</v>
      </c>
      <c r="E4953" s="9"/>
      <c r="F4953" s="2"/>
      <c r="G4953" s="2"/>
      <c r="H4953" s="2"/>
      <c r="I4953" s="3"/>
      <c r="J4953" s="3"/>
      <c r="K4953" s="3"/>
    </row>
    <row x14ac:dyDescent="0.25" r="4954" customHeight="1" ht="17.25">
      <c r="A4954" s="7">
        <v>4952</v>
      </c>
      <c r="B4954" s="7">
        <v>2</v>
      </c>
      <c r="C4954" s="7">
        <v>32</v>
      </c>
      <c r="D4954" s="8">
        <v>32768</v>
      </c>
      <c r="E4954" s="9"/>
      <c r="F4954" s="2"/>
      <c r="G4954" s="2"/>
      <c r="H4954" s="2"/>
      <c r="I4954" s="3"/>
      <c r="J4954" s="3"/>
      <c r="K4954" s="3"/>
    </row>
    <row x14ac:dyDescent="0.25" r="4955" customHeight="1" ht="17.25">
      <c r="A4955" s="7">
        <v>4953</v>
      </c>
      <c r="B4955" s="7">
        <v>4</v>
      </c>
      <c r="C4955" s="7">
        <v>32</v>
      </c>
      <c r="D4955" s="8">
        <v>32768</v>
      </c>
      <c r="E4955" s="9"/>
      <c r="F4955" s="2"/>
      <c r="G4955" s="2"/>
      <c r="H4955" s="2"/>
      <c r="I4955" s="3"/>
      <c r="J4955" s="3"/>
      <c r="K4955" s="3"/>
    </row>
    <row x14ac:dyDescent="0.25" r="4956" customHeight="1" ht="17.25">
      <c r="A4956" s="7">
        <v>4954</v>
      </c>
      <c r="B4956" s="7">
        <v>8</v>
      </c>
      <c r="C4956" s="7">
        <v>32</v>
      </c>
      <c r="D4956" s="8">
        <v>32768</v>
      </c>
      <c r="E4956" s="9"/>
      <c r="F4956" s="2"/>
      <c r="G4956" s="2"/>
      <c r="H4956" s="2"/>
      <c r="I4956" s="3"/>
      <c r="J4956" s="3"/>
      <c r="K4956" s="3"/>
    </row>
    <row x14ac:dyDescent="0.25" r="4957" customHeight="1" ht="17.25">
      <c r="A4957" s="7">
        <v>4955</v>
      </c>
      <c r="B4957" s="7">
        <v>16</v>
      </c>
      <c r="C4957" s="7">
        <v>32</v>
      </c>
      <c r="D4957" s="8">
        <v>32768</v>
      </c>
      <c r="E4957" s="9"/>
      <c r="F4957" s="2"/>
      <c r="G4957" s="2"/>
      <c r="H4957" s="2"/>
      <c r="I4957" s="3"/>
      <c r="J4957" s="3"/>
      <c r="K4957" s="3"/>
    </row>
    <row x14ac:dyDescent="0.25" r="4958" customHeight="1" ht="17.25">
      <c r="A4958" s="7">
        <v>4956</v>
      </c>
      <c r="B4958" s="7">
        <v>32</v>
      </c>
      <c r="C4958" s="7">
        <v>32</v>
      </c>
      <c r="D4958" s="8">
        <v>32768</v>
      </c>
      <c r="E4958" s="9"/>
      <c r="F4958" s="2"/>
      <c r="G4958" s="2"/>
      <c r="H4958" s="2"/>
      <c r="I4958" s="3"/>
      <c r="J4958" s="3"/>
      <c r="K4958" s="3"/>
    </row>
    <row x14ac:dyDescent="0.25" r="4959" customHeight="1" ht="17.25">
      <c r="A4959" s="7">
        <v>4957</v>
      </c>
      <c r="B4959" s="7">
        <v>64</v>
      </c>
      <c r="C4959" s="7">
        <v>32</v>
      </c>
      <c r="D4959" s="8">
        <v>32768</v>
      </c>
      <c r="E4959" s="9"/>
      <c r="F4959" s="2"/>
      <c r="G4959" s="2"/>
      <c r="H4959" s="2"/>
      <c r="I4959" s="3"/>
      <c r="J4959" s="3"/>
      <c r="K4959" s="3"/>
    </row>
    <row x14ac:dyDescent="0.25" r="4960" customHeight="1" ht="17.25">
      <c r="A4960" s="7">
        <v>4958</v>
      </c>
      <c r="B4960" s="7">
        <v>128</v>
      </c>
      <c r="C4960" s="7">
        <v>32</v>
      </c>
      <c r="D4960" s="8">
        <v>32768</v>
      </c>
      <c r="E4960" s="9"/>
      <c r="F4960" s="2"/>
      <c r="G4960" s="2"/>
      <c r="H4960" s="2"/>
      <c r="I4960" s="3"/>
      <c r="J4960" s="3"/>
      <c r="K4960" s="3"/>
    </row>
    <row x14ac:dyDescent="0.25" r="4961" customHeight="1" ht="17.25">
      <c r="A4961" s="7">
        <v>4959</v>
      </c>
      <c r="B4961" s="7">
        <v>256</v>
      </c>
      <c r="C4961" s="7">
        <v>32</v>
      </c>
      <c r="D4961" s="8">
        <v>32768</v>
      </c>
      <c r="E4961" s="9"/>
      <c r="F4961" s="2"/>
      <c r="G4961" s="2"/>
      <c r="H4961" s="2"/>
      <c r="I4961" s="3"/>
      <c r="J4961" s="3"/>
      <c r="K4961" s="3"/>
    </row>
    <row x14ac:dyDescent="0.25" r="4962" customHeight="1" ht="17.25">
      <c r="A4962" s="7">
        <v>4960</v>
      </c>
      <c r="B4962" s="7">
        <v>512</v>
      </c>
      <c r="C4962" s="7">
        <v>32</v>
      </c>
      <c r="D4962" s="8">
        <v>32768</v>
      </c>
      <c r="E4962" s="9"/>
      <c r="F4962" s="2"/>
      <c r="G4962" s="2"/>
      <c r="H4962" s="2"/>
      <c r="I4962" s="3"/>
      <c r="J4962" s="3"/>
      <c r="K4962" s="3"/>
    </row>
    <row x14ac:dyDescent="0.25" r="4963" customHeight="1" ht="17.25">
      <c r="A4963" s="7">
        <v>4961</v>
      </c>
      <c r="B4963" s="7">
        <v>1024</v>
      </c>
      <c r="C4963" s="7">
        <v>32</v>
      </c>
      <c r="D4963" s="8">
        <v>32768</v>
      </c>
      <c r="E4963" s="9"/>
      <c r="F4963" s="2"/>
      <c r="G4963" s="2"/>
      <c r="H4963" s="2"/>
      <c r="I4963" s="3"/>
      <c r="J4963" s="3"/>
      <c r="K4963" s="3"/>
    </row>
    <row x14ac:dyDescent="0.25" r="4964" customHeight="1" ht="17.25">
      <c r="A4964" s="7">
        <v>4962</v>
      </c>
      <c r="B4964" s="7">
        <v>2048</v>
      </c>
      <c r="C4964" s="7">
        <v>32</v>
      </c>
      <c r="D4964" s="8">
        <v>32768</v>
      </c>
      <c r="E4964" s="9"/>
      <c r="F4964" s="2"/>
      <c r="G4964" s="2"/>
      <c r="H4964" s="2"/>
      <c r="I4964" s="3"/>
      <c r="J4964" s="3"/>
      <c r="K4964" s="3"/>
    </row>
    <row x14ac:dyDescent="0.25" r="4965" customHeight="1" ht="17.25">
      <c r="A4965" s="7">
        <v>4963</v>
      </c>
      <c r="B4965" s="7">
        <v>4096</v>
      </c>
      <c r="C4965" s="7">
        <v>32</v>
      </c>
      <c r="D4965" s="8">
        <v>32768</v>
      </c>
      <c r="E4965" s="9"/>
      <c r="F4965" s="2"/>
      <c r="G4965" s="2"/>
      <c r="H4965" s="2"/>
      <c r="I4965" s="3"/>
      <c r="J4965" s="3"/>
      <c r="K4965" s="3"/>
    </row>
    <row x14ac:dyDescent="0.25" r="4966" customHeight="1" ht="17.25">
      <c r="A4966" s="7">
        <v>4964</v>
      </c>
      <c r="B4966" s="7">
        <v>8192</v>
      </c>
      <c r="C4966" s="7">
        <v>32</v>
      </c>
      <c r="D4966" s="8">
        <v>32768</v>
      </c>
      <c r="E4966" s="9"/>
      <c r="F4966" s="2"/>
      <c r="G4966" s="2"/>
      <c r="H4966" s="2"/>
      <c r="I4966" s="3"/>
      <c r="J4966" s="3"/>
      <c r="K4966" s="3"/>
    </row>
    <row x14ac:dyDescent="0.25" r="4967" customHeight="1" ht="17.25">
      <c r="A4967" s="7">
        <v>4965</v>
      </c>
      <c r="B4967" s="7">
        <v>16384</v>
      </c>
      <c r="C4967" s="7">
        <v>32</v>
      </c>
      <c r="D4967" s="8">
        <v>32768</v>
      </c>
      <c r="E4967" s="9"/>
      <c r="F4967" s="2"/>
      <c r="G4967" s="2"/>
      <c r="H4967" s="2"/>
      <c r="I4967" s="3"/>
      <c r="J4967" s="3"/>
      <c r="K4967" s="3"/>
    </row>
    <row x14ac:dyDescent="0.25" r="4968" customHeight="1" ht="17.25">
      <c r="A4968" s="7">
        <v>4966</v>
      </c>
      <c r="B4968" s="7">
        <v>32768</v>
      </c>
      <c r="C4968" s="7">
        <v>32</v>
      </c>
      <c r="D4968" s="8">
        <v>32768</v>
      </c>
      <c r="E4968" s="9"/>
      <c r="F4968" s="2"/>
      <c r="G4968" s="2"/>
      <c r="H4968" s="2"/>
      <c r="I4968" s="3"/>
      <c r="J4968" s="3"/>
      <c r="K4968" s="3"/>
    </row>
    <row x14ac:dyDescent="0.25" r="4969" customHeight="1" ht="17.25">
      <c r="A4969" s="7">
        <v>4967</v>
      </c>
      <c r="B4969" s="7">
        <v>65536</v>
      </c>
      <c r="C4969" s="7">
        <v>32</v>
      </c>
      <c r="D4969" s="8">
        <v>32768</v>
      </c>
      <c r="E4969" s="9"/>
      <c r="F4969" s="2"/>
      <c r="G4969" s="2"/>
      <c r="H4969" s="2"/>
      <c r="I4969" s="3"/>
      <c r="J4969" s="3"/>
      <c r="K4969" s="3"/>
    </row>
    <row x14ac:dyDescent="0.25" r="4970" customHeight="1" ht="17.25">
      <c r="A4970" s="7">
        <v>4968</v>
      </c>
      <c r="B4970" s="7">
        <v>128000</v>
      </c>
      <c r="C4970" s="7">
        <v>32</v>
      </c>
      <c r="D4970" s="8">
        <v>32768</v>
      </c>
      <c r="E4970" s="9"/>
      <c r="F4970" s="2"/>
      <c r="G4970" s="2"/>
      <c r="H4970" s="2"/>
      <c r="I4970" s="3"/>
      <c r="J4970" s="3"/>
      <c r="K4970" s="3"/>
    </row>
    <row x14ac:dyDescent="0.25" r="4971" customHeight="1" ht="17.25">
      <c r="A4971" s="7">
        <v>4969</v>
      </c>
      <c r="B4971" s="7">
        <v>1</v>
      </c>
      <c r="C4971" s="7">
        <v>64</v>
      </c>
      <c r="D4971" s="8">
        <v>32768</v>
      </c>
      <c r="E4971" s="9"/>
      <c r="F4971" s="2"/>
      <c r="G4971" s="2"/>
      <c r="H4971" s="2"/>
      <c r="I4971" s="3"/>
      <c r="J4971" s="3"/>
      <c r="K4971" s="3"/>
    </row>
    <row x14ac:dyDescent="0.25" r="4972" customHeight="1" ht="17.25">
      <c r="A4972" s="7">
        <v>4970</v>
      </c>
      <c r="B4972" s="7">
        <v>2</v>
      </c>
      <c r="C4972" s="7">
        <v>64</v>
      </c>
      <c r="D4972" s="8">
        <v>32768</v>
      </c>
      <c r="E4972" s="9"/>
      <c r="F4972" s="2"/>
      <c r="G4972" s="2"/>
      <c r="H4972" s="2"/>
      <c r="I4972" s="3"/>
      <c r="J4972" s="3"/>
      <c r="K4972" s="3"/>
    </row>
    <row x14ac:dyDescent="0.25" r="4973" customHeight="1" ht="17.25">
      <c r="A4973" s="7">
        <v>4971</v>
      </c>
      <c r="B4973" s="7">
        <v>4</v>
      </c>
      <c r="C4973" s="7">
        <v>64</v>
      </c>
      <c r="D4973" s="8">
        <v>32768</v>
      </c>
      <c r="E4973" s="9"/>
      <c r="F4973" s="2"/>
      <c r="G4973" s="2"/>
      <c r="H4973" s="2"/>
      <c r="I4973" s="3"/>
      <c r="J4973" s="3"/>
      <c r="K4973" s="3"/>
    </row>
    <row x14ac:dyDescent="0.25" r="4974" customHeight="1" ht="17.25">
      <c r="A4974" s="7">
        <v>4972</v>
      </c>
      <c r="B4974" s="7">
        <v>8</v>
      </c>
      <c r="C4974" s="7">
        <v>64</v>
      </c>
      <c r="D4974" s="8">
        <v>32768</v>
      </c>
      <c r="E4974" s="9"/>
      <c r="F4974" s="2"/>
      <c r="G4974" s="2"/>
      <c r="H4974" s="2"/>
      <c r="I4974" s="3"/>
      <c r="J4974" s="3"/>
      <c r="K4974" s="3"/>
    </row>
    <row x14ac:dyDescent="0.25" r="4975" customHeight="1" ht="17.25">
      <c r="A4975" s="7">
        <v>4973</v>
      </c>
      <c r="B4975" s="7">
        <v>16</v>
      </c>
      <c r="C4975" s="7">
        <v>64</v>
      </c>
      <c r="D4975" s="8">
        <v>32768</v>
      </c>
      <c r="E4975" s="9"/>
      <c r="F4975" s="2"/>
      <c r="G4975" s="2"/>
      <c r="H4975" s="2"/>
      <c r="I4975" s="3"/>
      <c r="J4975" s="3"/>
      <c r="K4975" s="3"/>
    </row>
    <row x14ac:dyDescent="0.25" r="4976" customHeight="1" ht="17.25">
      <c r="A4976" s="7">
        <v>4974</v>
      </c>
      <c r="B4976" s="7">
        <v>32</v>
      </c>
      <c r="C4976" s="7">
        <v>64</v>
      </c>
      <c r="D4976" s="8">
        <v>32768</v>
      </c>
      <c r="E4976" s="9"/>
      <c r="F4976" s="2"/>
      <c r="G4976" s="2"/>
      <c r="H4976" s="2"/>
      <c r="I4976" s="3"/>
      <c r="J4976" s="3"/>
      <c r="K4976" s="3"/>
    </row>
    <row x14ac:dyDescent="0.25" r="4977" customHeight="1" ht="17.25">
      <c r="A4977" s="7">
        <v>4975</v>
      </c>
      <c r="B4977" s="7">
        <v>64</v>
      </c>
      <c r="C4977" s="7">
        <v>64</v>
      </c>
      <c r="D4977" s="8">
        <v>32768</v>
      </c>
      <c r="E4977" s="9"/>
      <c r="F4977" s="2"/>
      <c r="G4977" s="2"/>
      <c r="H4977" s="2"/>
      <c r="I4977" s="3"/>
      <c r="J4977" s="3"/>
      <c r="K4977" s="3"/>
    </row>
    <row x14ac:dyDescent="0.25" r="4978" customHeight="1" ht="17.25">
      <c r="A4978" s="7">
        <v>4976</v>
      </c>
      <c r="B4978" s="7">
        <v>128</v>
      </c>
      <c r="C4978" s="7">
        <v>64</v>
      </c>
      <c r="D4978" s="8">
        <v>32768</v>
      </c>
      <c r="E4978" s="9"/>
      <c r="F4978" s="2"/>
      <c r="G4978" s="2"/>
      <c r="H4978" s="2"/>
      <c r="I4978" s="3"/>
      <c r="J4978" s="3"/>
      <c r="K4978" s="3"/>
    </row>
    <row x14ac:dyDescent="0.25" r="4979" customHeight="1" ht="17.25">
      <c r="A4979" s="7">
        <v>4977</v>
      </c>
      <c r="B4979" s="7">
        <v>256</v>
      </c>
      <c r="C4979" s="7">
        <v>64</v>
      </c>
      <c r="D4979" s="8">
        <v>32768</v>
      </c>
      <c r="E4979" s="9"/>
      <c r="F4979" s="2"/>
      <c r="G4979" s="2"/>
      <c r="H4979" s="2"/>
      <c r="I4979" s="3"/>
      <c r="J4979" s="3"/>
      <c r="K4979" s="3"/>
    </row>
    <row x14ac:dyDescent="0.25" r="4980" customHeight="1" ht="17.25">
      <c r="A4980" s="7">
        <v>4978</v>
      </c>
      <c r="B4980" s="7">
        <v>512</v>
      </c>
      <c r="C4980" s="7">
        <v>64</v>
      </c>
      <c r="D4980" s="8">
        <v>32768</v>
      </c>
      <c r="E4980" s="9"/>
      <c r="F4980" s="2"/>
      <c r="G4980" s="2"/>
      <c r="H4980" s="2"/>
      <c r="I4980" s="3"/>
      <c r="J4980" s="3"/>
      <c r="K4980" s="3"/>
    </row>
    <row x14ac:dyDescent="0.25" r="4981" customHeight="1" ht="17.25">
      <c r="A4981" s="7">
        <v>4979</v>
      </c>
      <c r="B4981" s="7">
        <v>1024</v>
      </c>
      <c r="C4981" s="7">
        <v>64</v>
      </c>
      <c r="D4981" s="8">
        <v>32768</v>
      </c>
      <c r="E4981" s="9"/>
      <c r="F4981" s="2"/>
      <c r="G4981" s="2"/>
      <c r="H4981" s="2"/>
      <c r="I4981" s="3"/>
      <c r="J4981" s="3"/>
      <c r="K4981" s="3"/>
    </row>
    <row x14ac:dyDescent="0.25" r="4982" customHeight="1" ht="17.25">
      <c r="A4982" s="7">
        <v>4980</v>
      </c>
      <c r="B4982" s="7">
        <v>2048</v>
      </c>
      <c r="C4982" s="7">
        <v>64</v>
      </c>
      <c r="D4982" s="8">
        <v>32768</v>
      </c>
      <c r="E4982" s="9"/>
      <c r="F4982" s="2"/>
      <c r="G4982" s="2"/>
      <c r="H4982" s="2"/>
      <c r="I4982" s="3"/>
      <c r="J4982" s="3"/>
      <c r="K4982" s="3"/>
    </row>
    <row x14ac:dyDescent="0.25" r="4983" customHeight="1" ht="17.25">
      <c r="A4983" s="7">
        <v>4981</v>
      </c>
      <c r="B4983" s="7">
        <v>4096</v>
      </c>
      <c r="C4983" s="7">
        <v>64</v>
      </c>
      <c r="D4983" s="8">
        <v>32768</v>
      </c>
      <c r="E4983" s="9"/>
      <c r="F4983" s="2"/>
      <c r="G4983" s="2"/>
      <c r="H4983" s="2"/>
      <c r="I4983" s="3"/>
      <c r="J4983" s="3"/>
      <c r="K4983" s="3"/>
    </row>
    <row x14ac:dyDescent="0.25" r="4984" customHeight="1" ht="17.25">
      <c r="A4984" s="7">
        <v>4982</v>
      </c>
      <c r="B4984" s="7">
        <v>8192</v>
      </c>
      <c r="C4984" s="7">
        <v>64</v>
      </c>
      <c r="D4984" s="8">
        <v>32768</v>
      </c>
      <c r="E4984" s="9"/>
      <c r="F4984" s="2"/>
      <c r="G4984" s="2"/>
      <c r="H4984" s="2"/>
      <c r="I4984" s="3"/>
      <c r="J4984" s="3"/>
      <c r="K4984" s="3"/>
    </row>
    <row x14ac:dyDescent="0.25" r="4985" customHeight="1" ht="17.25">
      <c r="A4985" s="7">
        <v>4983</v>
      </c>
      <c r="B4985" s="7">
        <v>16384</v>
      </c>
      <c r="C4985" s="7">
        <v>64</v>
      </c>
      <c r="D4985" s="8">
        <v>32768</v>
      </c>
      <c r="E4985" s="9"/>
      <c r="F4985" s="2"/>
      <c r="G4985" s="2"/>
      <c r="H4985" s="2"/>
      <c r="I4985" s="3"/>
      <c r="J4985" s="3"/>
      <c r="K4985" s="3"/>
    </row>
    <row x14ac:dyDescent="0.25" r="4986" customHeight="1" ht="17.25">
      <c r="A4986" s="7">
        <v>4984</v>
      </c>
      <c r="B4986" s="7">
        <v>32768</v>
      </c>
      <c r="C4986" s="7">
        <v>64</v>
      </c>
      <c r="D4986" s="8">
        <v>32768</v>
      </c>
      <c r="E4986" s="9"/>
      <c r="F4986" s="2"/>
      <c r="G4986" s="2"/>
      <c r="H4986" s="2"/>
      <c r="I4986" s="3"/>
      <c r="J4986" s="3"/>
      <c r="K4986" s="3"/>
    </row>
    <row x14ac:dyDescent="0.25" r="4987" customHeight="1" ht="17.25">
      <c r="A4987" s="7">
        <v>4985</v>
      </c>
      <c r="B4987" s="7">
        <v>65536</v>
      </c>
      <c r="C4987" s="7">
        <v>64</v>
      </c>
      <c r="D4987" s="8">
        <v>32768</v>
      </c>
      <c r="E4987" s="9"/>
      <c r="F4987" s="2"/>
      <c r="G4987" s="2"/>
      <c r="H4987" s="2"/>
      <c r="I4987" s="3"/>
      <c r="J4987" s="3"/>
      <c r="K4987" s="3"/>
    </row>
    <row x14ac:dyDescent="0.25" r="4988" customHeight="1" ht="17.25">
      <c r="A4988" s="7">
        <v>4986</v>
      </c>
      <c r="B4988" s="7">
        <v>128000</v>
      </c>
      <c r="C4988" s="7">
        <v>64</v>
      </c>
      <c r="D4988" s="8">
        <v>32768</v>
      </c>
      <c r="E4988" s="9"/>
      <c r="F4988" s="2"/>
      <c r="G4988" s="2"/>
      <c r="H4988" s="2"/>
      <c r="I4988" s="3"/>
      <c r="J4988" s="3"/>
      <c r="K4988" s="3"/>
    </row>
    <row x14ac:dyDescent="0.25" r="4989" customHeight="1" ht="17.25">
      <c r="A4989" s="7">
        <v>4987</v>
      </c>
      <c r="B4989" s="7">
        <v>1</v>
      </c>
      <c r="C4989" s="7">
        <v>128</v>
      </c>
      <c r="D4989" s="8">
        <v>32768</v>
      </c>
      <c r="E4989" s="9"/>
      <c r="F4989" s="2"/>
      <c r="G4989" s="2"/>
      <c r="H4989" s="2"/>
      <c r="I4989" s="3"/>
      <c r="J4989" s="3"/>
      <c r="K4989" s="3"/>
    </row>
    <row x14ac:dyDescent="0.25" r="4990" customHeight="1" ht="17.25">
      <c r="A4990" s="7">
        <v>4988</v>
      </c>
      <c r="B4990" s="7">
        <v>2</v>
      </c>
      <c r="C4990" s="7">
        <v>128</v>
      </c>
      <c r="D4990" s="8">
        <v>32768</v>
      </c>
      <c r="E4990" s="9"/>
      <c r="F4990" s="2"/>
      <c r="G4990" s="2"/>
      <c r="H4990" s="2"/>
      <c r="I4990" s="3"/>
      <c r="J4990" s="3"/>
      <c r="K4990" s="3"/>
    </row>
    <row x14ac:dyDescent="0.25" r="4991" customHeight="1" ht="17.25">
      <c r="A4991" s="7">
        <v>4989</v>
      </c>
      <c r="B4991" s="7">
        <v>4</v>
      </c>
      <c r="C4991" s="7">
        <v>128</v>
      </c>
      <c r="D4991" s="8">
        <v>32768</v>
      </c>
      <c r="E4991" s="9"/>
      <c r="F4991" s="2"/>
      <c r="G4991" s="2"/>
      <c r="H4991" s="2"/>
      <c r="I4991" s="3"/>
      <c r="J4991" s="3"/>
      <c r="K4991" s="3"/>
    </row>
    <row x14ac:dyDescent="0.25" r="4992" customHeight="1" ht="17.25">
      <c r="A4992" s="7">
        <v>4990</v>
      </c>
      <c r="B4992" s="7">
        <v>8</v>
      </c>
      <c r="C4992" s="7">
        <v>128</v>
      </c>
      <c r="D4992" s="8">
        <v>32768</v>
      </c>
      <c r="E4992" s="9"/>
      <c r="F4992" s="2"/>
      <c r="G4992" s="2"/>
      <c r="H4992" s="2"/>
      <c r="I4992" s="3"/>
      <c r="J4992" s="3"/>
      <c r="K4992" s="3"/>
    </row>
    <row x14ac:dyDescent="0.25" r="4993" customHeight="1" ht="17.25">
      <c r="A4993" s="7">
        <v>4991</v>
      </c>
      <c r="B4993" s="7">
        <v>16</v>
      </c>
      <c r="C4993" s="7">
        <v>128</v>
      </c>
      <c r="D4993" s="8">
        <v>32768</v>
      </c>
      <c r="E4993" s="9"/>
      <c r="F4993" s="2"/>
      <c r="G4993" s="2"/>
      <c r="H4993" s="2"/>
      <c r="I4993" s="3"/>
      <c r="J4993" s="3"/>
      <c r="K4993" s="3"/>
    </row>
    <row x14ac:dyDescent="0.25" r="4994" customHeight="1" ht="17.25">
      <c r="A4994" s="7">
        <v>4992</v>
      </c>
      <c r="B4994" s="7">
        <v>32</v>
      </c>
      <c r="C4994" s="7">
        <v>128</v>
      </c>
      <c r="D4994" s="8">
        <v>32768</v>
      </c>
      <c r="E4994" s="9"/>
      <c r="F4994" s="2"/>
      <c r="G4994" s="2"/>
      <c r="H4994" s="2"/>
      <c r="I4994" s="3"/>
      <c r="J4994" s="3"/>
      <c r="K4994" s="3"/>
    </row>
    <row x14ac:dyDescent="0.25" r="4995" customHeight="1" ht="17.25">
      <c r="A4995" s="7">
        <v>4993</v>
      </c>
      <c r="B4995" s="7">
        <v>64</v>
      </c>
      <c r="C4995" s="7">
        <v>128</v>
      </c>
      <c r="D4995" s="8">
        <v>32768</v>
      </c>
      <c r="E4995" s="9"/>
      <c r="F4995" s="2"/>
      <c r="G4995" s="2"/>
      <c r="H4995" s="2"/>
      <c r="I4995" s="3"/>
      <c r="J4995" s="3"/>
      <c r="K4995" s="3"/>
    </row>
    <row x14ac:dyDescent="0.25" r="4996" customHeight="1" ht="17.25">
      <c r="A4996" s="7">
        <v>4994</v>
      </c>
      <c r="B4996" s="7">
        <v>128</v>
      </c>
      <c r="C4996" s="7">
        <v>128</v>
      </c>
      <c r="D4996" s="8">
        <v>32768</v>
      </c>
      <c r="E4996" s="9"/>
      <c r="F4996" s="2"/>
      <c r="G4996" s="2"/>
      <c r="H4996" s="2"/>
      <c r="I4996" s="3"/>
      <c r="J4996" s="3"/>
      <c r="K4996" s="3"/>
    </row>
    <row x14ac:dyDescent="0.25" r="4997" customHeight="1" ht="17.25">
      <c r="A4997" s="7">
        <v>4995</v>
      </c>
      <c r="B4997" s="7">
        <v>256</v>
      </c>
      <c r="C4997" s="7">
        <v>128</v>
      </c>
      <c r="D4997" s="8">
        <v>32768</v>
      </c>
      <c r="E4997" s="9"/>
      <c r="F4997" s="2"/>
      <c r="G4997" s="2"/>
      <c r="H4997" s="2"/>
      <c r="I4997" s="3"/>
      <c r="J4997" s="3"/>
      <c r="K4997" s="3"/>
    </row>
    <row x14ac:dyDescent="0.25" r="4998" customHeight="1" ht="17.25">
      <c r="A4998" s="7">
        <v>4996</v>
      </c>
      <c r="B4998" s="7">
        <v>512</v>
      </c>
      <c r="C4998" s="7">
        <v>128</v>
      </c>
      <c r="D4998" s="8">
        <v>32768</v>
      </c>
      <c r="E4998" s="9"/>
      <c r="F4998" s="2"/>
      <c r="G4998" s="2"/>
      <c r="H4998" s="2"/>
      <c r="I4998" s="3"/>
      <c r="J4998" s="3"/>
      <c r="K4998" s="3"/>
    </row>
    <row x14ac:dyDescent="0.25" r="4999" customHeight="1" ht="17.25">
      <c r="A4999" s="7">
        <v>4997</v>
      </c>
      <c r="B4999" s="7">
        <v>1024</v>
      </c>
      <c r="C4999" s="7">
        <v>128</v>
      </c>
      <c r="D4999" s="8">
        <v>32768</v>
      </c>
      <c r="E4999" s="9"/>
      <c r="F4999" s="2"/>
      <c r="G4999" s="2"/>
      <c r="H4999" s="2"/>
      <c r="I4999" s="3"/>
      <c r="J4999" s="3"/>
      <c r="K4999" s="3"/>
    </row>
    <row x14ac:dyDescent="0.25" r="5000" customHeight="1" ht="17.25">
      <c r="A5000" s="7">
        <v>4998</v>
      </c>
      <c r="B5000" s="7">
        <v>2048</v>
      </c>
      <c r="C5000" s="7">
        <v>128</v>
      </c>
      <c r="D5000" s="8">
        <v>32768</v>
      </c>
      <c r="E5000" s="9"/>
      <c r="F5000" s="2"/>
      <c r="G5000" s="2"/>
      <c r="H5000" s="2"/>
      <c r="I5000" s="3"/>
      <c r="J5000" s="3"/>
      <c r="K5000" s="3"/>
    </row>
    <row x14ac:dyDescent="0.25" r="5001" customHeight="1" ht="17.25">
      <c r="A5001" s="7">
        <v>4999</v>
      </c>
      <c r="B5001" s="7">
        <v>4096</v>
      </c>
      <c r="C5001" s="7">
        <v>128</v>
      </c>
      <c r="D5001" s="8">
        <v>32768</v>
      </c>
      <c r="E5001" s="9"/>
      <c r="F5001" s="2"/>
      <c r="G5001" s="2"/>
      <c r="H5001" s="2"/>
      <c r="I5001" s="3"/>
      <c r="J5001" s="3"/>
      <c r="K5001" s="3"/>
    </row>
    <row x14ac:dyDescent="0.25" r="5002" customHeight="1" ht="17.25">
      <c r="A5002" s="7">
        <v>5000</v>
      </c>
      <c r="B5002" s="7">
        <v>8192</v>
      </c>
      <c r="C5002" s="7">
        <v>128</v>
      </c>
      <c r="D5002" s="8">
        <v>32768</v>
      </c>
      <c r="E5002" s="9"/>
      <c r="F5002" s="2"/>
      <c r="G5002" s="2"/>
      <c r="H5002" s="2"/>
      <c r="I5002" s="3"/>
      <c r="J5002" s="3"/>
      <c r="K5002" s="3"/>
    </row>
    <row x14ac:dyDescent="0.25" r="5003" customHeight="1" ht="17.25">
      <c r="A5003" s="7">
        <v>5001</v>
      </c>
      <c r="B5003" s="7">
        <v>16384</v>
      </c>
      <c r="C5003" s="7">
        <v>128</v>
      </c>
      <c r="D5003" s="8">
        <v>32768</v>
      </c>
      <c r="E5003" s="9"/>
      <c r="F5003" s="2"/>
      <c r="G5003" s="2"/>
      <c r="H5003" s="2"/>
      <c r="I5003" s="3"/>
      <c r="J5003" s="3"/>
      <c r="K5003" s="3"/>
    </row>
    <row x14ac:dyDescent="0.25" r="5004" customHeight="1" ht="17.25">
      <c r="A5004" s="7">
        <v>5002</v>
      </c>
      <c r="B5004" s="7">
        <v>32768</v>
      </c>
      <c r="C5004" s="7">
        <v>128</v>
      </c>
      <c r="D5004" s="8">
        <v>32768</v>
      </c>
      <c r="E5004" s="9"/>
      <c r="F5004" s="2"/>
      <c r="G5004" s="2"/>
      <c r="H5004" s="2"/>
      <c r="I5004" s="3"/>
      <c r="J5004" s="3"/>
      <c r="K5004" s="3"/>
    </row>
    <row x14ac:dyDescent="0.25" r="5005" customHeight="1" ht="17.25">
      <c r="A5005" s="7">
        <v>5003</v>
      </c>
      <c r="B5005" s="7">
        <v>65536</v>
      </c>
      <c r="C5005" s="7">
        <v>128</v>
      </c>
      <c r="D5005" s="8">
        <v>32768</v>
      </c>
      <c r="E5005" s="9"/>
      <c r="F5005" s="2"/>
      <c r="G5005" s="2"/>
      <c r="H5005" s="2"/>
      <c r="I5005" s="3"/>
      <c r="J5005" s="3"/>
      <c r="K5005" s="3"/>
    </row>
    <row x14ac:dyDescent="0.25" r="5006" customHeight="1" ht="17.25">
      <c r="A5006" s="7">
        <v>5004</v>
      </c>
      <c r="B5006" s="7">
        <v>128000</v>
      </c>
      <c r="C5006" s="7">
        <v>128</v>
      </c>
      <c r="D5006" s="8">
        <v>32768</v>
      </c>
      <c r="E5006" s="9"/>
      <c r="F5006" s="2"/>
      <c r="G5006" s="2"/>
      <c r="H5006" s="2"/>
      <c r="I5006" s="3"/>
      <c r="J5006" s="3"/>
      <c r="K5006" s="3"/>
    </row>
    <row x14ac:dyDescent="0.25" r="5007" customHeight="1" ht="17.25">
      <c r="A5007" s="7">
        <v>5005</v>
      </c>
      <c r="B5007" s="7">
        <v>1</v>
      </c>
      <c r="C5007" s="7">
        <v>256</v>
      </c>
      <c r="D5007" s="8">
        <v>32768</v>
      </c>
      <c r="E5007" s="9"/>
      <c r="F5007" s="2"/>
      <c r="G5007" s="2"/>
      <c r="H5007" s="2"/>
      <c r="I5007" s="3"/>
      <c r="J5007" s="3"/>
      <c r="K5007" s="3"/>
    </row>
    <row x14ac:dyDescent="0.25" r="5008" customHeight="1" ht="17.25">
      <c r="A5008" s="7">
        <v>5006</v>
      </c>
      <c r="B5008" s="7">
        <v>2</v>
      </c>
      <c r="C5008" s="7">
        <v>256</v>
      </c>
      <c r="D5008" s="8">
        <v>32768</v>
      </c>
      <c r="E5008" s="9"/>
      <c r="F5008" s="2"/>
      <c r="G5008" s="2"/>
      <c r="H5008" s="2"/>
      <c r="I5008" s="3"/>
      <c r="J5008" s="3"/>
      <c r="K5008" s="3"/>
    </row>
    <row x14ac:dyDescent="0.25" r="5009" customHeight="1" ht="17.25">
      <c r="A5009" s="7">
        <v>5007</v>
      </c>
      <c r="B5009" s="7">
        <v>4</v>
      </c>
      <c r="C5009" s="7">
        <v>256</v>
      </c>
      <c r="D5009" s="8">
        <v>32768</v>
      </c>
      <c r="E5009" s="9"/>
      <c r="F5009" s="2"/>
      <c r="G5009" s="2"/>
      <c r="H5009" s="2"/>
      <c r="I5009" s="3"/>
      <c r="J5009" s="3"/>
      <c r="K5009" s="3"/>
    </row>
    <row x14ac:dyDescent="0.25" r="5010" customHeight="1" ht="17.25">
      <c r="A5010" s="7">
        <v>5008</v>
      </c>
      <c r="B5010" s="7">
        <v>8</v>
      </c>
      <c r="C5010" s="7">
        <v>256</v>
      </c>
      <c r="D5010" s="8">
        <v>32768</v>
      </c>
      <c r="E5010" s="9"/>
      <c r="F5010" s="2"/>
      <c r="G5010" s="2"/>
      <c r="H5010" s="2"/>
      <c r="I5010" s="3"/>
      <c r="J5010" s="3"/>
      <c r="K5010" s="3"/>
    </row>
    <row x14ac:dyDescent="0.25" r="5011" customHeight="1" ht="17.25">
      <c r="A5011" s="7">
        <v>5009</v>
      </c>
      <c r="B5011" s="7">
        <v>16</v>
      </c>
      <c r="C5011" s="7">
        <v>256</v>
      </c>
      <c r="D5011" s="8">
        <v>32768</v>
      </c>
      <c r="E5011" s="9"/>
      <c r="F5011" s="2"/>
      <c r="G5011" s="2"/>
      <c r="H5011" s="2"/>
      <c r="I5011" s="3"/>
      <c r="J5011" s="3"/>
      <c r="K5011" s="3"/>
    </row>
    <row x14ac:dyDescent="0.25" r="5012" customHeight="1" ht="17.25">
      <c r="A5012" s="7">
        <v>5010</v>
      </c>
      <c r="B5012" s="7">
        <v>32</v>
      </c>
      <c r="C5012" s="7">
        <v>256</v>
      </c>
      <c r="D5012" s="8">
        <v>32768</v>
      </c>
      <c r="E5012" s="9"/>
      <c r="F5012" s="2"/>
      <c r="G5012" s="2"/>
      <c r="H5012" s="2"/>
      <c r="I5012" s="3"/>
      <c r="J5012" s="3"/>
      <c r="K5012" s="3"/>
    </row>
    <row x14ac:dyDescent="0.25" r="5013" customHeight="1" ht="17.25">
      <c r="A5013" s="7">
        <v>5011</v>
      </c>
      <c r="B5013" s="7">
        <v>64</v>
      </c>
      <c r="C5013" s="7">
        <v>256</v>
      </c>
      <c r="D5013" s="8">
        <v>32768</v>
      </c>
      <c r="E5013" s="9"/>
      <c r="F5013" s="2"/>
      <c r="G5013" s="2"/>
      <c r="H5013" s="2"/>
      <c r="I5013" s="3"/>
      <c r="J5013" s="3"/>
      <c r="K5013" s="3"/>
    </row>
    <row x14ac:dyDescent="0.25" r="5014" customHeight="1" ht="17.25">
      <c r="A5014" s="7">
        <v>5012</v>
      </c>
      <c r="B5014" s="7">
        <v>128</v>
      </c>
      <c r="C5014" s="7">
        <v>256</v>
      </c>
      <c r="D5014" s="8">
        <v>32768</v>
      </c>
      <c r="E5014" s="9"/>
      <c r="F5014" s="2"/>
      <c r="G5014" s="2"/>
      <c r="H5014" s="2"/>
      <c r="I5014" s="3"/>
      <c r="J5014" s="3"/>
      <c r="K5014" s="3"/>
    </row>
    <row x14ac:dyDescent="0.25" r="5015" customHeight="1" ht="17.25">
      <c r="A5015" s="7">
        <v>5013</v>
      </c>
      <c r="B5015" s="7">
        <v>256</v>
      </c>
      <c r="C5015" s="7">
        <v>256</v>
      </c>
      <c r="D5015" s="8">
        <v>32768</v>
      </c>
      <c r="E5015" s="9"/>
      <c r="F5015" s="2"/>
      <c r="G5015" s="2"/>
      <c r="H5015" s="2"/>
      <c r="I5015" s="3"/>
      <c r="J5015" s="3"/>
      <c r="K5015" s="3"/>
    </row>
    <row x14ac:dyDescent="0.25" r="5016" customHeight="1" ht="17.25">
      <c r="A5016" s="7">
        <v>5014</v>
      </c>
      <c r="B5016" s="7">
        <v>512</v>
      </c>
      <c r="C5016" s="7">
        <v>256</v>
      </c>
      <c r="D5016" s="8">
        <v>32768</v>
      </c>
      <c r="E5016" s="9"/>
      <c r="F5016" s="2"/>
      <c r="G5016" s="2"/>
      <c r="H5016" s="2"/>
      <c r="I5016" s="3"/>
      <c r="J5016" s="3"/>
      <c r="K5016" s="3"/>
    </row>
    <row x14ac:dyDescent="0.25" r="5017" customHeight="1" ht="17.25">
      <c r="A5017" s="7">
        <v>5015</v>
      </c>
      <c r="B5017" s="7">
        <v>1024</v>
      </c>
      <c r="C5017" s="7">
        <v>256</v>
      </c>
      <c r="D5017" s="8">
        <v>32768</v>
      </c>
      <c r="E5017" s="9"/>
      <c r="F5017" s="2"/>
      <c r="G5017" s="2"/>
      <c r="H5017" s="2"/>
      <c r="I5017" s="3"/>
      <c r="J5017" s="3"/>
      <c r="K5017" s="3"/>
    </row>
    <row x14ac:dyDescent="0.25" r="5018" customHeight="1" ht="17.25">
      <c r="A5018" s="7">
        <v>5016</v>
      </c>
      <c r="B5018" s="7">
        <v>2048</v>
      </c>
      <c r="C5018" s="7">
        <v>256</v>
      </c>
      <c r="D5018" s="8">
        <v>32768</v>
      </c>
      <c r="E5018" s="9"/>
      <c r="F5018" s="2"/>
      <c r="G5018" s="2"/>
      <c r="H5018" s="2"/>
      <c r="I5018" s="3"/>
      <c r="J5018" s="3"/>
      <c r="K5018" s="3"/>
    </row>
    <row x14ac:dyDescent="0.25" r="5019" customHeight="1" ht="17.25">
      <c r="A5019" s="7">
        <v>5017</v>
      </c>
      <c r="B5019" s="7">
        <v>4096</v>
      </c>
      <c r="C5019" s="7">
        <v>256</v>
      </c>
      <c r="D5019" s="8">
        <v>32768</v>
      </c>
      <c r="E5019" s="9"/>
      <c r="F5019" s="2"/>
      <c r="G5019" s="2"/>
      <c r="H5019" s="2"/>
      <c r="I5019" s="3"/>
      <c r="J5019" s="3"/>
      <c r="K5019" s="3"/>
    </row>
    <row x14ac:dyDescent="0.25" r="5020" customHeight="1" ht="17.25">
      <c r="A5020" s="7">
        <v>5018</v>
      </c>
      <c r="B5020" s="7">
        <v>8192</v>
      </c>
      <c r="C5020" s="7">
        <v>256</v>
      </c>
      <c r="D5020" s="8">
        <v>32768</v>
      </c>
      <c r="E5020" s="9"/>
      <c r="F5020" s="2"/>
      <c r="G5020" s="2"/>
      <c r="H5020" s="2"/>
      <c r="I5020" s="3"/>
      <c r="J5020" s="3"/>
      <c r="K5020" s="3"/>
    </row>
    <row x14ac:dyDescent="0.25" r="5021" customHeight="1" ht="17.25">
      <c r="A5021" s="7">
        <v>5019</v>
      </c>
      <c r="B5021" s="7">
        <v>16384</v>
      </c>
      <c r="C5021" s="7">
        <v>256</v>
      </c>
      <c r="D5021" s="8">
        <v>32768</v>
      </c>
      <c r="E5021" s="9"/>
      <c r="F5021" s="2"/>
      <c r="G5021" s="2"/>
      <c r="H5021" s="2"/>
      <c r="I5021" s="3"/>
      <c r="J5021" s="3"/>
      <c r="K5021" s="3"/>
    </row>
    <row x14ac:dyDescent="0.25" r="5022" customHeight="1" ht="17.25">
      <c r="A5022" s="7">
        <v>5020</v>
      </c>
      <c r="B5022" s="7">
        <v>32768</v>
      </c>
      <c r="C5022" s="7">
        <v>256</v>
      </c>
      <c r="D5022" s="8">
        <v>32768</v>
      </c>
      <c r="E5022" s="9"/>
      <c r="F5022" s="2"/>
      <c r="G5022" s="2"/>
      <c r="H5022" s="2"/>
      <c r="I5022" s="3"/>
      <c r="J5022" s="3"/>
      <c r="K5022" s="3"/>
    </row>
    <row x14ac:dyDescent="0.25" r="5023" customHeight="1" ht="17.25">
      <c r="A5023" s="7">
        <v>5021</v>
      </c>
      <c r="B5023" s="7">
        <v>65536</v>
      </c>
      <c r="C5023" s="7">
        <v>256</v>
      </c>
      <c r="D5023" s="8">
        <v>32768</v>
      </c>
      <c r="E5023" s="9"/>
      <c r="F5023" s="2"/>
      <c r="G5023" s="2"/>
      <c r="H5023" s="2"/>
      <c r="I5023" s="3"/>
      <c r="J5023" s="3"/>
      <c r="K5023" s="3"/>
    </row>
    <row x14ac:dyDescent="0.25" r="5024" customHeight="1" ht="17.25">
      <c r="A5024" s="7">
        <v>5022</v>
      </c>
      <c r="B5024" s="7">
        <v>128000</v>
      </c>
      <c r="C5024" s="7">
        <v>256</v>
      </c>
      <c r="D5024" s="8">
        <v>32768</v>
      </c>
      <c r="E5024" s="9"/>
      <c r="F5024" s="2"/>
      <c r="G5024" s="2"/>
      <c r="H5024" s="2"/>
      <c r="I5024" s="3"/>
      <c r="J5024" s="3"/>
      <c r="K5024" s="3"/>
    </row>
    <row x14ac:dyDescent="0.25" r="5025" customHeight="1" ht="17.25">
      <c r="A5025" s="7">
        <v>5023</v>
      </c>
      <c r="B5025" s="7">
        <v>1</v>
      </c>
      <c r="C5025" s="7">
        <v>512</v>
      </c>
      <c r="D5025" s="8">
        <v>32768</v>
      </c>
      <c r="E5025" s="9"/>
      <c r="F5025" s="2"/>
      <c r="G5025" s="2"/>
      <c r="H5025" s="2"/>
      <c r="I5025" s="3"/>
      <c r="J5025" s="3"/>
      <c r="K5025" s="3"/>
    </row>
    <row x14ac:dyDescent="0.25" r="5026" customHeight="1" ht="17.25">
      <c r="A5026" s="7">
        <v>5024</v>
      </c>
      <c r="B5026" s="7">
        <v>2</v>
      </c>
      <c r="C5026" s="7">
        <v>512</v>
      </c>
      <c r="D5026" s="8">
        <v>32768</v>
      </c>
      <c r="E5026" s="9"/>
      <c r="F5026" s="2"/>
      <c r="G5026" s="2"/>
      <c r="H5026" s="2"/>
      <c r="I5026" s="3"/>
      <c r="J5026" s="3"/>
      <c r="K5026" s="3"/>
    </row>
    <row x14ac:dyDescent="0.25" r="5027" customHeight="1" ht="17.25">
      <c r="A5027" s="7">
        <v>5025</v>
      </c>
      <c r="B5027" s="7">
        <v>4</v>
      </c>
      <c r="C5027" s="7">
        <v>512</v>
      </c>
      <c r="D5027" s="8">
        <v>32768</v>
      </c>
      <c r="E5027" s="9"/>
      <c r="F5027" s="2"/>
      <c r="G5027" s="2"/>
      <c r="H5027" s="2"/>
      <c r="I5027" s="3"/>
      <c r="J5027" s="3"/>
      <c r="K5027" s="3"/>
    </row>
    <row x14ac:dyDescent="0.25" r="5028" customHeight="1" ht="17.25">
      <c r="A5028" s="7">
        <v>5026</v>
      </c>
      <c r="B5028" s="7">
        <v>8</v>
      </c>
      <c r="C5028" s="7">
        <v>512</v>
      </c>
      <c r="D5028" s="8">
        <v>32768</v>
      </c>
      <c r="E5028" s="9"/>
      <c r="F5028" s="2"/>
      <c r="G5028" s="2"/>
      <c r="H5028" s="2"/>
      <c r="I5028" s="3"/>
      <c r="J5028" s="3"/>
      <c r="K5028" s="3"/>
    </row>
    <row x14ac:dyDescent="0.25" r="5029" customHeight="1" ht="17.25">
      <c r="A5029" s="7">
        <v>5027</v>
      </c>
      <c r="B5029" s="7">
        <v>16</v>
      </c>
      <c r="C5029" s="7">
        <v>512</v>
      </c>
      <c r="D5029" s="8">
        <v>32768</v>
      </c>
      <c r="E5029" s="9"/>
      <c r="F5029" s="2"/>
      <c r="G5029" s="2"/>
      <c r="H5029" s="2"/>
      <c r="I5029" s="3"/>
      <c r="J5029" s="3"/>
      <c r="K5029" s="3"/>
    </row>
    <row x14ac:dyDescent="0.25" r="5030" customHeight="1" ht="17.25">
      <c r="A5030" s="7">
        <v>5028</v>
      </c>
      <c r="B5030" s="7">
        <v>32</v>
      </c>
      <c r="C5030" s="7">
        <v>512</v>
      </c>
      <c r="D5030" s="8">
        <v>32768</v>
      </c>
      <c r="E5030" s="9"/>
      <c r="F5030" s="2"/>
      <c r="G5030" s="2"/>
      <c r="H5030" s="2"/>
      <c r="I5030" s="3"/>
      <c r="J5030" s="3"/>
      <c r="K5030" s="3"/>
    </row>
    <row x14ac:dyDescent="0.25" r="5031" customHeight="1" ht="17.25">
      <c r="A5031" s="7">
        <v>5029</v>
      </c>
      <c r="B5031" s="7">
        <v>64</v>
      </c>
      <c r="C5031" s="7">
        <v>512</v>
      </c>
      <c r="D5031" s="8">
        <v>32768</v>
      </c>
      <c r="E5031" s="9"/>
      <c r="F5031" s="2"/>
      <c r="G5031" s="2"/>
      <c r="H5031" s="2"/>
      <c r="I5031" s="3"/>
      <c r="J5031" s="3"/>
      <c r="K5031" s="3"/>
    </row>
    <row x14ac:dyDescent="0.25" r="5032" customHeight="1" ht="17.25">
      <c r="A5032" s="7">
        <v>5030</v>
      </c>
      <c r="B5032" s="7">
        <v>128</v>
      </c>
      <c r="C5032" s="7">
        <v>512</v>
      </c>
      <c r="D5032" s="8">
        <v>32768</v>
      </c>
      <c r="E5032" s="9"/>
      <c r="F5032" s="2"/>
      <c r="G5032" s="2"/>
      <c r="H5032" s="2"/>
      <c r="I5032" s="3"/>
      <c r="J5032" s="3"/>
      <c r="K5032" s="3"/>
    </row>
    <row x14ac:dyDescent="0.25" r="5033" customHeight="1" ht="17.25">
      <c r="A5033" s="7">
        <v>5031</v>
      </c>
      <c r="B5033" s="7">
        <v>256</v>
      </c>
      <c r="C5033" s="7">
        <v>512</v>
      </c>
      <c r="D5033" s="8">
        <v>32768</v>
      </c>
      <c r="E5033" s="9"/>
      <c r="F5033" s="2"/>
      <c r="G5033" s="2"/>
      <c r="H5033" s="2"/>
      <c r="I5033" s="3"/>
      <c r="J5033" s="3"/>
      <c r="K5033" s="3"/>
    </row>
    <row x14ac:dyDescent="0.25" r="5034" customHeight="1" ht="17.25">
      <c r="A5034" s="7">
        <v>5032</v>
      </c>
      <c r="B5034" s="7">
        <v>512</v>
      </c>
      <c r="C5034" s="7">
        <v>512</v>
      </c>
      <c r="D5034" s="8">
        <v>32768</v>
      </c>
      <c r="E5034" s="9"/>
      <c r="F5034" s="2"/>
      <c r="G5034" s="2"/>
      <c r="H5034" s="2"/>
      <c r="I5034" s="3"/>
      <c r="J5034" s="3"/>
      <c r="K5034" s="3"/>
    </row>
    <row x14ac:dyDescent="0.25" r="5035" customHeight="1" ht="17.25">
      <c r="A5035" s="7">
        <v>5033</v>
      </c>
      <c r="B5035" s="7">
        <v>1024</v>
      </c>
      <c r="C5035" s="7">
        <v>512</v>
      </c>
      <c r="D5035" s="8">
        <v>32768</v>
      </c>
      <c r="E5035" s="9"/>
      <c r="F5035" s="2"/>
      <c r="G5035" s="2"/>
      <c r="H5035" s="2"/>
      <c r="I5035" s="3"/>
      <c r="J5035" s="3"/>
      <c r="K5035" s="3"/>
    </row>
    <row x14ac:dyDescent="0.25" r="5036" customHeight="1" ht="17.25">
      <c r="A5036" s="7">
        <v>5034</v>
      </c>
      <c r="B5036" s="7">
        <v>2048</v>
      </c>
      <c r="C5036" s="7">
        <v>512</v>
      </c>
      <c r="D5036" s="8">
        <v>32768</v>
      </c>
      <c r="E5036" s="9"/>
      <c r="F5036" s="2"/>
      <c r="G5036" s="2"/>
      <c r="H5036" s="2"/>
      <c r="I5036" s="3"/>
      <c r="J5036" s="3"/>
      <c r="K5036" s="3"/>
    </row>
    <row x14ac:dyDescent="0.25" r="5037" customHeight="1" ht="17.25">
      <c r="A5037" s="7">
        <v>5035</v>
      </c>
      <c r="B5037" s="7">
        <v>4096</v>
      </c>
      <c r="C5037" s="7">
        <v>512</v>
      </c>
      <c r="D5037" s="8">
        <v>32768</v>
      </c>
      <c r="E5037" s="9"/>
      <c r="F5037" s="2"/>
      <c r="G5037" s="2"/>
      <c r="H5037" s="2"/>
      <c r="I5037" s="3"/>
      <c r="J5037" s="3"/>
      <c r="K5037" s="3"/>
    </row>
    <row x14ac:dyDescent="0.25" r="5038" customHeight="1" ht="17.25">
      <c r="A5038" s="7">
        <v>5036</v>
      </c>
      <c r="B5038" s="7">
        <v>8192</v>
      </c>
      <c r="C5038" s="7">
        <v>512</v>
      </c>
      <c r="D5038" s="8">
        <v>32768</v>
      </c>
      <c r="E5038" s="9"/>
      <c r="F5038" s="2"/>
      <c r="G5038" s="2"/>
      <c r="H5038" s="2"/>
      <c r="I5038" s="3"/>
      <c r="J5038" s="3"/>
      <c r="K5038" s="3"/>
    </row>
    <row x14ac:dyDescent="0.25" r="5039" customHeight="1" ht="17.25">
      <c r="A5039" s="7">
        <v>5037</v>
      </c>
      <c r="B5039" s="7">
        <v>16384</v>
      </c>
      <c r="C5039" s="7">
        <v>512</v>
      </c>
      <c r="D5039" s="8">
        <v>32768</v>
      </c>
      <c r="E5039" s="9"/>
      <c r="F5039" s="2"/>
      <c r="G5039" s="2"/>
      <c r="H5039" s="2"/>
      <c r="I5039" s="3"/>
      <c r="J5039" s="3"/>
      <c r="K5039" s="3"/>
    </row>
    <row x14ac:dyDescent="0.25" r="5040" customHeight="1" ht="17.25">
      <c r="A5040" s="7">
        <v>5038</v>
      </c>
      <c r="B5040" s="7">
        <v>32768</v>
      </c>
      <c r="C5040" s="7">
        <v>512</v>
      </c>
      <c r="D5040" s="8">
        <v>32768</v>
      </c>
      <c r="E5040" s="9"/>
      <c r="F5040" s="2"/>
      <c r="G5040" s="2"/>
      <c r="H5040" s="2"/>
      <c r="I5040" s="3"/>
      <c r="J5040" s="3"/>
      <c r="K5040" s="3"/>
    </row>
    <row x14ac:dyDescent="0.25" r="5041" customHeight="1" ht="17.25">
      <c r="A5041" s="7">
        <v>5039</v>
      </c>
      <c r="B5041" s="7">
        <v>65536</v>
      </c>
      <c r="C5041" s="7">
        <v>512</v>
      </c>
      <c r="D5041" s="8">
        <v>32768</v>
      </c>
      <c r="E5041" s="9"/>
      <c r="F5041" s="2"/>
      <c r="G5041" s="2"/>
      <c r="H5041" s="2"/>
      <c r="I5041" s="3"/>
      <c r="J5041" s="3"/>
      <c r="K5041" s="3"/>
    </row>
    <row x14ac:dyDescent="0.25" r="5042" customHeight="1" ht="17.25">
      <c r="A5042" s="7">
        <v>5040</v>
      </c>
      <c r="B5042" s="7">
        <v>128000</v>
      </c>
      <c r="C5042" s="7">
        <v>512</v>
      </c>
      <c r="D5042" s="8">
        <v>32768</v>
      </c>
      <c r="E5042" s="9"/>
      <c r="F5042" s="2"/>
      <c r="G5042" s="2"/>
      <c r="H5042" s="2"/>
      <c r="I5042" s="3"/>
      <c r="J5042" s="3"/>
      <c r="K5042" s="3"/>
    </row>
    <row x14ac:dyDescent="0.25" r="5043" customHeight="1" ht="17.25">
      <c r="A5043" s="7">
        <v>5041</v>
      </c>
      <c r="B5043" s="7">
        <v>1</v>
      </c>
      <c r="C5043" s="7">
        <v>1024</v>
      </c>
      <c r="D5043" s="8">
        <v>32768</v>
      </c>
      <c r="E5043" s="9"/>
      <c r="F5043" s="2"/>
      <c r="G5043" s="2"/>
      <c r="H5043" s="2"/>
      <c r="I5043" s="3"/>
      <c r="J5043" s="3"/>
      <c r="K5043" s="3"/>
    </row>
    <row x14ac:dyDescent="0.25" r="5044" customHeight="1" ht="17.25">
      <c r="A5044" s="7">
        <v>5042</v>
      </c>
      <c r="B5044" s="7">
        <v>2</v>
      </c>
      <c r="C5044" s="7">
        <v>1024</v>
      </c>
      <c r="D5044" s="8">
        <v>32768</v>
      </c>
      <c r="E5044" s="9"/>
      <c r="F5044" s="2"/>
      <c r="G5044" s="2"/>
      <c r="H5044" s="2"/>
      <c r="I5044" s="3"/>
      <c r="J5044" s="3"/>
      <c r="K5044" s="3"/>
    </row>
    <row x14ac:dyDescent="0.25" r="5045" customHeight="1" ht="17.25">
      <c r="A5045" s="7">
        <v>5043</v>
      </c>
      <c r="B5045" s="7">
        <v>4</v>
      </c>
      <c r="C5045" s="7">
        <v>1024</v>
      </c>
      <c r="D5045" s="8">
        <v>32768</v>
      </c>
      <c r="E5045" s="9"/>
      <c r="F5045" s="2"/>
      <c r="G5045" s="2"/>
      <c r="H5045" s="2"/>
      <c r="I5045" s="3"/>
      <c r="J5045" s="3"/>
      <c r="K5045" s="3"/>
    </row>
    <row x14ac:dyDescent="0.25" r="5046" customHeight="1" ht="17.25">
      <c r="A5046" s="7">
        <v>5044</v>
      </c>
      <c r="B5046" s="7">
        <v>8</v>
      </c>
      <c r="C5046" s="7">
        <v>1024</v>
      </c>
      <c r="D5046" s="8">
        <v>32768</v>
      </c>
      <c r="E5046" s="9"/>
      <c r="F5046" s="2"/>
      <c r="G5046" s="2"/>
      <c r="H5046" s="2"/>
      <c r="I5046" s="3"/>
      <c r="J5046" s="3"/>
      <c r="K5046" s="3"/>
    </row>
    <row x14ac:dyDescent="0.25" r="5047" customHeight="1" ht="17.25">
      <c r="A5047" s="7">
        <v>5045</v>
      </c>
      <c r="B5047" s="7">
        <v>16</v>
      </c>
      <c r="C5047" s="7">
        <v>1024</v>
      </c>
      <c r="D5047" s="8">
        <v>32768</v>
      </c>
      <c r="E5047" s="9"/>
      <c r="F5047" s="2"/>
      <c r="G5047" s="2"/>
      <c r="H5047" s="2"/>
      <c r="I5047" s="3"/>
      <c r="J5047" s="3"/>
      <c r="K5047" s="3"/>
    </row>
    <row x14ac:dyDescent="0.25" r="5048" customHeight="1" ht="17.25">
      <c r="A5048" s="7">
        <v>5046</v>
      </c>
      <c r="B5048" s="7">
        <v>32</v>
      </c>
      <c r="C5048" s="7">
        <v>1024</v>
      </c>
      <c r="D5048" s="8">
        <v>32768</v>
      </c>
      <c r="E5048" s="9"/>
      <c r="F5048" s="2"/>
      <c r="G5048" s="2"/>
      <c r="H5048" s="2"/>
      <c r="I5048" s="3"/>
      <c r="J5048" s="3"/>
      <c r="K5048" s="3"/>
    </row>
    <row x14ac:dyDescent="0.25" r="5049" customHeight="1" ht="17.25">
      <c r="A5049" s="7">
        <v>5047</v>
      </c>
      <c r="B5049" s="7">
        <v>64</v>
      </c>
      <c r="C5049" s="7">
        <v>1024</v>
      </c>
      <c r="D5049" s="8">
        <v>32768</v>
      </c>
      <c r="E5049" s="9"/>
      <c r="F5049" s="2"/>
      <c r="G5049" s="2"/>
      <c r="H5049" s="2"/>
      <c r="I5049" s="3"/>
      <c r="J5049" s="3"/>
      <c r="K5049" s="3"/>
    </row>
    <row x14ac:dyDescent="0.25" r="5050" customHeight="1" ht="17.25">
      <c r="A5050" s="7">
        <v>5048</v>
      </c>
      <c r="B5050" s="7">
        <v>128</v>
      </c>
      <c r="C5050" s="7">
        <v>1024</v>
      </c>
      <c r="D5050" s="8">
        <v>32768</v>
      </c>
      <c r="E5050" s="9"/>
      <c r="F5050" s="2"/>
      <c r="G5050" s="2"/>
      <c r="H5050" s="2"/>
      <c r="I5050" s="3"/>
      <c r="J5050" s="3"/>
      <c r="K5050" s="3"/>
    </row>
    <row x14ac:dyDescent="0.25" r="5051" customHeight="1" ht="17.25">
      <c r="A5051" s="7">
        <v>5049</v>
      </c>
      <c r="B5051" s="7">
        <v>256</v>
      </c>
      <c r="C5051" s="7">
        <v>1024</v>
      </c>
      <c r="D5051" s="8">
        <v>32768</v>
      </c>
      <c r="E5051" s="9"/>
      <c r="F5051" s="2"/>
      <c r="G5051" s="2"/>
      <c r="H5051" s="2"/>
      <c r="I5051" s="3"/>
      <c r="J5051" s="3"/>
      <c r="K5051" s="3"/>
    </row>
    <row x14ac:dyDescent="0.25" r="5052" customHeight="1" ht="17.25">
      <c r="A5052" s="7">
        <v>5050</v>
      </c>
      <c r="B5052" s="7">
        <v>512</v>
      </c>
      <c r="C5052" s="7">
        <v>1024</v>
      </c>
      <c r="D5052" s="8">
        <v>32768</v>
      </c>
      <c r="E5052" s="9"/>
      <c r="F5052" s="2"/>
      <c r="G5052" s="2"/>
      <c r="H5052" s="2"/>
      <c r="I5052" s="3"/>
      <c r="J5052" s="3"/>
      <c r="K5052" s="3"/>
    </row>
    <row x14ac:dyDescent="0.25" r="5053" customHeight="1" ht="17.25">
      <c r="A5053" s="7">
        <v>5051</v>
      </c>
      <c r="B5053" s="7">
        <v>1024</v>
      </c>
      <c r="C5053" s="7">
        <v>1024</v>
      </c>
      <c r="D5053" s="8">
        <v>32768</v>
      </c>
      <c r="E5053" s="9"/>
      <c r="F5053" s="2"/>
      <c r="G5053" s="2"/>
      <c r="H5053" s="2"/>
      <c r="I5053" s="3"/>
      <c r="J5053" s="3"/>
      <c r="K5053" s="3"/>
    </row>
    <row x14ac:dyDescent="0.25" r="5054" customHeight="1" ht="17.25">
      <c r="A5054" s="7">
        <v>5052</v>
      </c>
      <c r="B5054" s="7">
        <v>2048</v>
      </c>
      <c r="C5054" s="7">
        <v>1024</v>
      </c>
      <c r="D5054" s="8">
        <v>32768</v>
      </c>
      <c r="E5054" s="9"/>
      <c r="F5054" s="2"/>
      <c r="G5054" s="2"/>
      <c r="H5054" s="2"/>
      <c r="I5054" s="3"/>
      <c r="J5054" s="3"/>
      <c r="K5054" s="3"/>
    </row>
    <row x14ac:dyDescent="0.25" r="5055" customHeight="1" ht="17.25">
      <c r="A5055" s="7">
        <v>5053</v>
      </c>
      <c r="B5055" s="7">
        <v>4096</v>
      </c>
      <c r="C5055" s="7">
        <v>1024</v>
      </c>
      <c r="D5055" s="8">
        <v>32768</v>
      </c>
      <c r="E5055" s="9"/>
      <c r="F5055" s="2"/>
      <c r="G5055" s="2"/>
      <c r="H5055" s="2"/>
      <c r="I5055" s="3"/>
      <c r="J5055" s="3"/>
      <c r="K5055" s="3"/>
    </row>
    <row x14ac:dyDescent="0.25" r="5056" customHeight="1" ht="17.25">
      <c r="A5056" s="7">
        <v>5054</v>
      </c>
      <c r="B5056" s="7">
        <v>8192</v>
      </c>
      <c r="C5056" s="7">
        <v>1024</v>
      </c>
      <c r="D5056" s="8">
        <v>32768</v>
      </c>
      <c r="E5056" s="9"/>
      <c r="F5056" s="2"/>
      <c r="G5056" s="2"/>
      <c r="H5056" s="2"/>
      <c r="I5056" s="3"/>
      <c r="J5056" s="3"/>
      <c r="K5056" s="3"/>
    </row>
    <row x14ac:dyDescent="0.25" r="5057" customHeight="1" ht="17.25">
      <c r="A5057" s="7">
        <v>5055</v>
      </c>
      <c r="B5057" s="7">
        <v>16384</v>
      </c>
      <c r="C5057" s="7">
        <v>1024</v>
      </c>
      <c r="D5057" s="8">
        <v>32768</v>
      </c>
      <c r="E5057" s="9"/>
      <c r="F5057" s="2"/>
      <c r="G5057" s="2"/>
      <c r="H5057" s="2"/>
      <c r="I5057" s="3"/>
      <c r="J5057" s="3"/>
      <c r="K5057" s="3"/>
    </row>
    <row x14ac:dyDescent="0.25" r="5058" customHeight="1" ht="17.25">
      <c r="A5058" s="7">
        <v>5056</v>
      </c>
      <c r="B5058" s="7">
        <v>32768</v>
      </c>
      <c r="C5058" s="7">
        <v>1024</v>
      </c>
      <c r="D5058" s="8">
        <v>32768</v>
      </c>
      <c r="E5058" s="9"/>
      <c r="F5058" s="2"/>
      <c r="G5058" s="2"/>
      <c r="H5058" s="2"/>
      <c r="I5058" s="3"/>
      <c r="J5058" s="3"/>
      <c r="K5058" s="3"/>
    </row>
    <row x14ac:dyDescent="0.25" r="5059" customHeight="1" ht="17.25">
      <c r="A5059" s="7">
        <v>5057</v>
      </c>
      <c r="B5059" s="7">
        <v>65536</v>
      </c>
      <c r="C5059" s="7">
        <v>1024</v>
      </c>
      <c r="D5059" s="8">
        <v>32768</v>
      </c>
      <c r="E5059" s="9"/>
      <c r="F5059" s="2"/>
      <c r="G5059" s="2"/>
      <c r="H5059" s="2"/>
      <c r="I5059" s="3"/>
      <c r="J5059" s="3"/>
      <c r="K5059" s="3"/>
    </row>
    <row x14ac:dyDescent="0.25" r="5060" customHeight="1" ht="17.25">
      <c r="A5060" s="7">
        <v>5058</v>
      </c>
      <c r="B5060" s="7">
        <v>128000</v>
      </c>
      <c r="C5060" s="7">
        <v>1024</v>
      </c>
      <c r="D5060" s="8">
        <v>32768</v>
      </c>
      <c r="E5060" s="9"/>
      <c r="F5060" s="2"/>
      <c r="G5060" s="2"/>
      <c r="H5060" s="2"/>
      <c r="I5060" s="3"/>
      <c r="J5060" s="3"/>
      <c r="K5060" s="3"/>
    </row>
    <row x14ac:dyDescent="0.25" r="5061" customHeight="1" ht="17.25">
      <c r="A5061" s="7">
        <v>5059</v>
      </c>
      <c r="B5061" s="7">
        <v>1</v>
      </c>
      <c r="C5061" s="7">
        <v>2048</v>
      </c>
      <c r="D5061" s="8">
        <v>32768</v>
      </c>
      <c r="E5061" s="9"/>
      <c r="F5061" s="2"/>
      <c r="G5061" s="2"/>
      <c r="H5061" s="2"/>
      <c r="I5061" s="3"/>
      <c r="J5061" s="3"/>
      <c r="K5061" s="3"/>
    </row>
    <row x14ac:dyDescent="0.25" r="5062" customHeight="1" ht="17.25">
      <c r="A5062" s="7">
        <v>5060</v>
      </c>
      <c r="B5062" s="7">
        <v>2</v>
      </c>
      <c r="C5062" s="7">
        <v>2048</v>
      </c>
      <c r="D5062" s="8">
        <v>32768</v>
      </c>
      <c r="E5062" s="9"/>
      <c r="F5062" s="2"/>
      <c r="G5062" s="2"/>
      <c r="H5062" s="2"/>
      <c r="I5062" s="3"/>
      <c r="J5062" s="3"/>
      <c r="K5062" s="3"/>
    </row>
    <row x14ac:dyDescent="0.25" r="5063" customHeight="1" ht="17.25">
      <c r="A5063" s="7">
        <v>5061</v>
      </c>
      <c r="B5063" s="7">
        <v>4</v>
      </c>
      <c r="C5063" s="7">
        <v>2048</v>
      </c>
      <c r="D5063" s="8">
        <v>32768</v>
      </c>
      <c r="E5063" s="9"/>
      <c r="F5063" s="2"/>
      <c r="G5063" s="2"/>
      <c r="H5063" s="2"/>
      <c r="I5063" s="3"/>
      <c r="J5063" s="3"/>
      <c r="K5063" s="3"/>
    </row>
    <row x14ac:dyDescent="0.25" r="5064" customHeight="1" ht="17.25">
      <c r="A5064" s="7">
        <v>5062</v>
      </c>
      <c r="B5064" s="7">
        <v>8</v>
      </c>
      <c r="C5064" s="7">
        <v>2048</v>
      </c>
      <c r="D5064" s="8">
        <v>32768</v>
      </c>
      <c r="E5064" s="9"/>
      <c r="F5064" s="2"/>
      <c r="G5064" s="2"/>
      <c r="H5064" s="2"/>
      <c r="I5064" s="3"/>
      <c r="J5064" s="3"/>
      <c r="K5064" s="3"/>
    </row>
    <row x14ac:dyDescent="0.25" r="5065" customHeight="1" ht="17.25">
      <c r="A5065" s="7">
        <v>5063</v>
      </c>
      <c r="B5065" s="7">
        <v>16</v>
      </c>
      <c r="C5065" s="7">
        <v>2048</v>
      </c>
      <c r="D5065" s="8">
        <v>32768</v>
      </c>
      <c r="E5065" s="9"/>
      <c r="F5065" s="2"/>
      <c r="G5065" s="2"/>
      <c r="H5065" s="2"/>
      <c r="I5065" s="3"/>
      <c r="J5065" s="3"/>
      <c r="K5065" s="3"/>
    </row>
    <row x14ac:dyDescent="0.25" r="5066" customHeight="1" ht="17.25">
      <c r="A5066" s="7">
        <v>5064</v>
      </c>
      <c r="B5066" s="7">
        <v>32</v>
      </c>
      <c r="C5066" s="7">
        <v>2048</v>
      </c>
      <c r="D5066" s="8">
        <v>32768</v>
      </c>
      <c r="E5066" s="9"/>
      <c r="F5066" s="2"/>
      <c r="G5066" s="2"/>
      <c r="H5066" s="2"/>
      <c r="I5066" s="3"/>
      <c r="J5066" s="3"/>
      <c r="K5066" s="3"/>
    </row>
    <row x14ac:dyDescent="0.25" r="5067" customHeight="1" ht="17.25">
      <c r="A5067" s="7">
        <v>5065</v>
      </c>
      <c r="B5067" s="7">
        <v>64</v>
      </c>
      <c r="C5067" s="7">
        <v>2048</v>
      </c>
      <c r="D5067" s="8">
        <v>32768</v>
      </c>
      <c r="E5067" s="9"/>
      <c r="F5067" s="2"/>
      <c r="G5067" s="2"/>
      <c r="H5067" s="2"/>
      <c r="I5067" s="3"/>
      <c r="J5067" s="3"/>
      <c r="K5067" s="3"/>
    </row>
    <row x14ac:dyDescent="0.25" r="5068" customHeight="1" ht="17.25">
      <c r="A5068" s="7">
        <v>5066</v>
      </c>
      <c r="B5068" s="7">
        <v>128</v>
      </c>
      <c r="C5068" s="7">
        <v>2048</v>
      </c>
      <c r="D5068" s="8">
        <v>32768</v>
      </c>
      <c r="E5068" s="9"/>
      <c r="F5068" s="2"/>
      <c r="G5068" s="2"/>
      <c r="H5068" s="2"/>
      <c r="I5068" s="3"/>
      <c r="J5068" s="3"/>
      <c r="K5068" s="3"/>
    </row>
    <row x14ac:dyDescent="0.25" r="5069" customHeight="1" ht="17.25">
      <c r="A5069" s="7">
        <v>5067</v>
      </c>
      <c r="B5069" s="7">
        <v>256</v>
      </c>
      <c r="C5069" s="7">
        <v>2048</v>
      </c>
      <c r="D5069" s="8">
        <v>32768</v>
      </c>
      <c r="E5069" s="9"/>
      <c r="F5069" s="2"/>
      <c r="G5069" s="2"/>
      <c r="H5069" s="2"/>
      <c r="I5069" s="3"/>
      <c r="J5069" s="3"/>
      <c r="K5069" s="3"/>
    </row>
    <row x14ac:dyDescent="0.25" r="5070" customHeight="1" ht="17.25">
      <c r="A5070" s="7">
        <v>5068</v>
      </c>
      <c r="B5070" s="7">
        <v>512</v>
      </c>
      <c r="C5070" s="7">
        <v>2048</v>
      </c>
      <c r="D5070" s="8">
        <v>32768</v>
      </c>
      <c r="E5070" s="9"/>
      <c r="F5070" s="2"/>
      <c r="G5070" s="2"/>
      <c r="H5070" s="2"/>
      <c r="I5070" s="3"/>
      <c r="J5070" s="3"/>
      <c r="K5070" s="3"/>
    </row>
    <row x14ac:dyDescent="0.25" r="5071" customHeight="1" ht="17.25">
      <c r="A5071" s="7">
        <v>5069</v>
      </c>
      <c r="B5071" s="7">
        <v>1024</v>
      </c>
      <c r="C5071" s="7">
        <v>2048</v>
      </c>
      <c r="D5071" s="8">
        <v>32768</v>
      </c>
      <c r="E5071" s="9"/>
      <c r="F5071" s="2"/>
      <c r="G5071" s="2"/>
      <c r="H5071" s="2"/>
      <c r="I5071" s="3"/>
      <c r="J5071" s="3"/>
      <c r="K5071" s="3"/>
    </row>
    <row x14ac:dyDescent="0.25" r="5072" customHeight="1" ht="17.25">
      <c r="A5072" s="7">
        <v>5070</v>
      </c>
      <c r="B5072" s="7">
        <v>2048</v>
      </c>
      <c r="C5072" s="7">
        <v>2048</v>
      </c>
      <c r="D5072" s="8">
        <v>32768</v>
      </c>
      <c r="E5072" s="9"/>
      <c r="F5072" s="2"/>
      <c r="G5072" s="2"/>
      <c r="H5072" s="2"/>
      <c r="I5072" s="3"/>
      <c r="J5072" s="3"/>
      <c r="K5072" s="3"/>
    </row>
    <row x14ac:dyDescent="0.25" r="5073" customHeight="1" ht="17.25">
      <c r="A5073" s="7">
        <v>5071</v>
      </c>
      <c r="B5073" s="7">
        <v>4096</v>
      </c>
      <c r="C5073" s="7">
        <v>2048</v>
      </c>
      <c r="D5073" s="8">
        <v>32768</v>
      </c>
      <c r="E5073" s="9"/>
      <c r="F5073" s="2"/>
      <c r="G5073" s="2"/>
      <c r="H5073" s="2"/>
      <c r="I5073" s="3"/>
      <c r="J5073" s="3"/>
      <c r="K5073" s="3"/>
    </row>
    <row x14ac:dyDescent="0.25" r="5074" customHeight="1" ht="17.25">
      <c r="A5074" s="7">
        <v>5072</v>
      </c>
      <c r="B5074" s="7">
        <v>8192</v>
      </c>
      <c r="C5074" s="7">
        <v>2048</v>
      </c>
      <c r="D5074" s="8">
        <v>32768</v>
      </c>
      <c r="E5074" s="9"/>
      <c r="F5074" s="2"/>
      <c r="G5074" s="2"/>
      <c r="H5074" s="2"/>
      <c r="I5074" s="3"/>
      <c r="J5074" s="3"/>
      <c r="K5074" s="3"/>
    </row>
    <row x14ac:dyDescent="0.25" r="5075" customHeight="1" ht="17.25">
      <c r="A5075" s="7">
        <v>5073</v>
      </c>
      <c r="B5075" s="7">
        <v>16384</v>
      </c>
      <c r="C5075" s="7">
        <v>2048</v>
      </c>
      <c r="D5075" s="8">
        <v>32768</v>
      </c>
      <c r="E5075" s="9"/>
      <c r="F5075" s="2"/>
      <c r="G5075" s="2"/>
      <c r="H5075" s="2"/>
      <c r="I5075" s="3"/>
      <c r="J5075" s="3"/>
      <c r="K5075" s="3"/>
    </row>
    <row x14ac:dyDescent="0.25" r="5076" customHeight="1" ht="17.25">
      <c r="A5076" s="7">
        <v>5074</v>
      </c>
      <c r="B5076" s="7">
        <v>32768</v>
      </c>
      <c r="C5076" s="7">
        <v>2048</v>
      </c>
      <c r="D5076" s="8">
        <v>32768</v>
      </c>
      <c r="E5076" s="9"/>
      <c r="F5076" s="2"/>
      <c r="G5076" s="2"/>
      <c r="H5076" s="2"/>
      <c r="I5076" s="3"/>
      <c r="J5076" s="3"/>
      <c r="K5076" s="3"/>
    </row>
    <row x14ac:dyDescent="0.25" r="5077" customHeight="1" ht="17.25">
      <c r="A5077" s="7">
        <v>5075</v>
      </c>
      <c r="B5077" s="7">
        <v>65536</v>
      </c>
      <c r="C5077" s="7">
        <v>2048</v>
      </c>
      <c r="D5077" s="8">
        <v>32768</v>
      </c>
      <c r="E5077" s="9"/>
      <c r="F5077" s="2"/>
      <c r="G5077" s="2"/>
      <c r="H5077" s="2"/>
      <c r="I5077" s="3"/>
      <c r="J5077" s="3"/>
      <c r="K5077" s="3"/>
    </row>
    <row x14ac:dyDescent="0.25" r="5078" customHeight="1" ht="17.25">
      <c r="A5078" s="7">
        <v>5076</v>
      </c>
      <c r="B5078" s="7">
        <v>128000</v>
      </c>
      <c r="C5078" s="7">
        <v>2048</v>
      </c>
      <c r="D5078" s="8">
        <v>32768</v>
      </c>
      <c r="E5078" s="9"/>
      <c r="F5078" s="2"/>
      <c r="G5078" s="2"/>
      <c r="H5078" s="2"/>
      <c r="I5078" s="3"/>
      <c r="J5078" s="3"/>
      <c r="K5078" s="3"/>
    </row>
    <row x14ac:dyDescent="0.25" r="5079" customHeight="1" ht="17.25">
      <c r="A5079" s="7">
        <v>5077</v>
      </c>
      <c r="B5079" s="7">
        <v>1</v>
      </c>
      <c r="C5079" s="7">
        <v>4096</v>
      </c>
      <c r="D5079" s="8">
        <v>32768</v>
      </c>
      <c r="E5079" s="9"/>
      <c r="F5079" s="2"/>
      <c r="G5079" s="2"/>
      <c r="H5079" s="2"/>
      <c r="I5079" s="3"/>
      <c r="J5079" s="3"/>
      <c r="K5079" s="3"/>
    </row>
    <row x14ac:dyDescent="0.25" r="5080" customHeight="1" ht="17.25">
      <c r="A5080" s="7">
        <v>5078</v>
      </c>
      <c r="B5080" s="7">
        <v>2</v>
      </c>
      <c r="C5080" s="7">
        <v>4096</v>
      </c>
      <c r="D5080" s="8">
        <v>32768</v>
      </c>
      <c r="E5080" s="9"/>
      <c r="F5080" s="2"/>
      <c r="G5080" s="2"/>
      <c r="H5080" s="2"/>
      <c r="I5080" s="3"/>
      <c r="J5080" s="3"/>
      <c r="K5080" s="3"/>
    </row>
    <row x14ac:dyDescent="0.25" r="5081" customHeight="1" ht="17.25">
      <c r="A5081" s="7">
        <v>5079</v>
      </c>
      <c r="B5081" s="7">
        <v>4</v>
      </c>
      <c r="C5081" s="7">
        <v>4096</v>
      </c>
      <c r="D5081" s="8">
        <v>32768</v>
      </c>
      <c r="E5081" s="9"/>
      <c r="F5081" s="2"/>
      <c r="G5081" s="2"/>
      <c r="H5081" s="2"/>
      <c r="I5081" s="3"/>
      <c r="J5081" s="3"/>
      <c r="K5081" s="3"/>
    </row>
    <row x14ac:dyDescent="0.25" r="5082" customHeight="1" ht="17.25">
      <c r="A5082" s="7">
        <v>5080</v>
      </c>
      <c r="B5082" s="7">
        <v>8</v>
      </c>
      <c r="C5082" s="7">
        <v>4096</v>
      </c>
      <c r="D5082" s="8">
        <v>32768</v>
      </c>
      <c r="E5082" s="9"/>
      <c r="F5082" s="2"/>
      <c r="G5082" s="2"/>
      <c r="H5082" s="2"/>
      <c r="I5082" s="3"/>
      <c r="J5082" s="3"/>
      <c r="K5082" s="3"/>
    </row>
    <row x14ac:dyDescent="0.25" r="5083" customHeight="1" ht="17.25">
      <c r="A5083" s="7">
        <v>5081</v>
      </c>
      <c r="B5083" s="7">
        <v>16</v>
      </c>
      <c r="C5083" s="7">
        <v>4096</v>
      </c>
      <c r="D5083" s="8">
        <v>32768</v>
      </c>
      <c r="E5083" s="9"/>
      <c r="F5083" s="2"/>
      <c r="G5083" s="2"/>
      <c r="H5083" s="2"/>
      <c r="I5083" s="3"/>
      <c r="J5083" s="3"/>
      <c r="K5083" s="3"/>
    </row>
    <row x14ac:dyDescent="0.25" r="5084" customHeight="1" ht="17.25">
      <c r="A5084" s="7">
        <v>5082</v>
      </c>
      <c r="B5084" s="7">
        <v>32</v>
      </c>
      <c r="C5084" s="7">
        <v>4096</v>
      </c>
      <c r="D5084" s="8">
        <v>32768</v>
      </c>
      <c r="E5084" s="9"/>
      <c r="F5084" s="2"/>
      <c r="G5084" s="2"/>
      <c r="H5084" s="2"/>
      <c r="I5084" s="3"/>
      <c r="J5084" s="3"/>
      <c r="K5084" s="3"/>
    </row>
    <row x14ac:dyDescent="0.25" r="5085" customHeight="1" ht="17.25">
      <c r="A5085" s="7">
        <v>5083</v>
      </c>
      <c r="B5085" s="7">
        <v>64</v>
      </c>
      <c r="C5085" s="7">
        <v>4096</v>
      </c>
      <c r="D5085" s="8">
        <v>32768</v>
      </c>
      <c r="E5085" s="9"/>
      <c r="F5085" s="2"/>
      <c r="G5085" s="2"/>
      <c r="H5085" s="2"/>
      <c r="I5085" s="3"/>
      <c r="J5085" s="3"/>
      <c r="K5085" s="3"/>
    </row>
    <row x14ac:dyDescent="0.25" r="5086" customHeight="1" ht="17.25">
      <c r="A5086" s="7">
        <v>5084</v>
      </c>
      <c r="B5086" s="7">
        <v>128</v>
      </c>
      <c r="C5086" s="7">
        <v>4096</v>
      </c>
      <c r="D5086" s="8">
        <v>32768</v>
      </c>
      <c r="E5086" s="9"/>
      <c r="F5086" s="2"/>
      <c r="G5086" s="2"/>
      <c r="H5086" s="2"/>
      <c r="I5086" s="3"/>
      <c r="J5086" s="3"/>
      <c r="K5086" s="3"/>
    </row>
    <row x14ac:dyDescent="0.25" r="5087" customHeight="1" ht="17.25">
      <c r="A5087" s="7">
        <v>5085</v>
      </c>
      <c r="B5087" s="7">
        <v>256</v>
      </c>
      <c r="C5087" s="7">
        <v>4096</v>
      </c>
      <c r="D5087" s="8">
        <v>32768</v>
      </c>
      <c r="E5087" s="9"/>
      <c r="F5087" s="2"/>
      <c r="G5087" s="2"/>
      <c r="H5087" s="2"/>
      <c r="I5087" s="3"/>
      <c r="J5087" s="3"/>
      <c r="K5087" s="3"/>
    </row>
    <row x14ac:dyDescent="0.25" r="5088" customHeight="1" ht="17.25">
      <c r="A5088" s="7">
        <v>5086</v>
      </c>
      <c r="B5088" s="7">
        <v>512</v>
      </c>
      <c r="C5088" s="7">
        <v>4096</v>
      </c>
      <c r="D5088" s="8">
        <v>32768</v>
      </c>
      <c r="E5088" s="9"/>
      <c r="F5088" s="2"/>
      <c r="G5088" s="2"/>
      <c r="H5088" s="2"/>
      <c r="I5088" s="3"/>
      <c r="J5088" s="3"/>
      <c r="K5088" s="3"/>
    </row>
    <row x14ac:dyDescent="0.25" r="5089" customHeight="1" ht="17.25">
      <c r="A5089" s="7">
        <v>5087</v>
      </c>
      <c r="B5089" s="7">
        <v>1024</v>
      </c>
      <c r="C5089" s="7">
        <v>4096</v>
      </c>
      <c r="D5089" s="8">
        <v>32768</v>
      </c>
      <c r="E5089" s="9"/>
      <c r="F5089" s="2"/>
      <c r="G5089" s="2"/>
      <c r="H5089" s="2"/>
      <c r="I5089" s="3"/>
      <c r="J5089" s="3"/>
      <c r="K5089" s="3"/>
    </row>
    <row x14ac:dyDescent="0.25" r="5090" customHeight="1" ht="17.25">
      <c r="A5090" s="7">
        <v>5088</v>
      </c>
      <c r="B5090" s="7">
        <v>2048</v>
      </c>
      <c r="C5090" s="7">
        <v>4096</v>
      </c>
      <c r="D5090" s="8">
        <v>32768</v>
      </c>
      <c r="E5090" s="9"/>
      <c r="F5090" s="2"/>
      <c r="G5090" s="2"/>
      <c r="H5090" s="2"/>
      <c r="I5090" s="3"/>
      <c r="J5090" s="3"/>
      <c r="K5090" s="3"/>
    </row>
    <row x14ac:dyDescent="0.25" r="5091" customHeight="1" ht="17.25">
      <c r="A5091" s="7">
        <v>5089</v>
      </c>
      <c r="B5091" s="7">
        <v>4096</v>
      </c>
      <c r="C5091" s="7">
        <v>4096</v>
      </c>
      <c r="D5091" s="8">
        <v>32768</v>
      </c>
      <c r="E5091" s="9"/>
      <c r="F5091" s="2"/>
      <c r="G5091" s="2"/>
      <c r="H5091" s="2"/>
      <c r="I5091" s="3"/>
      <c r="J5091" s="3"/>
      <c r="K5091" s="3"/>
    </row>
    <row x14ac:dyDescent="0.25" r="5092" customHeight="1" ht="17.25">
      <c r="A5092" s="7">
        <v>5090</v>
      </c>
      <c r="B5092" s="7">
        <v>8192</v>
      </c>
      <c r="C5092" s="7">
        <v>4096</v>
      </c>
      <c r="D5092" s="8">
        <v>32768</v>
      </c>
      <c r="E5092" s="9"/>
      <c r="F5092" s="2"/>
      <c r="G5092" s="2"/>
      <c r="H5092" s="2"/>
      <c r="I5092" s="3"/>
      <c r="J5092" s="3"/>
      <c r="K5092" s="3"/>
    </row>
    <row x14ac:dyDescent="0.25" r="5093" customHeight="1" ht="17.25">
      <c r="A5093" s="7">
        <v>5091</v>
      </c>
      <c r="B5093" s="7">
        <v>16384</v>
      </c>
      <c r="C5093" s="7">
        <v>4096</v>
      </c>
      <c r="D5093" s="8">
        <v>32768</v>
      </c>
      <c r="E5093" s="9"/>
      <c r="F5093" s="2"/>
      <c r="G5093" s="2"/>
      <c r="H5093" s="2"/>
      <c r="I5093" s="3"/>
      <c r="J5093" s="3"/>
      <c r="K5093" s="3"/>
    </row>
    <row x14ac:dyDescent="0.25" r="5094" customHeight="1" ht="17.25">
      <c r="A5094" s="7">
        <v>5092</v>
      </c>
      <c r="B5094" s="7">
        <v>32768</v>
      </c>
      <c r="C5094" s="7">
        <v>4096</v>
      </c>
      <c r="D5094" s="8">
        <v>32768</v>
      </c>
      <c r="E5094" s="9"/>
      <c r="F5094" s="2"/>
      <c r="G5094" s="2"/>
      <c r="H5094" s="2"/>
      <c r="I5094" s="3"/>
      <c r="J5094" s="3"/>
      <c r="K5094" s="3"/>
    </row>
    <row x14ac:dyDescent="0.25" r="5095" customHeight="1" ht="17.25">
      <c r="A5095" s="7">
        <v>5093</v>
      </c>
      <c r="B5095" s="7">
        <v>65536</v>
      </c>
      <c r="C5095" s="7">
        <v>4096</v>
      </c>
      <c r="D5095" s="8">
        <v>32768</v>
      </c>
      <c r="E5095" s="9"/>
      <c r="F5095" s="2"/>
      <c r="G5095" s="2"/>
      <c r="H5095" s="2"/>
      <c r="I5095" s="3"/>
      <c r="J5095" s="3"/>
      <c r="K5095" s="3"/>
    </row>
    <row x14ac:dyDescent="0.25" r="5096" customHeight="1" ht="17.25">
      <c r="A5096" s="7">
        <v>5094</v>
      </c>
      <c r="B5096" s="7">
        <v>128000</v>
      </c>
      <c r="C5096" s="7">
        <v>4096</v>
      </c>
      <c r="D5096" s="8">
        <v>32768</v>
      </c>
      <c r="E5096" s="9"/>
      <c r="F5096" s="2"/>
      <c r="G5096" s="2"/>
      <c r="H5096" s="2"/>
      <c r="I5096" s="3"/>
      <c r="J5096" s="3"/>
      <c r="K5096" s="3"/>
    </row>
    <row x14ac:dyDescent="0.25" r="5097" customHeight="1" ht="17.25">
      <c r="A5097" s="7">
        <v>5095</v>
      </c>
      <c r="B5097" s="7">
        <v>1</v>
      </c>
      <c r="C5097" s="7">
        <v>8192</v>
      </c>
      <c r="D5097" s="8">
        <v>32768</v>
      </c>
      <c r="E5097" s="9"/>
      <c r="F5097" s="2"/>
      <c r="G5097" s="2"/>
      <c r="H5097" s="2"/>
      <c r="I5097" s="3"/>
      <c r="J5097" s="3"/>
      <c r="K5097" s="3"/>
    </row>
    <row x14ac:dyDescent="0.25" r="5098" customHeight="1" ht="17.25">
      <c r="A5098" s="7">
        <v>5096</v>
      </c>
      <c r="B5098" s="7">
        <v>2</v>
      </c>
      <c r="C5098" s="7">
        <v>8192</v>
      </c>
      <c r="D5098" s="8">
        <v>32768</v>
      </c>
      <c r="E5098" s="9"/>
      <c r="F5098" s="2"/>
      <c r="G5098" s="2"/>
      <c r="H5098" s="2"/>
      <c r="I5098" s="3"/>
      <c r="J5098" s="3"/>
      <c r="K5098" s="3"/>
    </row>
    <row x14ac:dyDescent="0.25" r="5099" customHeight="1" ht="17.25">
      <c r="A5099" s="7">
        <v>5097</v>
      </c>
      <c r="B5099" s="7">
        <v>4</v>
      </c>
      <c r="C5099" s="7">
        <v>8192</v>
      </c>
      <c r="D5099" s="8">
        <v>32768</v>
      </c>
      <c r="E5099" s="9"/>
      <c r="F5099" s="2"/>
      <c r="G5099" s="2"/>
      <c r="H5099" s="2"/>
      <c r="I5099" s="3"/>
      <c r="J5099" s="3"/>
      <c r="K5099" s="3"/>
    </row>
    <row x14ac:dyDescent="0.25" r="5100" customHeight="1" ht="17.25">
      <c r="A5100" s="7">
        <v>5098</v>
      </c>
      <c r="B5100" s="7">
        <v>8</v>
      </c>
      <c r="C5100" s="7">
        <v>8192</v>
      </c>
      <c r="D5100" s="8">
        <v>32768</v>
      </c>
      <c r="E5100" s="9"/>
      <c r="F5100" s="2"/>
      <c r="G5100" s="2"/>
      <c r="H5100" s="2"/>
      <c r="I5100" s="3"/>
      <c r="J5100" s="3"/>
      <c r="K5100" s="3"/>
    </row>
    <row x14ac:dyDescent="0.25" r="5101" customHeight="1" ht="17.25">
      <c r="A5101" s="7">
        <v>5099</v>
      </c>
      <c r="B5101" s="7">
        <v>16</v>
      </c>
      <c r="C5101" s="7">
        <v>8192</v>
      </c>
      <c r="D5101" s="8">
        <v>32768</v>
      </c>
      <c r="E5101" s="9"/>
      <c r="F5101" s="2"/>
      <c r="G5101" s="2"/>
      <c r="H5101" s="2"/>
      <c r="I5101" s="3"/>
      <c r="J5101" s="3"/>
      <c r="K5101" s="3"/>
    </row>
    <row x14ac:dyDescent="0.25" r="5102" customHeight="1" ht="17.25">
      <c r="A5102" s="7">
        <v>5100</v>
      </c>
      <c r="B5102" s="7">
        <v>32</v>
      </c>
      <c r="C5102" s="7">
        <v>8192</v>
      </c>
      <c r="D5102" s="8">
        <v>32768</v>
      </c>
      <c r="E5102" s="9"/>
      <c r="F5102" s="2"/>
      <c r="G5102" s="2"/>
      <c r="H5102" s="2"/>
      <c r="I5102" s="3"/>
      <c r="J5102" s="3"/>
      <c r="K5102" s="3"/>
    </row>
    <row x14ac:dyDescent="0.25" r="5103" customHeight="1" ht="17.25">
      <c r="A5103" s="7">
        <v>5101</v>
      </c>
      <c r="B5103" s="7">
        <v>64</v>
      </c>
      <c r="C5103" s="7">
        <v>8192</v>
      </c>
      <c r="D5103" s="8">
        <v>32768</v>
      </c>
      <c r="E5103" s="9"/>
      <c r="F5103" s="2"/>
      <c r="G5103" s="2"/>
      <c r="H5103" s="2"/>
      <c r="I5103" s="3"/>
      <c r="J5103" s="3"/>
      <c r="K5103" s="3"/>
    </row>
    <row x14ac:dyDescent="0.25" r="5104" customHeight="1" ht="17.25">
      <c r="A5104" s="7">
        <v>5102</v>
      </c>
      <c r="B5104" s="7">
        <v>128</v>
      </c>
      <c r="C5104" s="7">
        <v>8192</v>
      </c>
      <c r="D5104" s="8">
        <v>32768</v>
      </c>
      <c r="E5104" s="9"/>
      <c r="F5104" s="2"/>
      <c r="G5104" s="2"/>
      <c r="H5104" s="2"/>
      <c r="I5104" s="3"/>
      <c r="J5104" s="3"/>
      <c r="K5104" s="3"/>
    </row>
    <row x14ac:dyDescent="0.25" r="5105" customHeight="1" ht="17.25">
      <c r="A5105" s="7">
        <v>5103</v>
      </c>
      <c r="B5105" s="7">
        <v>256</v>
      </c>
      <c r="C5105" s="7">
        <v>8192</v>
      </c>
      <c r="D5105" s="8">
        <v>32768</v>
      </c>
      <c r="E5105" s="9"/>
      <c r="F5105" s="2"/>
      <c r="G5105" s="2"/>
      <c r="H5105" s="2"/>
      <c r="I5105" s="3"/>
      <c r="J5105" s="3"/>
      <c r="K5105" s="3"/>
    </row>
    <row x14ac:dyDescent="0.25" r="5106" customHeight="1" ht="17.25">
      <c r="A5106" s="7">
        <v>5104</v>
      </c>
      <c r="B5106" s="7">
        <v>512</v>
      </c>
      <c r="C5106" s="7">
        <v>8192</v>
      </c>
      <c r="D5106" s="8">
        <v>32768</v>
      </c>
      <c r="E5106" s="9"/>
      <c r="F5106" s="2"/>
      <c r="G5106" s="2"/>
      <c r="H5106" s="2"/>
      <c r="I5106" s="3"/>
      <c r="J5106" s="3"/>
      <c r="K5106" s="3"/>
    </row>
    <row x14ac:dyDescent="0.25" r="5107" customHeight="1" ht="17.25">
      <c r="A5107" s="7">
        <v>5105</v>
      </c>
      <c r="B5107" s="7">
        <v>1024</v>
      </c>
      <c r="C5107" s="7">
        <v>8192</v>
      </c>
      <c r="D5107" s="8">
        <v>32768</v>
      </c>
      <c r="E5107" s="9"/>
      <c r="F5107" s="2"/>
      <c r="G5107" s="2"/>
      <c r="H5107" s="2"/>
      <c r="I5107" s="3"/>
      <c r="J5107" s="3"/>
      <c r="K5107" s="3"/>
    </row>
    <row x14ac:dyDescent="0.25" r="5108" customHeight="1" ht="17.25">
      <c r="A5108" s="7">
        <v>5106</v>
      </c>
      <c r="B5108" s="7">
        <v>2048</v>
      </c>
      <c r="C5108" s="7">
        <v>8192</v>
      </c>
      <c r="D5108" s="8">
        <v>32768</v>
      </c>
      <c r="E5108" s="9"/>
      <c r="F5108" s="2"/>
      <c r="G5108" s="2"/>
      <c r="H5108" s="2"/>
      <c r="I5108" s="3"/>
      <c r="J5108" s="3"/>
      <c r="K5108" s="3"/>
    </row>
    <row x14ac:dyDescent="0.25" r="5109" customHeight="1" ht="17.25">
      <c r="A5109" s="7">
        <v>5107</v>
      </c>
      <c r="B5109" s="7">
        <v>4096</v>
      </c>
      <c r="C5109" s="7">
        <v>8192</v>
      </c>
      <c r="D5109" s="8">
        <v>32768</v>
      </c>
      <c r="E5109" s="9"/>
      <c r="F5109" s="2"/>
      <c r="G5109" s="2"/>
      <c r="H5109" s="2"/>
      <c r="I5109" s="3"/>
      <c r="J5109" s="3"/>
      <c r="K5109" s="3"/>
    </row>
    <row x14ac:dyDescent="0.25" r="5110" customHeight="1" ht="17.25">
      <c r="A5110" s="7">
        <v>5108</v>
      </c>
      <c r="B5110" s="7">
        <v>8192</v>
      </c>
      <c r="C5110" s="7">
        <v>8192</v>
      </c>
      <c r="D5110" s="8">
        <v>32768</v>
      </c>
      <c r="E5110" s="9"/>
      <c r="F5110" s="2"/>
      <c r="G5110" s="2"/>
      <c r="H5110" s="2"/>
      <c r="I5110" s="3"/>
      <c r="J5110" s="3"/>
      <c r="K5110" s="3"/>
    </row>
    <row x14ac:dyDescent="0.25" r="5111" customHeight="1" ht="17.25">
      <c r="A5111" s="7">
        <v>5109</v>
      </c>
      <c r="B5111" s="7">
        <v>16384</v>
      </c>
      <c r="C5111" s="7">
        <v>8192</v>
      </c>
      <c r="D5111" s="8">
        <v>32768</v>
      </c>
      <c r="E5111" s="9"/>
      <c r="F5111" s="2"/>
      <c r="G5111" s="2"/>
      <c r="H5111" s="2"/>
      <c r="I5111" s="3"/>
      <c r="J5111" s="3"/>
      <c r="K5111" s="3"/>
    </row>
    <row x14ac:dyDescent="0.25" r="5112" customHeight="1" ht="17.25">
      <c r="A5112" s="7">
        <v>5110</v>
      </c>
      <c r="B5112" s="7">
        <v>32768</v>
      </c>
      <c r="C5112" s="7">
        <v>8192</v>
      </c>
      <c r="D5112" s="8">
        <v>32768</v>
      </c>
      <c r="E5112" s="9"/>
      <c r="F5112" s="2"/>
      <c r="G5112" s="2"/>
      <c r="H5112" s="2"/>
      <c r="I5112" s="3"/>
      <c r="J5112" s="3"/>
      <c r="K5112" s="3"/>
    </row>
    <row x14ac:dyDescent="0.25" r="5113" customHeight="1" ht="17.25">
      <c r="A5113" s="7">
        <v>5111</v>
      </c>
      <c r="B5113" s="7">
        <v>65536</v>
      </c>
      <c r="C5113" s="7">
        <v>8192</v>
      </c>
      <c r="D5113" s="8">
        <v>32768</v>
      </c>
      <c r="E5113" s="9"/>
      <c r="F5113" s="2"/>
      <c r="G5113" s="2"/>
      <c r="H5113" s="2"/>
      <c r="I5113" s="3"/>
      <c r="J5113" s="3"/>
      <c r="K5113" s="3"/>
    </row>
    <row x14ac:dyDescent="0.25" r="5114" customHeight="1" ht="17.25">
      <c r="A5114" s="7">
        <v>5112</v>
      </c>
      <c r="B5114" s="7">
        <v>128000</v>
      </c>
      <c r="C5114" s="7">
        <v>8192</v>
      </c>
      <c r="D5114" s="8">
        <v>32768</v>
      </c>
      <c r="E5114" s="9"/>
      <c r="F5114" s="2"/>
      <c r="G5114" s="2"/>
      <c r="H5114" s="2"/>
      <c r="I5114" s="3"/>
      <c r="J5114" s="3"/>
      <c r="K5114" s="3"/>
    </row>
    <row x14ac:dyDescent="0.25" r="5115" customHeight="1" ht="17.25">
      <c r="A5115" s="7">
        <v>5113</v>
      </c>
      <c r="B5115" s="7">
        <v>1</v>
      </c>
      <c r="C5115" s="7">
        <v>16384</v>
      </c>
      <c r="D5115" s="8">
        <v>32768</v>
      </c>
      <c r="E5115" s="9"/>
      <c r="F5115" s="2"/>
      <c r="G5115" s="2"/>
      <c r="H5115" s="2"/>
      <c r="I5115" s="3"/>
      <c r="J5115" s="3"/>
      <c r="K5115" s="3"/>
    </row>
    <row x14ac:dyDescent="0.25" r="5116" customHeight="1" ht="17.25">
      <c r="A5116" s="7">
        <v>5114</v>
      </c>
      <c r="B5116" s="7">
        <v>2</v>
      </c>
      <c r="C5116" s="7">
        <v>16384</v>
      </c>
      <c r="D5116" s="8">
        <v>32768</v>
      </c>
      <c r="E5116" s="9"/>
      <c r="F5116" s="2"/>
      <c r="G5116" s="2"/>
      <c r="H5116" s="2"/>
      <c r="I5116" s="3"/>
      <c r="J5116" s="3"/>
      <c r="K5116" s="3"/>
    </row>
    <row x14ac:dyDescent="0.25" r="5117" customHeight="1" ht="17.25">
      <c r="A5117" s="7">
        <v>5115</v>
      </c>
      <c r="B5117" s="7">
        <v>4</v>
      </c>
      <c r="C5117" s="7">
        <v>16384</v>
      </c>
      <c r="D5117" s="8">
        <v>32768</v>
      </c>
      <c r="E5117" s="9"/>
      <c r="F5117" s="2"/>
      <c r="G5117" s="2"/>
      <c r="H5117" s="2"/>
      <c r="I5117" s="3"/>
      <c r="J5117" s="3"/>
      <c r="K5117" s="3"/>
    </row>
    <row x14ac:dyDescent="0.25" r="5118" customHeight="1" ht="17.25">
      <c r="A5118" s="7">
        <v>5116</v>
      </c>
      <c r="B5118" s="7">
        <v>8</v>
      </c>
      <c r="C5118" s="7">
        <v>16384</v>
      </c>
      <c r="D5118" s="8">
        <v>32768</v>
      </c>
      <c r="E5118" s="9"/>
      <c r="F5118" s="2"/>
      <c r="G5118" s="2"/>
      <c r="H5118" s="2"/>
      <c r="I5118" s="3"/>
      <c r="J5118" s="3"/>
      <c r="K5118" s="3"/>
    </row>
    <row x14ac:dyDescent="0.25" r="5119" customHeight="1" ht="17.25">
      <c r="A5119" s="7">
        <v>5117</v>
      </c>
      <c r="B5119" s="7">
        <v>16</v>
      </c>
      <c r="C5119" s="7">
        <v>16384</v>
      </c>
      <c r="D5119" s="8">
        <v>32768</v>
      </c>
      <c r="E5119" s="9"/>
      <c r="F5119" s="2"/>
      <c r="G5119" s="2"/>
      <c r="H5119" s="2"/>
      <c r="I5119" s="3"/>
      <c r="J5119" s="3"/>
      <c r="K5119" s="3"/>
    </row>
    <row x14ac:dyDescent="0.25" r="5120" customHeight="1" ht="17.25">
      <c r="A5120" s="7">
        <v>5118</v>
      </c>
      <c r="B5120" s="7">
        <v>32</v>
      </c>
      <c r="C5120" s="7">
        <v>16384</v>
      </c>
      <c r="D5120" s="8">
        <v>32768</v>
      </c>
      <c r="E5120" s="9"/>
      <c r="F5120" s="2"/>
      <c r="G5120" s="2"/>
      <c r="H5120" s="2"/>
      <c r="I5120" s="3"/>
      <c r="J5120" s="3"/>
      <c r="K5120" s="3"/>
    </row>
    <row x14ac:dyDescent="0.25" r="5121" customHeight="1" ht="17.25">
      <c r="A5121" s="7">
        <v>5119</v>
      </c>
      <c r="B5121" s="7">
        <v>64</v>
      </c>
      <c r="C5121" s="7">
        <v>16384</v>
      </c>
      <c r="D5121" s="8">
        <v>32768</v>
      </c>
      <c r="E5121" s="9"/>
      <c r="F5121" s="2"/>
      <c r="G5121" s="2"/>
      <c r="H5121" s="2"/>
      <c r="I5121" s="3"/>
      <c r="J5121" s="3"/>
      <c r="K5121" s="3"/>
    </row>
    <row x14ac:dyDescent="0.25" r="5122" customHeight="1" ht="17.25">
      <c r="A5122" s="7">
        <v>5120</v>
      </c>
      <c r="B5122" s="7">
        <v>128</v>
      </c>
      <c r="C5122" s="7">
        <v>16384</v>
      </c>
      <c r="D5122" s="8">
        <v>32768</v>
      </c>
      <c r="E5122" s="9"/>
      <c r="F5122" s="2"/>
      <c r="G5122" s="2"/>
      <c r="H5122" s="2"/>
      <c r="I5122" s="3"/>
      <c r="J5122" s="3"/>
      <c r="K5122" s="3"/>
    </row>
    <row x14ac:dyDescent="0.25" r="5123" customHeight="1" ht="17.25">
      <c r="A5123" s="7">
        <v>5121</v>
      </c>
      <c r="B5123" s="7">
        <v>256</v>
      </c>
      <c r="C5123" s="7">
        <v>16384</v>
      </c>
      <c r="D5123" s="8">
        <v>32768</v>
      </c>
      <c r="E5123" s="9"/>
      <c r="F5123" s="2"/>
      <c r="G5123" s="2"/>
      <c r="H5123" s="2"/>
      <c r="I5123" s="3"/>
      <c r="J5123" s="3"/>
      <c r="K5123" s="3"/>
    </row>
    <row x14ac:dyDescent="0.25" r="5124" customHeight="1" ht="17.25">
      <c r="A5124" s="7">
        <v>5122</v>
      </c>
      <c r="B5124" s="7">
        <v>512</v>
      </c>
      <c r="C5124" s="7">
        <v>16384</v>
      </c>
      <c r="D5124" s="8">
        <v>32768</v>
      </c>
      <c r="E5124" s="9"/>
      <c r="F5124" s="2"/>
      <c r="G5124" s="2"/>
      <c r="H5124" s="2"/>
      <c r="I5124" s="3"/>
      <c r="J5124" s="3"/>
      <c r="K5124" s="3"/>
    </row>
    <row x14ac:dyDescent="0.25" r="5125" customHeight="1" ht="17.25">
      <c r="A5125" s="7">
        <v>5123</v>
      </c>
      <c r="B5125" s="7">
        <v>1024</v>
      </c>
      <c r="C5125" s="7">
        <v>16384</v>
      </c>
      <c r="D5125" s="8">
        <v>32768</v>
      </c>
      <c r="E5125" s="9"/>
      <c r="F5125" s="2"/>
      <c r="G5125" s="2"/>
      <c r="H5125" s="2"/>
      <c r="I5125" s="3"/>
      <c r="J5125" s="3"/>
      <c r="K5125" s="3"/>
    </row>
    <row x14ac:dyDescent="0.25" r="5126" customHeight="1" ht="17.25">
      <c r="A5126" s="7">
        <v>5124</v>
      </c>
      <c r="B5126" s="7">
        <v>2048</v>
      </c>
      <c r="C5126" s="7">
        <v>16384</v>
      </c>
      <c r="D5126" s="8">
        <v>32768</v>
      </c>
      <c r="E5126" s="9"/>
      <c r="F5126" s="2"/>
      <c r="G5126" s="2"/>
      <c r="H5126" s="2"/>
      <c r="I5126" s="3"/>
      <c r="J5126" s="3"/>
      <c r="K5126" s="3"/>
    </row>
    <row x14ac:dyDescent="0.25" r="5127" customHeight="1" ht="17.25">
      <c r="A5127" s="7">
        <v>5125</v>
      </c>
      <c r="B5127" s="7">
        <v>4096</v>
      </c>
      <c r="C5127" s="7">
        <v>16384</v>
      </c>
      <c r="D5127" s="8">
        <v>32768</v>
      </c>
      <c r="E5127" s="9"/>
      <c r="F5127" s="2"/>
      <c r="G5127" s="2"/>
      <c r="H5127" s="2"/>
      <c r="I5127" s="3"/>
      <c r="J5127" s="3"/>
      <c r="K5127" s="3"/>
    </row>
    <row x14ac:dyDescent="0.25" r="5128" customHeight="1" ht="17.25">
      <c r="A5128" s="7">
        <v>5126</v>
      </c>
      <c r="B5128" s="7">
        <v>8192</v>
      </c>
      <c r="C5128" s="7">
        <v>16384</v>
      </c>
      <c r="D5128" s="8">
        <v>32768</v>
      </c>
      <c r="E5128" s="9"/>
      <c r="F5128" s="2"/>
      <c r="G5128" s="2"/>
      <c r="H5128" s="2"/>
      <c r="I5128" s="3"/>
      <c r="J5128" s="3"/>
      <c r="K5128" s="3"/>
    </row>
    <row x14ac:dyDescent="0.25" r="5129" customHeight="1" ht="17.25">
      <c r="A5129" s="7">
        <v>5127</v>
      </c>
      <c r="B5129" s="7">
        <v>16384</v>
      </c>
      <c r="C5129" s="7">
        <v>16384</v>
      </c>
      <c r="D5129" s="8">
        <v>32768</v>
      </c>
      <c r="E5129" s="9"/>
      <c r="F5129" s="2"/>
      <c r="G5129" s="2"/>
      <c r="H5129" s="2"/>
      <c r="I5129" s="3"/>
      <c r="J5129" s="3"/>
      <c r="K5129" s="3"/>
    </row>
    <row x14ac:dyDescent="0.25" r="5130" customHeight="1" ht="17.25">
      <c r="A5130" s="7">
        <v>5128</v>
      </c>
      <c r="B5130" s="7">
        <v>32768</v>
      </c>
      <c r="C5130" s="7">
        <v>16384</v>
      </c>
      <c r="D5130" s="8">
        <v>32768</v>
      </c>
      <c r="E5130" s="9"/>
      <c r="F5130" s="2"/>
      <c r="G5130" s="2"/>
      <c r="H5130" s="2"/>
      <c r="I5130" s="3"/>
      <c r="J5130" s="3"/>
      <c r="K5130" s="3"/>
    </row>
    <row x14ac:dyDescent="0.25" r="5131" customHeight="1" ht="17.25">
      <c r="A5131" s="7">
        <v>5129</v>
      </c>
      <c r="B5131" s="7">
        <v>65536</v>
      </c>
      <c r="C5131" s="7">
        <v>16384</v>
      </c>
      <c r="D5131" s="8">
        <v>32768</v>
      </c>
      <c r="E5131" s="9"/>
      <c r="F5131" s="2"/>
      <c r="G5131" s="2"/>
      <c r="H5131" s="2"/>
      <c r="I5131" s="3"/>
      <c r="J5131" s="3"/>
      <c r="K5131" s="3"/>
    </row>
    <row x14ac:dyDescent="0.25" r="5132" customHeight="1" ht="17.25">
      <c r="A5132" s="7">
        <v>5130</v>
      </c>
      <c r="B5132" s="7">
        <v>128000</v>
      </c>
      <c r="C5132" s="7">
        <v>16384</v>
      </c>
      <c r="D5132" s="8">
        <v>32768</v>
      </c>
      <c r="E5132" s="9"/>
      <c r="F5132" s="2"/>
      <c r="G5132" s="2"/>
      <c r="H5132" s="2"/>
      <c r="I5132" s="3"/>
      <c r="J5132" s="3"/>
      <c r="K5132" s="3"/>
    </row>
    <row x14ac:dyDescent="0.25" r="5133" customHeight="1" ht="17.25">
      <c r="A5133" s="7">
        <v>5131</v>
      </c>
      <c r="B5133" s="7">
        <v>1</v>
      </c>
      <c r="C5133" s="7">
        <v>32768</v>
      </c>
      <c r="D5133" s="8">
        <v>32768</v>
      </c>
      <c r="E5133" s="9"/>
      <c r="F5133" s="2"/>
      <c r="G5133" s="2"/>
      <c r="H5133" s="2"/>
      <c r="I5133" s="3"/>
      <c r="J5133" s="3"/>
      <c r="K5133" s="3"/>
    </row>
    <row x14ac:dyDescent="0.25" r="5134" customHeight="1" ht="17.25">
      <c r="A5134" s="7">
        <v>5132</v>
      </c>
      <c r="B5134" s="7">
        <v>2</v>
      </c>
      <c r="C5134" s="7">
        <v>32768</v>
      </c>
      <c r="D5134" s="8">
        <v>32768</v>
      </c>
      <c r="E5134" s="9"/>
      <c r="F5134" s="2"/>
      <c r="G5134" s="2"/>
      <c r="H5134" s="2"/>
      <c r="I5134" s="3"/>
      <c r="J5134" s="3"/>
      <c r="K5134" s="3"/>
    </row>
    <row x14ac:dyDescent="0.25" r="5135" customHeight="1" ht="17.25">
      <c r="A5135" s="7">
        <v>5133</v>
      </c>
      <c r="B5135" s="7">
        <v>4</v>
      </c>
      <c r="C5135" s="7">
        <v>32768</v>
      </c>
      <c r="D5135" s="8">
        <v>32768</v>
      </c>
      <c r="E5135" s="9"/>
      <c r="F5135" s="2"/>
      <c r="G5135" s="2"/>
      <c r="H5135" s="2"/>
      <c r="I5135" s="3"/>
      <c r="J5135" s="3"/>
      <c r="K5135" s="3"/>
    </row>
    <row x14ac:dyDescent="0.25" r="5136" customHeight="1" ht="17.25">
      <c r="A5136" s="7">
        <v>5134</v>
      </c>
      <c r="B5136" s="7">
        <v>8</v>
      </c>
      <c r="C5136" s="7">
        <v>32768</v>
      </c>
      <c r="D5136" s="8">
        <v>32768</v>
      </c>
      <c r="E5136" s="9"/>
      <c r="F5136" s="2"/>
      <c r="G5136" s="2"/>
      <c r="H5136" s="2"/>
      <c r="I5136" s="3"/>
      <c r="J5136" s="3"/>
      <c r="K5136" s="3"/>
    </row>
    <row x14ac:dyDescent="0.25" r="5137" customHeight="1" ht="17.25">
      <c r="A5137" s="7">
        <v>5135</v>
      </c>
      <c r="B5137" s="7">
        <v>16</v>
      </c>
      <c r="C5137" s="7">
        <v>32768</v>
      </c>
      <c r="D5137" s="8">
        <v>32768</v>
      </c>
      <c r="E5137" s="9"/>
      <c r="F5137" s="2"/>
      <c r="G5137" s="2"/>
      <c r="H5137" s="2"/>
      <c r="I5137" s="3"/>
      <c r="J5137" s="3"/>
      <c r="K5137" s="3"/>
    </row>
    <row x14ac:dyDescent="0.25" r="5138" customHeight="1" ht="17.25">
      <c r="A5138" s="7">
        <v>5136</v>
      </c>
      <c r="B5138" s="7">
        <v>32</v>
      </c>
      <c r="C5138" s="7">
        <v>32768</v>
      </c>
      <c r="D5138" s="8">
        <v>32768</v>
      </c>
      <c r="E5138" s="9"/>
      <c r="F5138" s="2"/>
      <c r="G5138" s="2"/>
      <c r="H5138" s="2"/>
      <c r="I5138" s="3"/>
      <c r="J5138" s="3"/>
      <c r="K5138" s="3"/>
    </row>
    <row x14ac:dyDescent="0.25" r="5139" customHeight="1" ht="17.25">
      <c r="A5139" s="7">
        <v>5137</v>
      </c>
      <c r="B5139" s="7">
        <v>64</v>
      </c>
      <c r="C5139" s="7">
        <v>32768</v>
      </c>
      <c r="D5139" s="8">
        <v>32768</v>
      </c>
      <c r="E5139" s="9"/>
      <c r="F5139" s="2"/>
      <c r="G5139" s="2"/>
      <c r="H5139" s="2"/>
      <c r="I5139" s="3"/>
      <c r="J5139" s="3"/>
      <c r="K5139" s="3"/>
    </row>
    <row x14ac:dyDescent="0.25" r="5140" customHeight="1" ht="17.25">
      <c r="A5140" s="7">
        <v>5138</v>
      </c>
      <c r="B5140" s="7">
        <v>128</v>
      </c>
      <c r="C5140" s="7">
        <v>32768</v>
      </c>
      <c r="D5140" s="8">
        <v>32768</v>
      </c>
      <c r="E5140" s="9"/>
      <c r="F5140" s="2"/>
      <c r="G5140" s="2"/>
      <c r="H5140" s="2"/>
      <c r="I5140" s="3"/>
      <c r="J5140" s="3"/>
      <c r="K5140" s="3"/>
    </row>
    <row x14ac:dyDescent="0.25" r="5141" customHeight="1" ht="17.25">
      <c r="A5141" s="7">
        <v>5139</v>
      </c>
      <c r="B5141" s="7">
        <v>256</v>
      </c>
      <c r="C5141" s="7">
        <v>32768</v>
      </c>
      <c r="D5141" s="8">
        <v>32768</v>
      </c>
      <c r="E5141" s="9"/>
      <c r="F5141" s="2"/>
      <c r="G5141" s="2"/>
      <c r="H5141" s="2"/>
      <c r="I5141" s="3"/>
      <c r="J5141" s="3"/>
      <c r="K5141" s="3"/>
    </row>
    <row x14ac:dyDescent="0.25" r="5142" customHeight="1" ht="17.25">
      <c r="A5142" s="7">
        <v>5140</v>
      </c>
      <c r="B5142" s="7">
        <v>512</v>
      </c>
      <c r="C5142" s="7">
        <v>32768</v>
      </c>
      <c r="D5142" s="8">
        <v>32768</v>
      </c>
      <c r="E5142" s="9"/>
      <c r="F5142" s="2"/>
      <c r="G5142" s="2"/>
      <c r="H5142" s="2"/>
      <c r="I5142" s="3"/>
      <c r="J5142" s="3"/>
      <c r="K5142" s="3"/>
    </row>
    <row x14ac:dyDescent="0.25" r="5143" customHeight="1" ht="17.25">
      <c r="A5143" s="7">
        <v>5141</v>
      </c>
      <c r="B5143" s="7">
        <v>1024</v>
      </c>
      <c r="C5143" s="7">
        <v>32768</v>
      </c>
      <c r="D5143" s="8">
        <v>32768</v>
      </c>
      <c r="E5143" s="9"/>
      <c r="F5143" s="2"/>
      <c r="G5143" s="2"/>
      <c r="H5143" s="2"/>
      <c r="I5143" s="3"/>
      <c r="J5143" s="3"/>
      <c r="K5143" s="3"/>
    </row>
    <row x14ac:dyDescent="0.25" r="5144" customHeight="1" ht="17.25">
      <c r="A5144" s="7">
        <v>5142</v>
      </c>
      <c r="B5144" s="7">
        <v>2048</v>
      </c>
      <c r="C5144" s="7">
        <v>32768</v>
      </c>
      <c r="D5144" s="8">
        <v>32768</v>
      </c>
      <c r="E5144" s="9"/>
      <c r="F5144" s="2"/>
      <c r="G5144" s="2"/>
      <c r="H5144" s="2"/>
      <c r="I5144" s="3"/>
      <c r="J5144" s="3"/>
      <c r="K5144" s="3"/>
    </row>
    <row x14ac:dyDescent="0.25" r="5145" customHeight="1" ht="17.25">
      <c r="A5145" s="7">
        <v>5143</v>
      </c>
      <c r="B5145" s="7">
        <v>4096</v>
      </c>
      <c r="C5145" s="7">
        <v>32768</v>
      </c>
      <c r="D5145" s="8">
        <v>32768</v>
      </c>
      <c r="E5145" s="9"/>
      <c r="F5145" s="2"/>
      <c r="G5145" s="2"/>
      <c r="H5145" s="2"/>
      <c r="I5145" s="3"/>
      <c r="J5145" s="3"/>
      <c r="K5145" s="3"/>
    </row>
    <row x14ac:dyDescent="0.25" r="5146" customHeight="1" ht="17.25">
      <c r="A5146" s="7">
        <v>5144</v>
      </c>
      <c r="B5146" s="7">
        <v>8192</v>
      </c>
      <c r="C5146" s="7">
        <v>32768</v>
      </c>
      <c r="D5146" s="8">
        <v>32768</v>
      </c>
      <c r="E5146" s="9"/>
      <c r="F5146" s="2"/>
      <c r="G5146" s="2"/>
      <c r="H5146" s="2"/>
      <c r="I5146" s="3"/>
      <c r="J5146" s="3"/>
      <c r="K5146" s="3"/>
    </row>
    <row x14ac:dyDescent="0.25" r="5147" customHeight="1" ht="17.25">
      <c r="A5147" s="7">
        <v>5145</v>
      </c>
      <c r="B5147" s="7">
        <v>16384</v>
      </c>
      <c r="C5147" s="7">
        <v>32768</v>
      </c>
      <c r="D5147" s="8">
        <v>32768</v>
      </c>
      <c r="E5147" s="9"/>
      <c r="F5147" s="2"/>
      <c r="G5147" s="2"/>
      <c r="H5147" s="2"/>
      <c r="I5147" s="3"/>
      <c r="J5147" s="3"/>
      <c r="K5147" s="3"/>
    </row>
    <row x14ac:dyDescent="0.25" r="5148" customHeight="1" ht="17.25">
      <c r="A5148" s="7">
        <v>5146</v>
      </c>
      <c r="B5148" s="7">
        <v>32768</v>
      </c>
      <c r="C5148" s="7">
        <v>32768</v>
      </c>
      <c r="D5148" s="8">
        <v>32768</v>
      </c>
      <c r="E5148" s="9"/>
      <c r="F5148" s="2"/>
      <c r="G5148" s="2"/>
      <c r="H5148" s="2"/>
      <c r="I5148" s="3"/>
      <c r="J5148" s="3"/>
      <c r="K5148" s="3"/>
    </row>
    <row x14ac:dyDescent="0.25" r="5149" customHeight="1" ht="17.25">
      <c r="A5149" s="7">
        <v>5147</v>
      </c>
      <c r="B5149" s="7">
        <v>65536</v>
      </c>
      <c r="C5149" s="7">
        <v>32768</v>
      </c>
      <c r="D5149" s="8">
        <v>32768</v>
      </c>
      <c r="E5149" s="9"/>
      <c r="F5149" s="2"/>
      <c r="G5149" s="2"/>
      <c r="H5149" s="2"/>
      <c r="I5149" s="3"/>
      <c r="J5149" s="3"/>
      <c r="K5149" s="3"/>
    </row>
    <row x14ac:dyDescent="0.25" r="5150" customHeight="1" ht="17.25">
      <c r="A5150" s="7">
        <v>5148</v>
      </c>
      <c r="B5150" s="7">
        <v>128000</v>
      </c>
      <c r="C5150" s="7">
        <v>32768</v>
      </c>
      <c r="D5150" s="8">
        <v>32768</v>
      </c>
      <c r="E5150" s="9"/>
      <c r="F5150" s="2"/>
      <c r="G5150" s="2"/>
      <c r="H5150" s="2"/>
      <c r="I5150" s="3"/>
      <c r="J5150" s="3"/>
      <c r="K5150" s="3"/>
    </row>
    <row x14ac:dyDescent="0.25" r="5151" customHeight="1" ht="17.25">
      <c r="A5151" s="7">
        <v>5149</v>
      </c>
      <c r="B5151" s="7">
        <v>1</v>
      </c>
      <c r="C5151" s="7">
        <v>65536</v>
      </c>
      <c r="D5151" s="8">
        <v>32768</v>
      </c>
      <c r="E5151" s="9"/>
      <c r="F5151" s="2"/>
      <c r="G5151" s="2"/>
      <c r="H5151" s="2"/>
      <c r="I5151" s="3"/>
      <c r="J5151" s="3"/>
      <c r="K5151" s="3"/>
    </row>
    <row x14ac:dyDescent="0.25" r="5152" customHeight="1" ht="17.25">
      <c r="A5152" s="7">
        <v>5150</v>
      </c>
      <c r="B5152" s="7">
        <v>2</v>
      </c>
      <c r="C5152" s="7">
        <v>65536</v>
      </c>
      <c r="D5152" s="8">
        <v>32768</v>
      </c>
      <c r="E5152" s="9"/>
      <c r="F5152" s="2"/>
      <c r="G5152" s="2"/>
      <c r="H5152" s="2"/>
      <c r="I5152" s="3"/>
      <c r="J5152" s="3"/>
      <c r="K5152" s="3"/>
    </row>
    <row x14ac:dyDescent="0.25" r="5153" customHeight="1" ht="17.25">
      <c r="A5153" s="7">
        <v>5151</v>
      </c>
      <c r="B5153" s="7">
        <v>4</v>
      </c>
      <c r="C5153" s="7">
        <v>65536</v>
      </c>
      <c r="D5153" s="8">
        <v>32768</v>
      </c>
      <c r="E5153" s="9"/>
      <c r="F5153" s="2"/>
      <c r="G5153" s="2"/>
      <c r="H5153" s="2"/>
      <c r="I5153" s="3"/>
      <c r="J5153" s="3"/>
      <c r="K5153" s="3"/>
    </row>
    <row x14ac:dyDescent="0.25" r="5154" customHeight="1" ht="17.25">
      <c r="A5154" s="7">
        <v>5152</v>
      </c>
      <c r="B5154" s="7">
        <v>8</v>
      </c>
      <c r="C5154" s="7">
        <v>65536</v>
      </c>
      <c r="D5154" s="8">
        <v>32768</v>
      </c>
      <c r="E5154" s="9"/>
      <c r="F5154" s="2"/>
      <c r="G5154" s="2"/>
      <c r="H5154" s="2"/>
      <c r="I5154" s="3"/>
      <c r="J5154" s="3"/>
      <c r="K5154" s="3"/>
    </row>
    <row x14ac:dyDescent="0.25" r="5155" customHeight="1" ht="17.25">
      <c r="A5155" s="7">
        <v>5153</v>
      </c>
      <c r="B5155" s="7">
        <v>16</v>
      </c>
      <c r="C5155" s="7">
        <v>65536</v>
      </c>
      <c r="D5155" s="8">
        <v>32768</v>
      </c>
      <c r="E5155" s="9"/>
      <c r="F5155" s="2"/>
      <c r="G5155" s="2"/>
      <c r="H5155" s="2"/>
      <c r="I5155" s="3"/>
      <c r="J5155" s="3"/>
      <c r="K5155" s="3"/>
    </row>
    <row x14ac:dyDescent="0.25" r="5156" customHeight="1" ht="17.25">
      <c r="A5156" s="7">
        <v>5154</v>
      </c>
      <c r="B5156" s="7">
        <v>32</v>
      </c>
      <c r="C5156" s="7">
        <v>65536</v>
      </c>
      <c r="D5156" s="8">
        <v>32768</v>
      </c>
      <c r="E5156" s="9"/>
      <c r="F5156" s="2"/>
      <c r="G5156" s="2"/>
      <c r="H5156" s="2"/>
      <c r="I5156" s="3"/>
      <c r="J5156" s="3"/>
      <c r="K5156" s="3"/>
    </row>
    <row x14ac:dyDescent="0.25" r="5157" customHeight="1" ht="17.25">
      <c r="A5157" s="7">
        <v>5155</v>
      </c>
      <c r="B5157" s="7">
        <v>64</v>
      </c>
      <c r="C5157" s="7">
        <v>65536</v>
      </c>
      <c r="D5157" s="8">
        <v>32768</v>
      </c>
      <c r="E5157" s="9"/>
      <c r="F5157" s="2"/>
      <c r="G5157" s="2"/>
      <c r="H5157" s="2"/>
      <c r="I5157" s="3"/>
      <c r="J5157" s="3"/>
      <c r="K5157" s="3"/>
    </row>
    <row x14ac:dyDescent="0.25" r="5158" customHeight="1" ht="17.25">
      <c r="A5158" s="7">
        <v>5156</v>
      </c>
      <c r="B5158" s="7">
        <v>128</v>
      </c>
      <c r="C5158" s="7">
        <v>65536</v>
      </c>
      <c r="D5158" s="8">
        <v>32768</v>
      </c>
      <c r="E5158" s="9"/>
      <c r="F5158" s="2"/>
      <c r="G5158" s="2"/>
      <c r="H5158" s="2"/>
      <c r="I5158" s="3"/>
      <c r="J5158" s="3"/>
      <c r="K5158" s="3"/>
    </row>
    <row x14ac:dyDescent="0.25" r="5159" customHeight="1" ht="17.25">
      <c r="A5159" s="7">
        <v>5157</v>
      </c>
      <c r="B5159" s="7">
        <v>256</v>
      </c>
      <c r="C5159" s="7">
        <v>65536</v>
      </c>
      <c r="D5159" s="8">
        <v>32768</v>
      </c>
      <c r="E5159" s="9"/>
      <c r="F5159" s="2"/>
      <c r="G5159" s="2"/>
      <c r="H5159" s="2"/>
      <c r="I5159" s="3"/>
      <c r="J5159" s="3"/>
      <c r="K5159" s="3"/>
    </row>
    <row x14ac:dyDescent="0.25" r="5160" customHeight="1" ht="17.25">
      <c r="A5160" s="7">
        <v>5158</v>
      </c>
      <c r="B5160" s="7">
        <v>512</v>
      </c>
      <c r="C5160" s="7">
        <v>65536</v>
      </c>
      <c r="D5160" s="8">
        <v>32768</v>
      </c>
      <c r="E5160" s="9"/>
      <c r="F5160" s="2"/>
      <c r="G5160" s="2"/>
      <c r="H5160" s="2"/>
      <c r="I5160" s="3"/>
      <c r="J5160" s="3"/>
      <c r="K5160" s="3"/>
    </row>
    <row x14ac:dyDescent="0.25" r="5161" customHeight="1" ht="17.25">
      <c r="A5161" s="7">
        <v>5159</v>
      </c>
      <c r="B5161" s="7">
        <v>1024</v>
      </c>
      <c r="C5161" s="7">
        <v>65536</v>
      </c>
      <c r="D5161" s="8">
        <v>32768</v>
      </c>
      <c r="E5161" s="9"/>
      <c r="F5161" s="2"/>
      <c r="G5161" s="2"/>
      <c r="H5161" s="2"/>
      <c r="I5161" s="3"/>
      <c r="J5161" s="3"/>
      <c r="K5161" s="3"/>
    </row>
    <row x14ac:dyDescent="0.25" r="5162" customHeight="1" ht="17.25">
      <c r="A5162" s="7">
        <v>5160</v>
      </c>
      <c r="B5162" s="7">
        <v>2048</v>
      </c>
      <c r="C5162" s="7">
        <v>65536</v>
      </c>
      <c r="D5162" s="8">
        <v>32768</v>
      </c>
      <c r="E5162" s="9"/>
      <c r="F5162" s="2"/>
      <c r="G5162" s="2"/>
      <c r="H5162" s="2"/>
      <c r="I5162" s="3"/>
      <c r="J5162" s="3"/>
      <c r="K5162" s="3"/>
    </row>
    <row x14ac:dyDescent="0.25" r="5163" customHeight="1" ht="17.25">
      <c r="A5163" s="7">
        <v>5161</v>
      </c>
      <c r="B5163" s="7">
        <v>4096</v>
      </c>
      <c r="C5163" s="7">
        <v>65536</v>
      </c>
      <c r="D5163" s="8">
        <v>32768</v>
      </c>
      <c r="E5163" s="9"/>
      <c r="F5163" s="2"/>
      <c r="G5163" s="2"/>
      <c r="H5163" s="2"/>
      <c r="I5163" s="3"/>
      <c r="J5163" s="3"/>
      <c r="K5163" s="3"/>
    </row>
    <row x14ac:dyDescent="0.25" r="5164" customHeight="1" ht="17.25">
      <c r="A5164" s="7">
        <v>5162</v>
      </c>
      <c r="B5164" s="7">
        <v>8192</v>
      </c>
      <c r="C5164" s="7">
        <v>65536</v>
      </c>
      <c r="D5164" s="8">
        <v>32768</v>
      </c>
      <c r="E5164" s="9"/>
      <c r="F5164" s="2"/>
      <c r="G5164" s="2"/>
      <c r="H5164" s="2"/>
      <c r="I5164" s="3"/>
      <c r="J5164" s="3"/>
      <c r="K5164" s="3"/>
    </row>
    <row x14ac:dyDescent="0.25" r="5165" customHeight="1" ht="17.25">
      <c r="A5165" s="7">
        <v>5163</v>
      </c>
      <c r="B5165" s="7">
        <v>16384</v>
      </c>
      <c r="C5165" s="7">
        <v>65536</v>
      </c>
      <c r="D5165" s="8">
        <v>32768</v>
      </c>
      <c r="E5165" s="9"/>
      <c r="F5165" s="2"/>
      <c r="G5165" s="2"/>
      <c r="H5165" s="2"/>
      <c r="I5165" s="3"/>
      <c r="J5165" s="3"/>
      <c r="K5165" s="3"/>
    </row>
    <row x14ac:dyDescent="0.25" r="5166" customHeight="1" ht="17.25">
      <c r="A5166" s="7">
        <v>5164</v>
      </c>
      <c r="B5166" s="7">
        <v>32768</v>
      </c>
      <c r="C5166" s="7">
        <v>65536</v>
      </c>
      <c r="D5166" s="8">
        <v>32768</v>
      </c>
      <c r="E5166" s="9"/>
      <c r="F5166" s="2"/>
      <c r="G5166" s="2"/>
      <c r="H5166" s="2"/>
      <c r="I5166" s="3"/>
      <c r="J5166" s="3"/>
      <c r="K5166" s="3"/>
    </row>
    <row x14ac:dyDescent="0.25" r="5167" customHeight="1" ht="17.25">
      <c r="A5167" s="7">
        <v>5165</v>
      </c>
      <c r="B5167" s="7">
        <v>65536</v>
      </c>
      <c r="C5167" s="7">
        <v>65536</v>
      </c>
      <c r="D5167" s="8">
        <v>32768</v>
      </c>
      <c r="E5167" s="9"/>
      <c r="F5167" s="2"/>
      <c r="G5167" s="2"/>
      <c r="H5167" s="2"/>
      <c r="I5167" s="3"/>
      <c r="J5167" s="3"/>
      <c r="K5167" s="3"/>
    </row>
    <row x14ac:dyDescent="0.25" r="5168" customHeight="1" ht="17.25">
      <c r="A5168" s="7">
        <v>5166</v>
      </c>
      <c r="B5168" s="7">
        <v>128000</v>
      </c>
      <c r="C5168" s="7">
        <v>65536</v>
      </c>
      <c r="D5168" s="8">
        <v>32768</v>
      </c>
      <c r="E5168" s="9"/>
      <c r="F5168" s="2"/>
      <c r="G5168" s="2"/>
      <c r="H5168" s="2"/>
      <c r="I5168" s="3"/>
      <c r="J5168" s="3"/>
      <c r="K5168" s="3"/>
    </row>
    <row x14ac:dyDescent="0.25" r="5169" customHeight="1" ht="17.25">
      <c r="A5169" s="7">
        <v>5167</v>
      </c>
      <c r="B5169" s="7">
        <v>1</v>
      </c>
      <c r="C5169" s="7">
        <v>128000</v>
      </c>
      <c r="D5169" s="8">
        <v>32768</v>
      </c>
      <c r="E5169" s="9"/>
      <c r="F5169" s="2"/>
      <c r="G5169" s="2"/>
      <c r="H5169" s="2"/>
      <c r="I5169" s="3"/>
      <c r="J5169" s="3"/>
      <c r="K5169" s="3"/>
    </row>
    <row x14ac:dyDescent="0.25" r="5170" customHeight="1" ht="17.25">
      <c r="A5170" s="7">
        <v>5168</v>
      </c>
      <c r="B5170" s="7">
        <v>2</v>
      </c>
      <c r="C5170" s="7">
        <v>128000</v>
      </c>
      <c r="D5170" s="8">
        <v>32768</v>
      </c>
      <c r="E5170" s="9"/>
      <c r="F5170" s="2"/>
      <c r="G5170" s="2"/>
      <c r="H5170" s="2"/>
      <c r="I5170" s="3"/>
      <c r="J5170" s="3"/>
      <c r="K5170" s="3"/>
    </row>
    <row x14ac:dyDescent="0.25" r="5171" customHeight="1" ht="17.25">
      <c r="A5171" s="7">
        <v>5169</v>
      </c>
      <c r="B5171" s="7">
        <v>4</v>
      </c>
      <c r="C5171" s="7">
        <v>128000</v>
      </c>
      <c r="D5171" s="8">
        <v>32768</v>
      </c>
      <c r="E5171" s="9"/>
      <c r="F5171" s="2"/>
      <c r="G5171" s="2"/>
      <c r="H5171" s="2"/>
      <c r="I5171" s="3"/>
      <c r="J5171" s="3"/>
      <c r="K5171" s="3"/>
    </row>
    <row x14ac:dyDescent="0.25" r="5172" customHeight="1" ht="17.25">
      <c r="A5172" s="7">
        <v>5170</v>
      </c>
      <c r="B5172" s="7">
        <v>8</v>
      </c>
      <c r="C5172" s="7">
        <v>128000</v>
      </c>
      <c r="D5172" s="8">
        <v>32768</v>
      </c>
      <c r="E5172" s="9"/>
      <c r="F5172" s="2"/>
      <c r="G5172" s="2"/>
      <c r="H5172" s="2"/>
      <c r="I5172" s="3"/>
      <c r="J5172" s="3"/>
      <c r="K5172" s="3"/>
    </row>
    <row x14ac:dyDescent="0.25" r="5173" customHeight="1" ht="17.25">
      <c r="A5173" s="7">
        <v>5171</v>
      </c>
      <c r="B5173" s="7">
        <v>16</v>
      </c>
      <c r="C5173" s="7">
        <v>128000</v>
      </c>
      <c r="D5173" s="8">
        <v>32768</v>
      </c>
      <c r="E5173" s="9"/>
      <c r="F5173" s="2"/>
      <c r="G5173" s="2"/>
      <c r="H5173" s="2"/>
      <c r="I5173" s="3"/>
      <c r="J5173" s="3"/>
      <c r="K5173" s="3"/>
    </row>
    <row x14ac:dyDescent="0.25" r="5174" customHeight="1" ht="17.25">
      <c r="A5174" s="7">
        <v>5172</v>
      </c>
      <c r="B5174" s="7">
        <v>32</v>
      </c>
      <c r="C5174" s="7">
        <v>128000</v>
      </c>
      <c r="D5174" s="8">
        <v>32768</v>
      </c>
      <c r="E5174" s="9"/>
      <c r="F5174" s="2"/>
      <c r="G5174" s="2"/>
      <c r="H5174" s="2"/>
      <c r="I5174" s="3"/>
      <c r="J5174" s="3"/>
      <c r="K5174" s="3"/>
    </row>
    <row x14ac:dyDescent="0.25" r="5175" customHeight="1" ht="17.25">
      <c r="A5175" s="7">
        <v>5173</v>
      </c>
      <c r="B5175" s="7">
        <v>64</v>
      </c>
      <c r="C5175" s="7">
        <v>128000</v>
      </c>
      <c r="D5175" s="8">
        <v>32768</v>
      </c>
      <c r="E5175" s="9"/>
      <c r="F5175" s="2"/>
      <c r="G5175" s="2"/>
      <c r="H5175" s="2"/>
      <c r="I5175" s="3"/>
      <c r="J5175" s="3"/>
      <c r="K5175" s="3"/>
    </row>
    <row x14ac:dyDescent="0.25" r="5176" customHeight="1" ht="17.25">
      <c r="A5176" s="7">
        <v>5174</v>
      </c>
      <c r="B5176" s="7">
        <v>128</v>
      </c>
      <c r="C5176" s="7">
        <v>128000</v>
      </c>
      <c r="D5176" s="8">
        <v>32768</v>
      </c>
      <c r="E5176" s="9"/>
      <c r="F5176" s="2"/>
      <c r="G5176" s="2"/>
      <c r="H5176" s="2"/>
      <c r="I5176" s="3"/>
      <c r="J5176" s="3"/>
      <c r="K5176" s="3"/>
    </row>
    <row x14ac:dyDescent="0.25" r="5177" customHeight="1" ht="17.25">
      <c r="A5177" s="7">
        <v>5175</v>
      </c>
      <c r="B5177" s="7">
        <v>256</v>
      </c>
      <c r="C5177" s="7">
        <v>128000</v>
      </c>
      <c r="D5177" s="8">
        <v>32768</v>
      </c>
      <c r="E5177" s="9"/>
      <c r="F5177" s="2"/>
      <c r="G5177" s="2"/>
      <c r="H5177" s="2"/>
      <c r="I5177" s="3"/>
      <c r="J5177" s="3"/>
      <c r="K5177" s="3"/>
    </row>
    <row x14ac:dyDescent="0.25" r="5178" customHeight="1" ht="17.25">
      <c r="A5178" s="7">
        <v>5176</v>
      </c>
      <c r="B5178" s="7">
        <v>512</v>
      </c>
      <c r="C5178" s="7">
        <v>128000</v>
      </c>
      <c r="D5178" s="8">
        <v>32768</v>
      </c>
      <c r="E5178" s="9"/>
      <c r="F5178" s="2"/>
      <c r="G5178" s="2"/>
      <c r="H5178" s="2"/>
      <c r="I5178" s="3"/>
      <c r="J5178" s="3"/>
      <c r="K5178" s="3"/>
    </row>
    <row x14ac:dyDescent="0.25" r="5179" customHeight="1" ht="17.25">
      <c r="A5179" s="7">
        <v>5177</v>
      </c>
      <c r="B5179" s="7">
        <v>1024</v>
      </c>
      <c r="C5179" s="7">
        <v>128000</v>
      </c>
      <c r="D5179" s="8">
        <v>32768</v>
      </c>
      <c r="E5179" s="9"/>
      <c r="F5179" s="2"/>
      <c r="G5179" s="2"/>
      <c r="H5179" s="2"/>
      <c r="I5179" s="3"/>
      <c r="J5179" s="3"/>
      <c r="K5179" s="3"/>
    </row>
    <row x14ac:dyDescent="0.25" r="5180" customHeight="1" ht="17.25">
      <c r="A5180" s="7">
        <v>5178</v>
      </c>
      <c r="B5180" s="7">
        <v>2048</v>
      </c>
      <c r="C5180" s="7">
        <v>128000</v>
      </c>
      <c r="D5180" s="8">
        <v>32768</v>
      </c>
      <c r="E5180" s="9"/>
      <c r="F5180" s="2"/>
      <c r="G5180" s="2"/>
      <c r="H5180" s="2"/>
      <c r="I5180" s="3"/>
      <c r="J5180" s="3"/>
      <c r="K5180" s="3"/>
    </row>
    <row x14ac:dyDescent="0.25" r="5181" customHeight="1" ht="17.25">
      <c r="A5181" s="7">
        <v>5179</v>
      </c>
      <c r="B5181" s="7">
        <v>4096</v>
      </c>
      <c r="C5181" s="7">
        <v>128000</v>
      </c>
      <c r="D5181" s="8">
        <v>32768</v>
      </c>
      <c r="E5181" s="9"/>
      <c r="F5181" s="2"/>
      <c r="G5181" s="2"/>
      <c r="H5181" s="2"/>
      <c r="I5181" s="3"/>
      <c r="J5181" s="3"/>
      <c r="K5181" s="3"/>
    </row>
    <row x14ac:dyDescent="0.25" r="5182" customHeight="1" ht="17.25">
      <c r="A5182" s="7">
        <v>5180</v>
      </c>
      <c r="B5182" s="7">
        <v>8192</v>
      </c>
      <c r="C5182" s="7">
        <v>128000</v>
      </c>
      <c r="D5182" s="8">
        <v>32768</v>
      </c>
      <c r="E5182" s="9"/>
      <c r="F5182" s="2"/>
      <c r="G5182" s="2"/>
      <c r="H5182" s="2"/>
      <c r="I5182" s="3"/>
      <c r="J5182" s="3"/>
      <c r="K5182" s="3"/>
    </row>
    <row x14ac:dyDescent="0.25" r="5183" customHeight="1" ht="17.25">
      <c r="A5183" s="7">
        <v>5181</v>
      </c>
      <c r="B5183" s="7">
        <v>16384</v>
      </c>
      <c r="C5183" s="7">
        <v>128000</v>
      </c>
      <c r="D5183" s="8">
        <v>32768</v>
      </c>
      <c r="E5183" s="9"/>
      <c r="F5183" s="2"/>
      <c r="G5183" s="2"/>
      <c r="H5183" s="2"/>
      <c r="I5183" s="3"/>
      <c r="J5183" s="3"/>
      <c r="K5183" s="3"/>
    </row>
    <row x14ac:dyDescent="0.25" r="5184" customHeight="1" ht="17.25">
      <c r="A5184" s="7">
        <v>5182</v>
      </c>
      <c r="B5184" s="7">
        <v>32768</v>
      </c>
      <c r="C5184" s="7">
        <v>128000</v>
      </c>
      <c r="D5184" s="8">
        <v>32768</v>
      </c>
      <c r="E5184" s="9"/>
      <c r="F5184" s="2"/>
      <c r="G5184" s="2"/>
      <c r="H5184" s="2"/>
      <c r="I5184" s="3"/>
      <c r="J5184" s="3"/>
      <c r="K5184" s="3"/>
    </row>
    <row x14ac:dyDescent="0.25" r="5185" customHeight="1" ht="17.25">
      <c r="A5185" s="7">
        <v>5183</v>
      </c>
      <c r="B5185" s="7">
        <v>65536</v>
      </c>
      <c r="C5185" s="7">
        <v>128000</v>
      </c>
      <c r="D5185" s="8">
        <v>32768</v>
      </c>
      <c r="E5185" s="9"/>
      <c r="F5185" s="2"/>
      <c r="G5185" s="2"/>
      <c r="H5185" s="2"/>
      <c r="I5185" s="3"/>
      <c r="J5185" s="3"/>
      <c r="K5185" s="3"/>
    </row>
    <row x14ac:dyDescent="0.25" r="5186" customHeight="1" ht="17.25">
      <c r="A5186" s="7">
        <v>5184</v>
      </c>
      <c r="B5186" s="7">
        <v>128000</v>
      </c>
      <c r="C5186" s="7">
        <v>128000</v>
      </c>
      <c r="D5186" s="8">
        <v>32768</v>
      </c>
      <c r="E5186" s="9"/>
      <c r="F5186" s="2"/>
      <c r="G5186" s="2"/>
      <c r="H5186" s="2"/>
      <c r="I5186" s="3"/>
      <c r="J5186" s="3"/>
      <c r="K5186" s="3"/>
    </row>
    <row x14ac:dyDescent="0.25" r="5187" customHeight="1" ht="17.25">
      <c r="A5187" s="7">
        <v>5185</v>
      </c>
      <c r="B5187" s="7">
        <v>1</v>
      </c>
      <c r="C5187" s="7">
        <v>1</v>
      </c>
      <c r="D5187" s="8">
        <v>65536</v>
      </c>
      <c r="E5187" s="9"/>
      <c r="F5187" s="2"/>
      <c r="G5187" s="2"/>
      <c r="H5187" s="2"/>
      <c r="I5187" s="3"/>
      <c r="J5187" s="3"/>
      <c r="K5187" s="3"/>
    </row>
    <row x14ac:dyDescent="0.25" r="5188" customHeight="1" ht="17.25">
      <c r="A5188" s="7">
        <v>5186</v>
      </c>
      <c r="B5188" s="7">
        <v>2</v>
      </c>
      <c r="C5188" s="7">
        <v>1</v>
      </c>
      <c r="D5188" s="8">
        <v>65536</v>
      </c>
      <c r="E5188" s="9"/>
      <c r="F5188" s="2"/>
      <c r="G5188" s="2"/>
      <c r="H5188" s="2"/>
      <c r="I5188" s="3"/>
      <c r="J5188" s="3"/>
      <c r="K5188" s="3"/>
    </row>
    <row x14ac:dyDescent="0.25" r="5189" customHeight="1" ht="17.25">
      <c r="A5189" s="7">
        <v>5187</v>
      </c>
      <c r="B5189" s="7">
        <v>4</v>
      </c>
      <c r="C5189" s="7">
        <v>1</v>
      </c>
      <c r="D5189" s="8">
        <v>65536</v>
      </c>
      <c r="E5189" s="9"/>
      <c r="F5189" s="2"/>
      <c r="G5189" s="2"/>
      <c r="H5189" s="2"/>
      <c r="I5189" s="3"/>
      <c r="J5189" s="3"/>
      <c r="K5189" s="3"/>
    </row>
    <row x14ac:dyDescent="0.25" r="5190" customHeight="1" ht="17.25">
      <c r="A5190" s="7">
        <v>5188</v>
      </c>
      <c r="B5190" s="7">
        <v>8</v>
      </c>
      <c r="C5190" s="7">
        <v>1</v>
      </c>
      <c r="D5190" s="8">
        <v>65536</v>
      </c>
      <c r="E5190" s="9"/>
      <c r="F5190" s="2"/>
      <c r="G5190" s="2"/>
      <c r="H5190" s="2"/>
      <c r="I5190" s="3"/>
      <c r="J5190" s="3"/>
      <c r="K5190" s="3"/>
    </row>
    <row x14ac:dyDescent="0.25" r="5191" customHeight="1" ht="17.25">
      <c r="A5191" s="7">
        <v>5189</v>
      </c>
      <c r="B5191" s="7">
        <v>16</v>
      </c>
      <c r="C5191" s="7">
        <v>1</v>
      </c>
      <c r="D5191" s="8">
        <v>65536</v>
      </c>
      <c r="E5191" s="9"/>
      <c r="F5191" s="2"/>
      <c r="G5191" s="2"/>
      <c r="H5191" s="2"/>
      <c r="I5191" s="3"/>
      <c r="J5191" s="3"/>
      <c r="K5191" s="3"/>
    </row>
    <row x14ac:dyDescent="0.25" r="5192" customHeight="1" ht="17.25">
      <c r="A5192" s="7">
        <v>5190</v>
      </c>
      <c r="B5192" s="7">
        <v>32</v>
      </c>
      <c r="C5192" s="7">
        <v>1</v>
      </c>
      <c r="D5192" s="8">
        <v>65536</v>
      </c>
      <c r="E5192" s="9"/>
      <c r="F5192" s="2"/>
      <c r="G5192" s="2"/>
      <c r="H5192" s="2"/>
      <c r="I5192" s="3"/>
      <c r="J5192" s="3"/>
      <c r="K5192" s="3"/>
    </row>
    <row x14ac:dyDescent="0.25" r="5193" customHeight="1" ht="17.25">
      <c r="A5193" s="7">
        <v>5191</v>
      </c>
      <c r="B5193" s="7">
        <v>64</v>
      </c>
      <c r="C5193" s="7">
        <v>1</v>
      </c>
      <c r="D5193" s="8">
        <v>65536</v>
      </c>
      <c r="E5193" s="9"/>
      <c r="F5193" s="2"/>
      <c r="G5193" s="2"/>
      <c r="H5193" s="2"/>
      <c r="I5193" s="3"/>
      <c r="J5193" s="3"/>
      <c r="K5193" s="3"/>
    </row>
    <row x14ac:dyDescent="0.25" r="5194" customHeight="1" ht="17.25">
      <c r="A5194" s="7">
        <v>5192</v>
      </c>
      <c r="B5194" s="7">
        <v>128</v>
      </c>
      <c r="C5194" s="7">
        <v>1</v>
      </c>
      <c r="D5194" s="8">
        <v>65536</v>
      </c>
      <c r="E5194" s="9"/>
      <c r="F5194" s="2"/>
      <c r="G5194" s="2"/>
      <c r="H5194" s="2"/>
      <c r="I5194" s="3"/>
      <c r="J5194" s="3"/>
      <c r="K5194" s="3"/>
    </row>
    <row x14ac:dyDescent="0.25" r="5195" customHeight="1" ht="17.25">
      <c r="A5195" s="7">
        <v>5193</v>
      </c>
      <c r="B5195" s="7">
        <v>256</v>
      </c>
      <c r="C5195" s="7">
        <v>1</v>
      </c>
      <c r="D5195" s="8">
        <v>65536</v>
      </c>
      <c r="E5195" s="9"/>
      <c r="F5195" s="2"/>
      <c r="G5195" s="2"/>
      <c r="H5195" s="2"/>
      <c r="I5195" s="3"/>
      <c r="J5195" s="3"/>
      <c r="K5195" s="3"/>
    </row>
    <row x14ac:dyDescent="0.25" r="5196" customHeight="1" ht="17.25">
      <c r="A5196" s="7">
        <v>5194</v>
      </c>
      <c r="B5196" s="7">
        <v>512</v>
      </c>
      <c r="C5196" s="7">
        <v>1</v>
      </c>
      <c r="D5196" s="8">
        <v>65536</v>
      </c>
      <c r="E5196" s="9"/>
      <c r="F5196" s="2"/>
      <c r="G5196" s="2"/>
      <c r="H5196" s="2"/>
      <c r="I5196" s="3"/>
      <c r="J5196" s="3"/>
      <c r="K5196" s="3"/>
    </row>
    <row x14ac:dyDescent="0.25" r="5197" customHeight="1" ht="17.25">
      <c r="A5197" s="7">
        <v>5195</v>
      </c>
      <c r="B5197" s="7">
        <v>1024</v>
      </c>
      <c r="C5197" s="7">
        <v>1</v>
      </c>
      <c r="D5197" s="8">
        <v>65536</v>
      </c>
      <c r="E5197" s="9"/>
      <c r="F5197" s="2"/>
      <c r="G5197" s="2"/>
      <c r="H5197" s="2"/>
      <c r="I5197" s="3"/>
      <c r="J5197" s="3"/>
      <c r="K5197" s="3"/>
    </row>
    <row x14ac:dyDescent="0.25" r="5198" customHeight="1" ht="17.25">
      <c r="A5198" s="7">
        <v>5196</v>
      </c>
      <c r="B5198" s="7">
        <v>2048</v>
      </c>
      <c r="C5198" s="7">
        <v>1</v>
      </c>
      <c r="D5198" s="8">
        <v>65536</v>
      </c>
      <c r="E5198" s="9"/>
      <c r="F5198" s="2"/>
      <c r="G5198" s="2"/>
      <c r="H5198" s="2"/>
      <c r="I5198" s="3"/>
      <c r="J5198" s="3"/>
      <c r="K5198" s="3"/>
    </row>
    <row x14ac:dyDescent="0.25" r="5199" customHeight="1" ht="17.25">
      <c r="A5199" s="7">
        <v>5197</v>
      </c>
      <c r="B5199" s="7">
        <v>4096</v>
      </c>
      <c r="C5199" s="7">
        <v>1</v>
      </c>
      <c r="D5199" s="8">
        <v>65536</v>
      </c>
      <c r="E5199" s="9"/>
      <c r="F5199" s="2"/>
      <c r="G5199" s="2"/>
      <c r="H5199" s="2"/>
      <c r="I5199" s="3"/>
      <c r="J5199" s="3"/>
      <c r="K5199" s="3"/>
    </row>
    <row x14ac:dyDescent="0.25" r="5200" customHeight="1" ht="17.25">
      <c r="A5200" s="7">
        <v>5198</v>
      </c>
      <c r="B5200" s="7">
        <v>8192</v>
      </c>
      <c r="C5200" s="7">
        <v>1</v>
      </c>
      <c r="D5200" s="8">
        <v>65536</v>
      </c>
      <c r="E5200" s="9"/>
      <c r="F5200" s="2"/>
      <c r="G5200" s="2"/>
      <c r="H5200" s="2"/>
      <c r="I5200" s="3"/>
      <c r="J5200" s="3"/>
      <c r="K5200" s="3"/>
    </row>
    <row x14ac:dyDescent="0.25" r="5201" customHeight="1" ht="17.25">
      <c r="A5201" s="7">
        <v>5199</v>
      </c>
      <c r="B5201" s="7">
        <v>16384</v>
      </c>
      <c r="C5201" s="7">
        <v>1</v>
      </c>
      <c r="D5201" s="8">
        <v>65536</v>
      </c>
      <c r="E5201" s="9"/>
      <c r="F5201" s="2"/>
      <c r="G5201" s="2"/>
      <c r="H5201" s="2"/>
      <c r="I5201" s="3"/>
      <c r="J5201" s="3"/>
      <c r="K5201" s="3"/>
    </row>
    <row x14ac:dyDescent="0.25" r="5202" customHeight="1" ht="17.25">
      <c r="A5202" s="7">
        <v>5200</v>
      </c>
      <c r="B5202" s="7">
        <v>32768</v>
      </c>
      <c r="C5202" s="7">
        <v>1</v>
      </c>
      <c r="D5202" s="8">
        <v>65536</v>
      </c>
      <c r="E5202" s="9"/>
      <c r="F5202" s="2"/>
      <c r="G5202" s="2"/>
      <c r="H5202" s="2"/>
      <c r="I5202" s="3"/>
      <c r="J5202" s="3"/>
      <c r="K5202" s="3"/>
    </row>
    <row x14ac:dyDescent="0.25" r="5203" customHeight="1" ht="17.25">
      <c r="A5203" s="7">
        <v>5201</v>
      </c>
      <c r="B5203" s="7">
        <v>65536</v>
      </c>
      <c r="C5203" s="7">
        <v>1</v>
      </c>
      <c r="D5203" s="8">
        <v>65536</v>
      </c>
      <c r="E5203" s="9"/>
      <c r="F5203" s="2"/>
      <c r="G5203" s="2"/>
      <c r="H5203" s="2"/>
      <c r="I5203" s="3"/>
      <c r="J5203" s="3"/>
      <c r="K5203" s="3"/>
    </row>
    <row x14ac:dyDescent="0.25" r="5204" customHeight="1" ht="17.25">
      <c r="A5204" s="7">
        <v>5202</v>
      </c>
      <c r="B5204" s="7">
        <v>128000</v>
      </c>
      <c r="C5204" s="7">
        <v>1</v>
      </c>
      <c r="D5204" s="8">
        <v>65536</v>
      </c>
      <c r="E5204" s="9"/>
      <c r="F5204" s="2"/>
      <c r="G5204" s="2"/>
      <c r="H5204" s="2"/>
      <c r="I5204" s="3"/>
      <c r="J5204" s="3"/>
      <c r="K5204" s="3"/>
    </row>
    <row x14ac:dyDescent="0.25" r="5205" customHeight="1" ht="17.25">
      <c r="A5205" s="7">
        <v>5203</v>
      </c>
      <c r="B5205" s="7">
        <v>1</v>
      </c>
      <c r="C5205" s="7">
        <v>2</v>
      </c>
      <c r="D5205" s="8">
        <v>65536</v>
      </c>
      <c r="E5205" s="9"/>
      <c r="F5205" s="2"/>
      <c r="G5205" s="2"/>
      <c r="H5205" s="2"/>
      <c r="I5205" s="3"/>
      <c r="J5205" s="3"/>
      <c r="K5205" s="3"/>
    </row>
    <row x14ac:dyDescent="0.25" r="5206" customHeight="1" ht="17.25">
      <c r="A5206" s="7">
        <v>5204</v>
      </c>
      <c r="B5206" s="7">
        <v>2</v>
      </c>
      <c r="C5206" s="7">
        <v>2</v>
      </c>
      <c r="D5206" s="8">
        <v>65536</v>
      </c>
      <c r="E5206" s="9"/>
      <c r="F5206" s="2"/>
      <c r="G5206" s="2"/>
      <c r="H5206" s="2"/>
      <c r="I5206" s="3"/>
      <c r="J5206" s="3"/>
      <c r="K5206" s="3"/>
    </row>
    <row x14ac:dyDescent="0.25" r="5207" customHeight="1" ht="17.25">
      <c r="A5207" s="7">
        <v>5205</v>
      </c>
      <c r="B5207" s="7">
        <v>4</v>
      </c>
      <c r="C5207" s="7">
        <v>2</v>
      </c>
      <c r="D5207" s="8">
        <v>65536</v>
      </c>
      <c r="E5207" s="9"/>
      <c r="F5207" s="2"/>
      <c r="G5207" s="2"/>
      <c r="H5207" s="2"/>
      <c r="I5207" s="3"/>
      <c r="J5207" s="3"/>
      <c r="K5207" s="3"/>
    </row>
    <row x14ac:dyDescent="0.25" r="5208" customHeight="1" ht="17.25">
      <c r="A5208" s="7">
        <v>5206</v>
      </c>
      <c r="B5208" s="7">
        <v>8</v>
      </c>
      <c r="C5208" s="7">
        <v>2</v>
      </c>
      <c r="D5208" s="8">
        <v>65536</v>
      </c>
      <c r="E5208" s="9"/>
      <c r="F5208" s="2"/>
      <c r="G5208" s="2"/>
      <c r="H5208" s="2"/>
      <c r="I5208" s="3"/>
      <c r="J5208" s="3"/>
      <c r="K5208" s="3"/>
    </row>
    <row x14ac:dyDescent="0.25" r="5209" customHeight="1" ht="17.25">
      <c r="A5209" s="7">
        <v>5207</v>
      </c>
      <c r="B5209" s="7">
        <v>16</v>
      </c>
      <c r="C5209" s="7">
        <v>2</v>
      </c>
      <c r="D5209" s="8">
        <v>65536</v>
      </c>
      <c r="E5209" s="9"/>
      <c r="F5209" s="2"/>
      <c r="G5209" s="2"/>
      <c r="H5209" s="2"/>
      <c r="I5209" s="3"/>
      <c r="J5209" s="3"/>
      <c r="K5209" s="3"/>
    </row>
    <row x14ac:dyDescent="0.25" r="5210" customHeight="1" ht="17.25">
      <c r="A5210" s="7">
        <v>5208</v>
      </c>
      <c r="B5210" s="7">
        <v>32</v>
      </c>
      <c r="C5210" s="7">
        <v>2</v>
      </c>
      <c r="D5210" s="8">
        <v>65536</v>
      </c>
      <c r="E5210" s="9"/>
      <c r="F5210" s="2"/>
      <c r="G5210" s="2"/>
      <c r="H5210" s="2"/>
      <c r="I5210" s="3"/>
      <c r="J5210" s="3"/>
      <c r="K5210" s="3"/>
    </row>
    <row x14ac:dyDescent="0.25" r="5211" customHeight="1" ht="17.25">
      <c r="A5211" s="7">
        <v>5209</v>
      </c>
      <c r="B5211" s="7">
        <v>64</v>
      </c>
      <c r="C5211" s="7">
        <v>2</v>
      </c>
      <c r="D5211" s="8">
        <v>65536</v>
      </c>
      <c r="E5211" s="9"/>
      <c r="F5211" s="2"/>
      <c r="G5211" s="2"/>
      <c r="H5211" s="2"/>
      <c r="I5211" s="3"/>
      <c r="J5211" s="3"/>
      <c r="K5211" s="3"/>
    </row>
    <row x14ac:dyDescent="0.25" r="5212" customHeight="1" ht="17.25">
      <c r="A5212" s="7">
        <v>5210</v>
      </c>
      <c r="B5212" s="7">
        <v>128</v>
      </c>
      <c r="C5212" s="7">
        <v>2</v>
      </c>
      <c r="D5212" s="8">
        <v>65536</v>
      </c>
      <c r="E5212" s="9"/>
      <c r="F5212" s="2"/>
      <c r="G5212" s="2"/>
      <c r="H5212" s="2"/>
      <c r="I5212" s="3"/>
      <c r="J5212" s="3"/>
      <c r="K5212" s="3"/>
    </row>
    <row x14ac:dyDescent="0.25" r="5213" customHeight="1" ht="17.25">
      <c r="A5213" s="7">
        <v>5211</v>
      </c>
      <c r="B5213" s="7">
        <v>256</v>
      </c>
      <c r="C5213" s="7">
        <v>2</v>
      </c>
      <c r="D5213" s="8">
        <v>65536</v>
      </c>
      <c r="E5213" s="9"/>
      <c r="F5213" s="2"/>
      <c r="G5213" s="2"/>
      <c r="H5213" s="2"/>
      <c r="I5213" s="3"/>
      <c r="J5213" s="3"/>
      <c r="K5213" s="3"/>
    </row>
    <row x14ac:dyDescent="0.25" r="5214" customHeight="1" ht="17.25">
      <c r="A5214" s="7">
        <v>5212</v>
      </c>
      <c r="B5214" s="7">
        <v>512</v>
      </c>
      <c r="C5214" s="7">
        <v>2</v>
      </c>
      <c r="D5214" s="8">
        <v>65536</v>
      </c>
      <c r="E5214" s="9"/>
      <c r="F5214" s="2"/>
      <c r="G5214" s="2"/>
      <c r="H5214" s="2"/>
      <c r="I5214" s="3"/>
      <c r="J5214" s="3"/>
      <c r="K5214" s="3"/>
    </row>
    <row x14ac:dyDescent="0.25" r="5215" customHeight="1" ht="17.25">
      <c r="A5215" s="7">
        <v>5213</v>
      </c>
      <c r="B5215" s="7">
        <v>1024</v>
      </c>
      <c r="C5215" s="7">
        <v>2</v>
      </c>
      <c r="D5215" s="8">
        <v>65536</v>
      </c>
      <c r="E5215" s="9"/>
      <c r="F5215" s="2"/>
      <c r="G5215" s="2"/>
      <c r="H5215" s="2"/>
      <c r="I5215" s="3"/>
      <c r="J5215" s="3"/>
      <c r="K5215" s="3"/>
    </row>
    <row x14ac:dyDescent="0.25" r="5216" customHeight="1" ht="17.25">
      <c r="A5216" s="7">
        <v>5214</v>
      </c>
      <c r="B5216" s="7">
        <v>2048</v>
      </c>
      <c r="C5216" s="7">
        <v>2</v>
      </c>
      <c r="D5216" s="8">
        <v>65536</v>
      </c>
      <c r="E5216" s="9"/>
      <c r="F5216" s="2"/>
      <c r="G5216" s="2"/>
      <c r="H5216" s="2"/>
      <c r="I5216" s="3"/>
      <c r="J5216" s="3"/>
      <c r="K5216" s="3"/>
    </row>
    <row x14ac:dyDescent="0.25" r="5217" customHeight="1" ht="17.25">
      <c r="A5217" s="7">
        <v>5215</v>
      </c>
      <c r="B5217" s="7">
        <v>4096</v>
      </c>
      <c r="C5217" s="7">
        <v>2</v>
      </c>
      <c r="D5217" s="8">
        <v>65536</v>
      </c>
      <c r="E5217" s="9"/>
      <c r="F5217" s="2"/>
      <c r="G5217" s="2"/>
      <c r="H5217" s="2"/>
      <c r="I5217" s="3"/>
      <c r="J5217" s="3"/>
      <c r="K5217" s="3"/>
    </row>
    <row x14ac:dyDescent="0.25" r="5218" customHeight="1" ht="17.25">
      <c r="A5218" s="7">
        <v>5216</v>
      </c>
      <c r="B5218" s="7">
        <v>8192</v>
      </c>
      <c r="C5218" s="7">
        <v>2</v>
      </c>
      <c r="D5218" s="8">
        <v>65536</v>
      </c>
      <c r="E5218" s="9"/>
      <c r="F5218" s="2"/>
      <c r="G5218" s="2"/>
      <c r="H5218" s="2"/>
      <c r="I5218" s="3"/>
      <c r="J5218" s="3"/>
      <c r="K5218" s="3"/>
    </row>
    <row x14ac:dyDescent="0.25" r="5219" customHeight="1" ht="17.25">
      <c r="A5219" s="7">
        <v>5217</v>
      </c>
      <c r="B5219" s="7">
        <v>16384</v>
      </c>
      <c r="C5219" s="7">
        <v>2</v>
      </c>
      <c r="D5219" s="8">
        <v>65536</v>
      </c>
      <c r="E5219" s="9"/>
      <c r="F5219" s="2"/>
      <c r="G5219" s="2"/>
      <c r="H5219" s="2"/>
      <c r="I5219" s="3"/>
      <c r="J5219" s="3"/>
      <c r="K5219" s="3"/>
    </row>
    <row x14ac:dyDescent="0.25" r="5220" customHeight="1" ht="17.25">
      <c r="A5220" s="7">
        <v>5218</v>
      </c>
      <c r="B5220" s="7">
        <v>32768</v>
      </c>
      <c r="C5220" s="7">
        <v>2</v>
      </c>
      <c r="D5220" s="8">
        <v>65536</v>
      </c>
      <c r="E5220" s="9"/>
      <c r="F5220" s="2"/>
      <c r="G5220" s="2"/>
      <c r="H5220" s="2"/>
      <c r="I5220" s="3"/>
      <c r="J5220" s="3"/>
      <c r="K5220" s="3"/>
    </row>
    <row x14ac:dyDescent="0.25" r="5221" customHeight="1" ht="17.25">
      <c r="A5221" s="7">
        <v>5219</v>
      </c>
      <c r="B5221" s="7">
        <v>65536</v>
      </c>
      <c r="C5221" s="7">
        <v>2</v>
      </c>
      <c r="D5221" s="8">
        <v>65536</v>
      </c>
      <c r="E5221" s="9"/>
      <c r="F5221" s="2"/>
      <c r="G5221" s="2"/>
      <c r="H5221" s="2"/>
      <c r="I5221" s="3"/>
      <c r="J5221" s="3"/>
      <c r="K5221" s="3"/>
    </row>
    <row x14ac:dyDescent="0.25" r="5222" customHeight="1" ht="17.25">
      <c r="A5222" s="7">
        <v>5220</v>
      </c>
      <c r="B5222" s="7">
        <v>128000</v>
      </c>
      <c r="C5222" s="7">
        <v>2</v>
      </c>
      <c r="D5222" s="8">
        <v>65536</v>
      </c>
      <c r="E5222" s="9"/>
      <c r="F5222" s="2"/>
      <c r="G5222" s="2"/>
      <c r="H5222" s="2"/>
      <c r="I5222" s="3"/>
      <c r="J5222" s="3"/>
      <c r="K5222" s="3"/>
    </row>
    <row x14ac:dyDescent="0.25" r="5223" customHeight="1" ht="17.25">
      <c r="A5223" s="7">
        <v>5221</v>
      </c>
      <c r="B5223" s="7">
        <v>1</v>
      </c>
      <c r="C5223" s="7">
        <v>4</v>
      </c>
      <c r="D5223" s="8">
        <v>65536</v>
      </c>
      <c r="E5223" s="9"/>
      <c r="F5223" s="2"/>
      <c r="G5223" s="2"/>
      <c r="H5223" s="2"/>
      <c r="I5223" s="3"/>
      <c r="J5223" s="3"/>
      <c r="K5223" s="3"/>
    </row>
    <row x14ac:dyDescent="0.25" r="5224" customHeight="1" ht="17.25">
      <c r="A5224" s="7">
        <v>5222</v>
      </c>
      <c r="B5224" s="7">
        <v>2</v>
      </c>
      <c r="C5224" s="7">
        <v>4</v>
      </c>
      <c r="D5224" s="8">
        <v>65536</v>
      </c>
      <c r="E5224" s="9"/>
      <c r="F5224" s="2"/>
      <c r="G5224" s="2"/>
      <c r="H5224" s="2"/>
      <c r="I5224" s="3"/>
      <c r="J5224" s="3"/>
      <c r="K5224" s="3"/>
    </row>
    <row x14ac:dyDescent="0.25" r="5225" customHeight="1" ht="17.25">
      <c r="A5225" s="7">
        <v>5223</v>
      </c>
      <c r="B5225" s="7">
        <v>4</v>
      </c>
      <c r="C5225" s="7">
        <v>4</v>
      </c>
      <c r="D5225" s="8">
        <v>65536</v>
      </c>
      <c r="E5225" s="9"/>
      <c r="F5225" s="2"/>
      <c r="G5225" s="2"/>
      <c r="H5225" s="2"/>
      <c r="I5225" s="3"/>
      <c r="J5225" s="3"/>
      <c r="K5225" s="3"/>
    </row>
    <row x14ac:dyDescent="0.25" r="5226" customHeight="1" ht="17.25">
      <c r="A5226" s="7">
        <v>5224</v>
      </c>
      <c r="B5226" s="7">
        <v>8</v>
      </c>
      <c r="C5226" s="7">
        <v>4</v>
      </c>
      <c r="D5226" s="8">
        <v>65536</v>
      </c>
      <c r="E5226" s="9"/>
      <c r="F5226" s="2"/>
      <c r="G5226" s="2"/>
      <c r="H5226" s="2"/>
      <c r="I5226" s="3"/>
      <c r="J5226" s="3"/>
      <c r="K5226" s="3"/>
    </row>
    <row x14ac:dyDescent="0.25" r="5227" customHeight="1" ht="17.25">
      <c r="A5227" s="7">
        <v>5225</v>
      </c>
      <c r="B5227" s="7">
        <v>16</v>
      </c>
      <c r="C5227" s="7">
        <v>4</v>
      </c>
      <c r="D5227" s="8">
        <v>65536</v>
      </c>
      <c r="E5227" s="9"/>
      <c r="F5227" s="2"/>
      <c r="G5227" s="2"/>
      <c r="H5227" s="2"/>
      <c r="I5227" s="3"/>
      <c r="J5227" s="3"/>
      <c r="K5227" s="3"/>
    </row>
    <row x14ac:dyDescent="0.25" r="5228" customHeight="1" ht="17.25">
      <c r="A5228" s="7">
        <v>5226</v>
      </c>
      <c r="B5228" s="7">
        <v>32</v>
      </c>
      <c r="C5228" s="7">
        <v>4</v>
      </c>
      <c r="D5228" s="8">
        <v>65536</v>
      </c>
      <c r="E5228" s="9"/>
      <c r="F5228" s="2"/>
      <c r="G5228" s="2"/>
      <c r="H5228" s="2"/>
      <c r="I5228" s="3"/>
      <c r="J5228" s="3"/>
      <c r="K5228" s="3"/>
    </row>
    <row x14ac:dyDescent="0.25" r="5229" customHeight="1" ht="17.25">
      <c r="A5229" s="7">
        <v>5227</v>
      </c>
      <c r="B5229" s="7">
        <v>64</v>
      </c>
      <c r="C5229" s="7">
        <v>4</v>
      </c>
      <c r="D5229" s="8">
        <v>65536</v>
      </c>
      <c r="E5229" s="9"/>
      <c r="F5229" s="2"/>
      <c r="G5229" s="2"/>
      <c r="H5229" s="2"/>
      <c r="I5229" s="3"/>
      <c r="J5229" s="3"/>
      <c r="K5229" s="3"/>
    </row>
    <row x14ac:dyDescent="0.25" r="5230" customHeight="1" ht="17.25">
      <c r="A5230" s="7">
        <v>5228</v>
      </c>
      <c r="B5230" s="7">
        <v>128</v>
      </c>
      <c r="C5230" s="7">
        <v>4</v>
      </c>
      <c r="D5230" s="8">
        <v>65536</v>
      </c>
      <c r="E5230" s="9"/>
      <c r="F5230" s="2"/>
      <c r="G5230" s="2"/>
      <c r="H5230" s="2"/>
      <c r="I5230" s="3"/>
      <c r="J5230" s="3"/>
      <c r="K5230" s="3"/>
    </row>
    <row x14ac:dyDescent="0.25" r="5231" customHeight="1" ht="17.25">
      <c r="A5231" s="7">
        <v>5229</v>
      </c>
      <c r="B5231" s="7">
        <v>256</v>
      </c>
      <c r="C5231" s="7">
        <v>4</v>
      </c>
      <c r="D5231" s="8">
        <v>65536</v>
      </c>
      <c r="E5231" s="9"/>
      <c r="F5231" s="2"/>
      <c r="G5231" s="2"/>
      <c r="H5231" s="2"/>
      <c r="I5231" s="3"/>
      <c r="J5231" s="3"/>
      <c r="K5231" s="3"/>
    </row>
    <row x14ac:dyDescent="0.25" r="5232" customHeight="1" ht="17.25">
      <c r="A5232" s="7">
        <v>5230</v>
      </c>
      <c r="B5232" s="7">
        <v>512</v>
      </c>
      <c r="C5232" s="7">
        <v>4</v>
      </c>
      <c r="D5232" s="8">
        <v>65536</v>
      </c>
      <c r="E5232" s="9"/>
      <c r="F5232" s="2"/>
      <c r="G5232" s="2"/>
      <c r="H5232" s="2"/>
      <c r="I5232" s="3"/>
      <c r="J5232" s="3"/>
      <c r="K5232" s="3"/>
    </row>
    <row x14ac:dyDescent="0.25" r="5233" customHeight="1" ht="17.25">
      <c r="A5233" s="7">
        <v>5231</v>
      </c>
      <c r="B5233" s="7">
        <v>1024</v>
      </c>
      <c r="C5233" s="7">
        <v>4</v>
      </c>
      <c r="D5233" s="8">
        <v>65536</v>
      </c>
      <c r="E5233" s="9"/>
      <c r="F5233" s="2"/>
      <c r="G5233" s="2"/>
      <c r="H5233" s="2"/>
      <c r="I5233" s="3"/>
      <c r="J5233" s="3"/>
      <c r="K5233" s="3"/>
    </row>
    <row x14ac:dyDescent="0.25" r="5234" customHeight="1" ht="17.25">
      <c r="A5234" s="7">
        <v>5232</v>
      </c>
      <c r="B5234" s="7">
        <v>2048</v>
      </c>
      <c r="C5234" s="7">
        <v>4</v>
      </c>
      <c r="D5234" s="8">
        <v>65536</v>
      </c>
      <c r="E5234" s="9"/>
      <c r="F5234" s="2"/>
      <c r="G5234" s="2"/>
      <c r="H5234" s="2"/>
      <c r="I5234" s="3"/>
      <c r="J5234" s="3"/>
      <c r="K5234" s="3"/>
    </row>
    <row x14ac:dyDescent="0.25" r="5235" customHeight="1" ht="17.25">
      <c r="A5235" s="7">
        <v>5233</v>
      </c>
      <c r="B5235" s="7">
        <v>4096</v>
      </c>
      <c r="C5235" s="7">
        <v>4</v>
      </c>
      <c r="D5235" s="8">
        <v>65536</v>
      </c>
      <c r="E5235" s="9"/>
      <c r="F5235" s="2"/>
      <c r="G5235" s="2"/>
      <c r="H5235" s="2"/>
      <c r="I5235" s="3"/>
      <c r="J5235" s="3"/>
      <c r="K5235" s="3"/>
    </row>
    <row x14ac:dyDescent="0.25" r="5236" customHeight="1" ht="17.25">
      <c r="A5236" s="7">
        <v>5234</v>
      </c>
      <c r="B5236" s="7">
        <v>8192</v>
      </c>
      <c r="C5236" s="7">
        <v>4</v>
      </c>
      <c r="D5236" s="8">
        <v>65536</v>
      </c>
      <c r="E5236" s="9"/>
      <c r="F5236" s="2"/>
      <c r="G5236" s="2"/>
      <c r="H5236" s="2"/>
      <c r="I5236" s="3"/>
      <c r="J5236" s="3"/>
      <c r="K5236" s="3"/>
    </row>
    <row x14ac:dyDescent="0.25" r="5237" customHeight="1" ht="17.25">
      <c r="A5237" s="7">
        <v>5235</v>
      </c>
      <c r="B5237" s="7">
        <v>16384</v>
      </c>
      <c r="C5237" s="7">
        <v>4</v>
      </c>
      <c r="D5237" s="8">
        <v>65536</v>
      </c>
      <c r="E5237" s="9"/>
      <c r="F5237" s="2"/>
      <c r="G5237" s="2"/>
      <c r="H5237" s="2"/>
      <c r="I5237" s="3"/>
      <c r="J5237" s="3"/>
      <c r="K5237" s="3"/>
    </row>
    <row x14ac:dyDescent="0.25" r="5238" customHeight="1" ht="17.25">
      <c r="A5238" s="7">
        <v>5236</v>
      </c>
      <c r="B5238" s="7">
        <v>32768</v>
      </c>
      <c r="C5238" s="7">
        <v>4</v>
      </c>
      <c r="D5238" s="8">
        <v>65536</v>
      </c>
      <c r="E5238" s="9"/>
      <c r="F5238" s="2"/>
      <c r="G5238" s="2"/>
      <c r="H5238" s="2"/>
      <c r="I5238" s="3"/>
      <c r="J5238" s="3"/>
      <c r="K5238" s="3"/>
    </row>
    <row x14ac:dyDescent="0.25" r="5239" customHeight="1" ht="17.25">
      <c r="A5239" s="7">
        <v>5237</v>
      </c>
      <c r="B5239" s="7">
        <v>65536</v>
      </c>
      <c r="C5239" s="7">
        <v>4</v>
      </c>
      <c r="D5239" s="8">
        <v>65536</v>
      </c>
      <c r="E5239" s="9"/>
      <c r="F5239" s="2"/>
      <c r="G5239" s="2"/>
      <c r="H5239" s="2"/>
      <c r="I5239" s="3"/>
      <c r="J5239" s="3"/>
      <c r="K5239" s="3"/>
    </row>
    <row x14ac:dyDescent="0.25" r="5240" customHeight="1" ht="17.25">
      <c r="A5240" s="7">
        <v>5238</v>
      </c>
      <c r="B5240" s="7">
        <v>128000</v>
      </c>
      <c r="C5240" s="7">
        <v>4</v>
      </c>
      <c r="D5240" s="8">
        <v>65536</v>
      </c>
      <c r="E5240" s="9"/>
      <c r="F5240" s="2"/>
      <c r="G5240" s="2"/>
      <c r="H5240" s="2"/>
      <c r="I5240" s="3"/>
      <c r="J5240" s="3"/>
      <c r="K5240" s="3"/>
    </row>
    <row x14ac:dyDescent="0.25" r="5241" customHeight="1" ht="17.25">
      <c r="A5241" s="7">
        <v>5239</v>
      </c>
      <c r="B5241" s="7">
        <v>1</v>
      </c>
      <c r="C5241" s="7">
        <v>8</v>
      </c>
      <c r="D5241" s="8">
        <v>65536</v>
      </c>
      <c r="E5241" s="9"/>
      <c r="F5241" s="2"/>
      <c r="G5241" s="2"/>
      <c r="H5241" s="2"/>
      <c r="I5241" s="3"/>
      <c r="J5241" s="3"/>
      <c r="K5241" s="3"/>
    </row>
    <row x14ac:dyDescent="0.25" r="5242" customHeight="1" ht="17.25">
      <c r="A5242" s="7">
        <v>5240</v>
      </c>
      <c r="B5242" s="7">
        <v>2</v>
      </c>
      <c r="C5242" s="7">
        <v>8</v>
      </c>
      <c r="D5242" s="8">
        <v>65536</v>
      </c>
      <c r="E5242" s="9"/>
      <c r="F5242" s="2"/>
      <c r="G5242" s="2"/>
      <c r="H5242" s="2"/>
      <c r="I5242" s="3"/>
      <c r="J5242" s="3"/>
      <c r="K5242" s="3"/>
    </row>
    <row x14ac:dyDescent="0.25" r="5243" customHeight="1" ht="17.25">
      <c r="A5243" s="7">
        <v>5241</v>
      </c>
      <c r="B5243" s="7">
        <v>4</v>
      </c>
      <c r="C5243" s="7">
        <v>8</v>
      </c>
      <c r="D5243" s="8">
        <v>65536</v>
      </c>
      <c r="E5243" s="9"/>
      <c r="F5243" s="2"/>
      <c r="G5243" s="2"/>
      <c r="H5243" s="2"/>
      <c r="I5243" s="3"/>
      <c r="J5243" s="3"/>
      <c r="K5243" s="3"/>
    </row>
    <row x14ac:dyDescent="0.25" r="5244" customHeight="1" ht="17.25">
      <c r="A5244" s="7">
        <v>5242</v>
      </c>
      <c r="B5244" s="7">
        <v>8</v>
      </c>
      <c r="C5244" s="7">
        <v>8</v>
      </c>
      <c r="D5244" s="8">
        <v>65536</v>
      </c>
      <c r="E5244" s="9"/>
      <c r="F5244" s="2"/>
      <c r="G5244" s="2"/>
      <c r="H5244" s="2"/>
      <c r="I5244" s="3"/>
      <c r="J5244" s="3"/>
      <c r="K5244" s="3"/>
    </row>
    <row x14ac:dyDescent="0.25" r="5245" customHeight="1" ht="17.25">
      <c r="A5245" s="7">
        <v>5243</v>
      </c>
      <c r="B5245" s="7">
        <v>16</v>
      </c>
      <c r="C5245" s="7">
        <v>8</v>
      </c>
      <c r="D5245" s="8">
        <v>65536</v>
      </c>
      <c r="E5245" s="9"/>
      <c r="F5245" s="2"/>
      <c r="G5245" s="2"/>
      <c r="H5245" s="2"/>
      <c r="I5245" s="3"/>
      <c r="J5245" s="3"/>
      <c r="K5245" s="3"/>
    </row>
    <row x14ac:dyDescent="0.25" r="5246" customHeight="1" ht="17.25">
      <c r="A5246" s="7">
        <v>5244</v>
      </c>
      <c r="B5246" s="7">
        <v>32</v>
      </c>
      <c r="C5246" s="7">
        <v>8</v>
      </c>
      <c r="D5246" s="8">
        <v>65536</v>
      </c>
      <c r="E5246" s="9"/>
      <c r="F5246" s="2"/>
      <c r="G5246" s="2"/>
      <c r="H5246" s="2"/>
      <c r="I5246" s="3"/>
      <c r="J5246" s="3"/>
      <c r="K5246" s="3"/>
    </row>
    <row x14ac:dyDescent="0.25" r="5247" customHeight="1" ht="17.25">
      <c r="A5247" s="7">
        <v>5245</v>
      </c>
      <c r="B5247" s="7">
        <v>64</v>
      </c>
      <c r="C5247" s="7">
        <v>8</v>
      </c>
      <c r="D5247" s="8">
        <v>65536</v>
      </c>
      <c r="E5247" s="9"/>
      <c r="F5247" s="2"/>
      <c r="G5247" s="2"/>
      <c r="H5247" s="2"/>
      <c r="I5247" s="3"/>
      <c r="J5247" s="3"/>
      <c r="K5247" s="3"/>
    </row>
    <row x14ac:dyDescent="0.25" r="5248" customHeight="1" ht="17.25">
      <c r="A5248" s="7">
        <v>5246</v>
      </c>
      <c r="B5248" s="7">
        <v>128</v>
      </c>
      <c r="C5248" s="7">
        <v>8</v>
      </c>
      <c r="D5248" s="8">
        <v>65536</v>
      </c>
      <c r="E5248" s="9"/>
      <c r="F5248" s="2"/>
      <c r="G5248" s="2"/>
      <c r="H5248" s="2"/>
      <c r="I5248" s="3"/>
      <c r="J5248" s="3"/>
      <c r="K5248" s="3"/>
    </row>
    <row x14ac:dyDescent="0.25" r="5249" customHeight="1" ht="17.25">
      <c r="A5249" s="7">
        <v>5247</v>
      </c>
      <c r="B5249" s="7">
        <v>256</v>
      </c>
      <c r="C5249" s="7">
        <v>8</v>
      </c>
      <c r="D5249" s="8">
        <v>65536</v>
      </c>
      <c r="E5249" s="9"/>
      <c r="F5249" s="2"/>
      <c r="G5249" s="2"/>
      <c r="H5249" s="2"/>
      <c r="I5249" s="3"/>
      <c r="J5249" s="3"/>
      <c r="K5249" s="3"/>
    </row>
    <row x14ac:dyDescent="0.25" r="5250" customHeight="1" ht="17.25">
      <c r="A5250" s="7">
        <v>5248</v>
      </c>
      <c r="B5250" s="7">
        <v>512</v>
      </c>
      <c r="C5250" s="7">
        <v>8</v>
      </c>
      <c r="D5250" s="8">
        <v>65536</v>
      </c>
      <c r="E5250" s="9"/>
      <c r="F5250" s="2"/>
      <c r="G5250" s="2"/>
      <c r="H5250" s="2"/>
      <c r="I5250" s="3"/>
      <c r="J5250" s="3"/>
      <c r="K5250" s="3"/>
    </row>
    <row x14ac:dyDescent="0.25" r="5251" customHeight="1" ht="17.25">
      <c r="A5251" s="7">
        <v>5249</v>
      </c>
      <c r="B5251" s="7">
        <v>1024</v>
      </c>
      <c r="C5251" s="7">
        <v>8</v>
      </c>
      <c r="D5251" s="8">
        <v>65536</v>
      </c>
      <c r="E5251" s="9"/>
      <c r="F5251" s="2"/>
      <c r="G5251" s="2"/>
      <c r="H5251" s="2"/>
      <c r="I5251" s="3"/>
      <c r="J5251" s="3"/>
      <c r="K5251" s="3"/>
    </row>
    <row x14ac:dyDescent="0.25" r="5252" customHeight="1" ht="17.25">
      <c r="A5252" s="7">
        <v>5250</v>
      </c>
      <c r="B5252" s="7">
        <v>2048</v>
      </c>
      <c r="C5252" s="7">
        <v>8</v>
      </c>
      <c r="D5252" s="8">
        <v>65536</v>
      </c>
      <c r="E5252" s="9"/>
      <c r="F5252" s="2"/>
      <c r="G5252" s="2"/>
      <c r="H5252" s="2"/>
      <c r="I5252" s="3"/>
      <c r="J5252" s="3"/>
      <c r="K5252" s="3"/>
    </row>
    <row x14ac:dyDescent="0.25" r="5253" customHeight="1" ht="17.25">
      <c r="A5253" s="7">
        <v>5251</v>
      </c>
      <c r="B5253" s="7">
        <v>4096</v>
      </c>
      <c r="C5253" s="7">
        <v>8</v>
      </c>
      <c r="D5253" s="8">
        <v>65536</v>
      </c>
      <c r="E5253" s="9"/>
      <c r="F5253" s="2"/>
      <c r="G5253" s="2"/>
      <c r="H5253" s="2"/>
      <c r="I5253" s="3"/>
      <c r="J5253" s="3"/>
      <c r="K5253" s="3"/>
    </row>
    <row x14ac:dyDescent="0.25" r="5254" customHeight="1" ht="17.25">
      <c r="A5254" s="7">
        <v>5252</v>
      </c>
      <c r="B5254" s="7">
        <v>8192</v>
      </c>
      <c r="C5254" s="7">
        <v>8</v>
      </c>
      <c r="D5254" s="8">
        <v>65536</v>
      </c>
      <c r="E5254" s="9"/>
      <c r="F5254" s="2"/>
      <c r="G5254" s="2"/>
      <c r="H5254" s="2"/>
      <c r="I5254" s="3"/>
      <c r="J5254" s="3"/>
      <c r="K5254" s="3"/>
    </row>
    <row x14ac:dyDescent="0.25" r="5255" customHeight="1" ht="17.25">
      <c r="A5255" s="7">
        <v>5253</v>
      </c>
      <c r="B5255" s="7">
        <v>16384</v>
      </c>
      <c r="C5255" s="7">
        <v>8</v>
      </c>
      <c r="D5255" s="8">
        <v>65536</v>
      </c>
      <c r="E5255" s="9"/>
      <c r="F5255" s="2"/>
      <c r="G5255" s="2"/>
      <c r="H5255" s="2"/>
      <c r="I5255" s="3"/>
      <c r="J5255" s="3"/>
      <c r="K5255" s="3"/>
    </row>
    <row x14ac:dyDescent="0.25" r="5256" customHeight="1" ht="17.25">
      <c r="A5256" s="7">
        <v>5254</v>
      </c>
      <c r="B5256" s="7">
        <v>32768</v>
      </c>
      <c r="C5256" s="7">
        <v>8</v>
      </c>
      <c r="D5256" s="8">
        <v>65536</v>
      </c>
      <c r="E5256" s="9"/>
      <c r="F5256" s="2"/>
      <c r="G5256" s="2"/>
      <c r="H5256" s="2"/>
      <c r="I5256" s="3"/>
      <c r="J5256" s="3"/>
      <c r="K5256" s="3"/>
    </row>
    <row x14ac:dyDescent="0.25" r="5257" customHeight="1" ht="17.25">
      <c r="A5257" s="7">
        <v>5255</v>
      </c>
      <c r="B5257" s="7">
        <v>65536</v>
      </c>
      <c r="C5257" s="7">
        <v>8</v>
      </c>
      <c r="D5257" s="8">
        <v>65536</v>
      </c>
      <c r="E5257" s="9"/>
      <c r="F5257" s="2"/>
      <c r="G5257" s="2"/>
      <c r="H5257" s="2"/>
      <c r="I5257" s="3"/>
      <c r="J5257" s="3"/>
      <c r="K5257" s="3"/>
    </row>
    <row x14ac:dyDescent="0.25" r="5258" customHeight="1" ht="17.25">
      <c r="A5258" s="7">
        <v>5256</v>
      </c>
      <c r="B5258" s="7">
        <v>128000</v>
      </c>
      <c r="C5258" s="7">
        <v>8</v>
      </c>
      <c r="D5258" s="8">
        <v>65536</v>
      </c>
      <c r="E5258" s="9"/>
      <c r="F5258" s="2"/>
      <c r="G5258" s="2"/>
      <c r="H5258" s="2"/>
      <c r="I5258" s="3"/>
      <c r="J5258" s="3"/>
      <c r="K5258" s="3"/>
    </row>
    <row x14ac:dyDescent="0.25" r="5259" customHeight="1" ht="17.25">
      <c r="A5259" s="7">
        <v>5257</v>
      </c>
      <c r="B5259" s="7">
        <v>1</v>
      </c>
      <c r="C5259" s="7">
        <v>16</v>
      </c>
      <c r="D5259" s="8">
        <v>65536</v>
      </c>
      <c r="E5259" s="9"/>
      <c r="F5259" s="2"/>
      <c r="G5259" s="2"/>
      <c r="H5259" s="2"/>
      <c r="I5259" s="3"/>
      <c r="J5259" s="3"/>
      <c r="K5259" s="3"/>
    </row>
    <row x14ac:dyDescent="0.25" r="5260" customHeight="1" ht="17.25">
      <c r="A5260" s="7">
        <v>5258</v>
      </c>
      <c r="B5260" s="7">
        <v>2</v>
      </c>
      <c r="C5260" s="7">
        <v>16</v>
      </c>
      <c r="D5260" s="8">
        <v>65536</v>
      </c>
      <c r="E5260" s="9"/>
      <c r="F5260" s="2"/>
      <c r="G5260" s="2"/>
      <c r="H5260" s="2"/>
      <c r="I5260" s="3"/>
      <c r="J5260" s="3"/>
      <c r="K5260" s="3"/>
    </row>
    <row x14ac:dyDescent="0.25" r="5261" customHeight="1" ht="17.25">
      <c r="A5261" s="7">
        <v>5259</v>
      </c>
      <c r="B5261" s="7">
        <v>4</v>
      </c>
      <c r="C5261" s="7">
        <v>16</v>
      </c>
      <c r="D5261" s="8">
        <v>65536</v>
      </c>
      <c r="E5261" s="9"/>
      <c r="F5261" s="2"/>
      <c r="G5261" s="2"/>
      <c r="H5261" s="2"/>
      <c r="I5261" s="3"/>
      <c r="J5261" s="3"/>
      <c r="K5261" s="3"/>
    </row>
    <row x14ac:dyDescent="0.25" r="5262" customHeight="1" ht="17.25">
      <c r="A5262" s="7">
        <v>5260</v>
      </c>
      <c r="B5262" s="7">
        <v>8</v>
      </c>
      <c r="C5262" s="7">
        <v>16</v>
      </c>
      <c r="D5262" s="8">
        <v>65536</v>
      </c>
      <c r="E5262" s="9"/>
      <c r="F5262" s="2"/>
      <c r="G5262" s="2"/>
      <c r="H5262" s="2"/>
      <c r="I5262" s="3"/>
      <c r="J5262" s="3"/>
      <c r="K5262" s="3"/>
    </row>
    <row x14ac:dyDescent="0.25" r="5263" customHeight="1" ht="17.25">
      <c r="A5263" s="7">
        <v>5261</v>
      </c>
      <c r="B5263" s="7">
        <v>16</v>
      </c>
      <c r="C5263" s="7">
        <v>16</v>
      </c>
      <c r="D5263" s="8">
        <v>65536</v>
      </c>
      <c r="E5263" s="9"/>
      <c r="F5263" s="2"/>
      <c r="G5263" s="2"/>
      <c r="H5263" s="2"/>
      <c r="I5263" s="3"/>
      <c r="J5263" s="3"/>
      <c r="K5263" s="3"/>
    </row>
    <row x14ac:dyDescent="0.25" r="5264" customHeight="1" ht="17.25">
      <c r="A5264" s="7">
        <v>5262</v>
      </c>
      <c r="B5264" s="7">
        <v>32</v>
      </c>
      <c r="C5264" s="7">
        <v>16</v>
      </c>
      <c r="D5264" s="8">
        <v>65536</v>
      </c>
      <c r="E5264" s="9"/>
      <c r="F5264" s="2"/>
      <c r="G5264" s="2"/>
      <c r="H5264" s="2"/>
      <c r="I5264" s="3"/>
      <c r="J5264" s="3"/>
      <c r="K5264" s="3"/>
    </row>
    <row x14ac:dyDescent="0.25" r="5265" customHeight="1" ht="17.25">
      <c r="A5265" s="7">
        <v>5263</v>
      </c>
      <c r="B5265" s="7">
        <v>64</v>
      </c>
      <c r="C5265" s="7">
        <v>16</v>
      </c>
      <c r="D5265" s="8">
        <v>65536</v>
      </c>
      <c r="E5265" s="9"/>
      <c r="F5265" s="2"/>
      <c r="G5265" s="2"/>
      <c r="H5265" s="2"/>
      <c r="I5265" s="3"/>
      <c r="J5265" s="3"/>
      <c r="K5265" s="3"/>
    </row>
    <row x14ac:dyDescent="0.25" r="5266" customHeight="1" ht="17.25">
      <c r="A5266" s="7">
        <v>5264</v>
      </c>
      <c r="B5266" s="7">
        <v>128</v>
      </c>
      <c r="C5266" s="7">
        <v>16</v>
      </c>
      <c r="D5266" s="8">
        <v>65536</v>
      </c>
      <c r="E5266" s="9"/>
      <c r="F5266" s="2"/>
      <c r="G5266" s="2"/>
      <c r="H5266" s="2"/>
      <c r="I5266" s="3"/>
      <c r="J5266" s="3"/>
      <c r="K5266" s="3"/>
    </row>
    <row x14ac:dyDescent="0.25" r="5267" customHeight="1" ht="17.25">
      <c r="A5267" s="7">
        <v>5265</v>
      </c>
      <c r="B5267" s="7">
        <v>256</v>
      </c>
      <c r="C5267" s="7">
        <v>16</v>
      </c>
      <c r="D5267" s="8">
        <v>65536</v>
      </c>
      <c r="E5267" s="9"/>
      <c r="F5267" s="2"/>
      <c r="G5267" s="2"/>
      <c r="H5267" s="2"/>
      <c r="I5267" s="3"/>
      <c r="J5267" s="3"/>
      <c r="K5267" s="3"/>
    </row>
    <row x14ac:dyDescent="0.25" r="5268" customHeight="1" ht="17.25">
      <c r="A5268" s="7">
        <v>5266</v>
      </c>
      <c r="B5268" s="7">
        <v>512</v>
      </c>
      <c r="C5268" s="7">
        <v>16</v>
      </c>
      <c r="D5268" s="8">
        <v>65536</v>
      </c>
      <c r="E5268" s="9"/>
      <c r="F5268" s="2"/>
      <c r="G5268" s="2"/>
      <c r="H5268" s="2"/>
      <c r="I5268" s="3"/>
      <c r="J5268" s="3"/>
      <c r="K5268" s="3"/>
    </row>
    <row x14ac:dyDescent="0.25" r="5269" customHeight="1" ht="17.25">
      <c r="A5269" s="7">
        <v>5267</v>
      </c>
      <c r="B5269" s="7">
        <v>1024</v>
      </c>
      <c r="C5269" s="7">
        <v>16</v>
      </c>
      <c r="D5269" s="8">
        <v>65536</v>
      </c>
      <c r="E5269" s="9"/>
      <c r="F5269" s="2"/>
      <c r="G5269" s="2"/>
      <c r="H5269" s="2"/>
      <c r="I5269" s="3"/>
      <c r="J5269" s="3"/>
      <c r="K5269" s="3"/>
    </row>
    <row x14ac:dyDescent="0.25" r="5270" customHeight="1" ht="17.25">
      <c r="A5270" s="7">
        <v>5268</v>
      </c>
      <c r="B5270" s="7">
        <v>2048</v>
      </c>
      <c r="C5270" s="7">
        <v>16</v>
      </c>
      <c r="D5270" s="8">
        <v>65536</v>
      </c>
      <c r="E5270" s="9"/>
      <c r="F5270" s="2"/>
      <c r="G5270" s="2"/>
      <c r="H5270" s="2"/>
      <c r="I5270" s="3"/>
      <c r="J5270" s="3"/>
      <c r="K5270" s="3"/>
    </row>
    <row x14ac:dyDescent="0.25" r="5271" customHeight="1" ht="17.25">
      <c r="A5271" s="7">
        <v>5269</v>
      </c>
      <c r="B5271" s="7">
        <v>4096</v>
      </c>
      <c r="C5271" s="7">
        <v>16</v>
      </c>
      <c r="D5271" s="8">
        <v>65536</v>
      </c>
      <c r="E5271" s="9"/>
      <c r="F5271" s="2"/>
      <c r="G5271" s="2"/>
      <c r="H5271" s="2"/>
      <c r="I5271" s="3"/>
      <c r="J5271" s="3"/>
      <c r="K5271" s="3"/>
    </row>
    <row x14ac:dyDescent="0.25" r="5272" customHeight="1" ht="17.25">
      <c r="A5272" s="7">
        <v>5270</v>
      </c>
      <c r="B5272" s="7">
        <v>8192</v>
      </c>
      <c r="C5272" s="7">
        <v>16</v>
      </c>
      <c r="D5272" s="8">
        <v>65536</v>
      </c>
      <c r="E5272" s="9"/>
      <c r="F5272" s="2"/>
      <c r="G5272" s="2"/>
      <c r="H5272" s="2"/>
      <c r="I5272" s="3"/>
      <c r="J5272" s="3"/>
      <c r="K5272" s="3"/>
    </row>
    <row x14ac:dyDescent="0.25" r="5273" customHeight="1" ht="17.25">
      <c r="A5273" s="7">
        <v>5271</v>
      </c>
      <c r="B5273" s="7">
        <v>16384</v>
      </c>
      <c r="C5273" s="7">
        <v>16</v>
      </c>
      <c r="D5273" s="8">
        <v>65536</v>
      </c>
      <c r="E5273" s="9"/>
      <c r="F5273" s="2"/>
      <c r="G5273" s="2"/>
      <c r="H5273" s="2"/>
      <c r="I5273" s="3"/>
      <c r="J5273" s="3"/>
      <c r="K5273" s="3"/>
    </row>
    <row x14ac:dyDescent="0.25" r="5274" customHeight="1" ht="17.25">
      <c r="A5274" s="7">
        <v>5272</v>
      </c>
      <c r="B5274" s="7">
        <v>32768</v>
      </c>
      <c r="C5274" s="7">
        <v>16</v>
      </c>
      <c r="D5274" s="8">
        <v>65536</v>
      </c>
      <c r="E5274" s="9"/>
      <c r="F5274" s="2"/>
      <c r="G5274" s="2"/>
      <c r="H5274" s="2"/>
      <c r="I5274" s="3"/>
      <c r="J5274" s="3"/>
      <c r="K5274" s="3"/>
    </row>
    <row x14ac:dyDescent="0.25" r="5275" customHeight="1" ht="17.25">
      <c r="A5275" s="7">
        <v>5273</v>
      </c>
      <c r="B5275" s="7">
        <v>65536</v>
      </c>
      <c r="C5275" s="7">
        <v>16</v>
      </c>
      <c r="D5275" s="8">
        <v>65536</v>
      </c>
      <c r="E5275" s="9"/>
      <c r="F5275" s="2"/>
      <c r="G5275" s="2"/>
      <c r="H5275" s="2"/>
      <c r="I5275" s="3"/>
      <c r="J5275" s="3"/>
      <c r="K5275" s="3"/>
    </row>
    <row x14ac:dyDescent="0.25" r="5276" customHeight="1" ht="17.25">
      <c r="A5276" s="7">
        <v>5274</v>
      </c>
      <c r="B5276" s="7">
        <v>128000</v>
      </c>
      <c r="C5276" s="7">
        <v>16</v>
      </c>
      <c r="D5276" s="8">
        <v>65536</v>
      </c>
      <c r="E5276" s="9"/>
      <c r="F5276" s="2"/>
      <c r="G5276" s="2"/>
      <c r="H5276" s="2"/>
      <c r="I5276" s="3"/>
      <c r="J5276" s="3"/>
      <c r="K5276" s="3"/>
    </row>
    <row x14ac:dyDescent="0.25" r="5277" customHeight="1" ht="17.25">
      <c r="A5277" s="7">
        <v>5275</v>
      </c>
      <c r="B5277" s="7">
        <v>1</v>
      </c>
      <c r="C5277" s="7">
        <v>32</v>
      </c>
      <c r="D5277" s="8">
        <v>65536</v>
      </c>
      <c r="E5277" s="9"/>
      <c r="F5277" s="2"/>
      <c r="G5277" s="2"/>
      <c r="H5277" s="2"/>
      <c r="I5277" s="3"/>
      <c r="J5277" s="3"/>
      <c r="K5277" s="3"/>
    </row>
    <row x14ac:dyDescent="0.25" r="5278" customHeight="1" ht="17.25">
      <c r="A5278" s="7">
        <v>5276</v>
      </c>
      <c r="B5278" s="7">
        <v>2</v>
      </c>
      <c r="C5278" s="7">
        <v>32</v>
      </c>
      <c r="D5278" s="8">
        <v>65536</v>
      </c>
      <c r="E5278" s="9"/>
      <c r="F5278" s="2"/>
      <c r="G5278" s="2"/>
      <c r="H5278" s="2"/>
      <c r="I5278" s="3"/>
      <c r="J5278" s="3"/>
      <c r="K5278" s="3"/>
    </row>
    <row x14ac:dyDescent="0.25" r="5279" customHeight="1" ht="17.25">
      <c r="A5279" s="7">
        <v>5277</v>
      </c>
      <c r="B5279" s="7">
        <v>4</v>
      </c>
      <c r="C5279" s="7">
        <v>32</v>
      </c>
      <c r="D5279" s="8">
        <v>65536</v>
      </c>
      <c r="E5279" s="9"/>
      <c r="F5279" s="2"/>
      <c r="G5279" s="2"/>
      <c r="H5279" s="2"/>
      <c r="I5279" s="3"/>
      <c r="J5279" s="3"/>
      <c r="K5279" s="3"/>
    </row>
    <row x14ac:dyDescent="0.25" r="5280" customHeight="1" ht="17.25">
      <c r="A5280" s="7">
        <v>5278</v>
      </c>
      <c r="B5280" s="7">
        <v>8</v>
      </c>
      <c r="C5280" s="7">
        <v>32</v>
      </c>
      <c r="D5280" s="8">
        <v>65536</v>
      </c>
      <c r="E5280" s="9"/>
      <c r="F5280" s="2"/>
      <c r="G5280" s="2"/>
      <c r="H5280" s="2"/>
      <c r="I5280" s="3"/>
      <c r="J5280" s="3"/>
      <c r="K5280" s="3"/>
    </row>
    <row x14ac:dyDescent="0.25" r="5281" customHeight="1" ht="17.25">
      <c r="A5281" s="7">
        <v>5279</v>
      </c>
      <c r="B5281" s="7">
        <v>16</v>
      </c>
      <c r="C5281" s="7">
        <v>32</v>
      </c>
      <c r="D5281" s="8">
        <v>65536</v>
      </c>
      <c r="E5281" s="9"/>
      <c r="F5281" s="2"/>
      <c r="G5281" s="2"/>
      <c r="H5281" s="2"/>
      <c r="I5281" s="3"/>
      <c r="J5281" s="3"/>
      <c r="K5281" s="3"/>
    </row>
    <row x14ac:dyDescent="0.25" r="5282" customHeight="1" ht="17.25">
      <c r="A5282" s="7">
        <v>5280</v>
      </c>
      <c r="B5282" s="7">
        <v>32</v>
      </c>
      <c r="C5282" s="7">
        <v>32</v>
      </c>
      <c r="D5282" s="8">
        <v>65536</v>
      </c>
      <c r="E5282" s="9"/>
      <c r="F5282" s="2"/>
      <c r="G5282" s="2"/>
      <c r="H5282" s="2"/>
      <c r="I5282" s="3"/>
      <c r="J5282" s="3"/>
      <c r="K5282" s="3"/>
    </row>
    <row x14ac:dyDescent="0.25" r="5283" customHeight="1" ht="17.25">
      <c r="A5283" s="7">
        <v>5281</v>
      </c>
      <c r="B5283" s="7">
        <v>64</v>
      </c>
      <c r="C5283" s="7">
        <v>32</v>
      </c>
      <c r="D5283" s="8">
        <v>65536</v>
      </c>
      <c r="E5283" s="9"/>
      <c r="F5283" s="2"/>
      <c r="G5283" s="2"/>
      <c r="H5283" s="2"/>
      <c r="I5283" s="3"/>
      <c r="J5283" s="3"/>
      <c r="K5283" s="3"/>
    </row>
    <row x14ac:dyDescent="0.25" r="5284" customHeight="1" ht="17.25">
      <c r="A5284" s="7">
        <v>5282</v>
      </c>
      <c r="B5284" s="7">
        <v>128</v>
      </c>
      <c r="C5284" s="7">
        <v>32</v>
      </c>
      <c r="D5284" s="8">
        <v>65536</v>
      </c>
      <c r="E5284" s="9"/>
      <c r="F5284" s="2"/>
      <c r="G5284" s="2"/>
      <c r="H5284" s="2"/>
      <c r="I5284" s="3"/>
      <c r="J5284" s="3"/>
      <c r="K5284" s="3"/>
    </row>
    <row x14ac:dyDescent="0.25" r="5285" customHeight="1" ht="17.25">
      <c r="A5285" s="7">
        <v>5283</v>
      </c>
      <c r="B5285" s="7">
        <v>256</v>
      </c>
      <c r="C5285" s="7">
        <v>32</v>
      </c>
      <c r="D5285" s="8">
        <v>65536</v>
      </c>
      <c r="E5285" s="9"/>
      <c r="F5285" s="2"/>
      <c r="G5285" s="2"/>
      <c r="H5285" s="2"/>
      <c r="I5285" s="3"/>
      <c r="J5285" s="3"/>
      <c r="K5285" s="3"/>
    </row>
    <row x14ac:dyDescent="0.25" r="5286" customHeight="1" ht="17.25">
      <c r="A5286" s="7">
        <v>5284</v>
      </c>
      <c r="B5286" s="7">
        <v>512</v>
      </c>
      <c r="C5286" s="7">
        <v>32</v>
      </c>
      <c r="D5286" s="8">
        <v>65536</v>
      </c>
      <c r="E5286" s="9"/>
      <c r="F5286" s="2"/>
      <c r="G5286" s="2"/>
      <c r="H5286" s="2"/>
      <c r="I5286" s="3"/>
      <c r="J5286" s="3"/>
      <c r="K5286" s="3"/>
    </row>
    <row x14ac:dyDescent="0.25" r="5287" customHeight="1" ht="17.25">
      <c r="A5287" s="7">
        <v>5285</v>
      </c>
      <c r="B5287" s="7">
        <v>1024</v>
      </c>
      <c r="C5287" s="7">
        <v>32</v>
      </c>
      <c r="D5287" s="8">
        <v>65536</v>
      </c>
      <c r="E5287" s="9"/>
      <c r="F5287" s="2"/>
      <c r="G5287" s="2"/>
      <c r="H5287" s="2"/>
      <c r="I5287" s="3"/>
      <c r="J5287" s="3"/>
      <c r="K5287" s="3"/>
    </row>
    <row x14ac:dyDescent="0.25" r="5288" customHeight="1" ht="17.25">
      <c r="A5288" s="7">
        <v>5286</v>
      </c>
      <c r="B5288" s="7">
        <v>2048</v>
      </c>
      <c r="C5288" s="7">
        <v>32</v>
      </c>
      <c r="D5288" s="8">
        <v>65536</v>
      </c>
      <c r="E5288" s="9"/>
      <c r="F5288" s="2"/>
      <c r="G5288" s="2"/>
      <c r="H5288" s="2"/>
      <c r="I5288" s="3"/>
      <c r="J5288" s="3"/>
      <c r="K5288" s="3"/>
    </row>
    <row x14ac:dyDescent="0.25" r="5289" customHeight="1" ht="17.25">
      <c r="A5289" s="7">
        <v>5287</v>
      </c>
      <c r="B5289" s="7">
        <v>4096</v>
      </c>
      <c r="C5289" s="7">
        <v>32</v>
      </c>
      <c r="D5289" s="8">
        <v>65536</v>
      </c>
      <c r="E5289" s="9"/>
      <c r="F5289" s="2"/>
      <c r="G5289" s="2"/>
      <c r="H5289" s="2"/>
      <c r="I5289" s="3"/>
      <c r="J5289" s="3"/>
      <c r="K5289" s="3"/>
    </row>
    <row x14ac:dyDescent="0.25" r="5290" customHeight="1" ht="17.25">
      <c r="A5290" s="7">
        <v>5288</v>
      </c>
      <c r="B5290" s="7">
        <v>8192</v>
      </c>
      <c r="C5290" s="7">
        <v>32</v>
      </c>
      <c r="D5290" s="8">
        <v>65536</v>
      </c>
      <c r="E5290" s="9"/>
      <c r="F5290" s="2"/>
      <c r="G5290" s="2"/>
      <c r="H5290" s="2"/>
      <c r="I5290" s="3"/>
      <c r="J5290" s="3"/>
      <c r="K5290" s="3"/>
    </row>
    <row x14ac:dyDescent="0.25" r="5291" customHeight="1" ht="17.25">
      <c r="A5291" s="7">
        <v>5289</v>
      </c>
      <c r="B5291" s="7">
        <v>16384</v>
      </c>
      <c r="C5291" s="7">
        <v>32</v>
      </c>
      <c r="D5291" s="8">
        <v>65536</v>
      </c>
      <c r="E5291" s="9"/>
      <c r="F5291" s="2"/>
      <c r="G5291" s="2"/>
      <c r="H5291" s="2"/>
      <c r="I5291" s="3"/>
      <c r="J5291" s="3"/>
      <c r="K5291" s="3"/>
    </row>
    <row x14ac:dyDescent="0.25" r="5292" customHeight="1" ht="17.25">
      <c r="A5292" s="7">
        <v>5290</v>
      </c>
      <c r="B5292" s="7">
        <v>32768</v>
      </c>
      <c r="C5292" s="7">
        <v>32</v>
      </c>
      <c r="D5292" s="8">
        <v>65536</v>
      </c>
      <c r="E5292" s="9"/>
      <c r="F5292" s="2"/>
      <c r="G5292" s="2"/>
      <c r="H5292" s="2"/>
      <c r="I5292" s="3"/>
      <c r="J5292" s="3"/>
      <c r="K5292" s="3"/>
    </row>
    <row x14ac:dyDescent="0.25" r="5293" customHeight="1" ht="17.25">
      <c r="A5293" s="7">
        <v>5291</v>
      </c>
      <c r="B5293" s="7">
        <v>65536</v>
      </c>
      <c r="C5293" s="7">
        <v>32</v>
      </c>
      <c r="D5293" s="8">
        <v>65536</v>
      </c>
      <c r="E5293" s="9"/>
      <c r="F5293" s="2"/>
      <c r="G5293" s="2"/>
      <c r="H5293" s="2"/>
      <c r="I5293" s="3"/>
      <c r="J5293" s="3"/>
      <c r="K5293" s="3"/>
    </row>
    <row x14ac:dyDescent="0.25" r="5294" customHeight="1" ht="17.25">
      <c r="A5294" s="7">
        <v>5292</v>
      </c>
      <c r="B5294" s="7">
        <v>128000</v>
      </c>
      <c r="C5294" s="7">
        <v>32</v>
      </c>
      <c r="D5294" s="8">
        <v>65536</v>
      </c>
      <c r="E5294" s="9"/>
      <c r="F5294" s="2"/>
      <c r="G5294" s="2"/>
      <c r="H5294" s="2"/>
      <c r="I5294" s="3"/>
      <c r="J5294" s="3"/>
      <c r="K5294" s="3"/>
    </row>
    <row x14ac:dyDescent="0.25" r="5295" customHeight="1" ht="17.25">
      <c r="A5295" s="7">
        <v>5293</v>
      </c>
      <c r="B5295" s="7">
        <v>1</v>
      </c>
      <c r="C5295" s="7">
        <v>64</v>
      </c>
      <c r="D5295" s="8">
        <v>65536</v>
      </c>
      <c r="E5295" s="9"/>
      <c r="F5295" s="2"/>
      <c r="G5295" s="2"/>
      <c r="H5295" s="2"/>
      <c r="I5295" s="3"/>
      <c r="J5295" s="3"/>
      <c r="K5295" s="3"/>
    </row>
    <row x14ac:dyDescent="0.25" r="5296" customHeight="1" ht="17.25">
      <c r="A5296" s="7">
        <v>5294</v>
      </c>
      <c r="B5296" s="7">
        <v>2</v>
      </c>
      <c r="C5296" s="7">
        <v>64</v>
      </c>
      <c r="D5296" s="8">
        <v>65536</v>
      </c>
      <c r="E5296" s="9"/>
      <c r="F5296" s="2"/>
      <c r="G5296" s="2"/>
      <c r="H5296" s="2"/>
      <c r="I5296" s="3"/>
      <c r="J5296" s="3"/>
      <c r="K5296" s="3"/>
    </row>
    <row x14ac:dyDescent="0.25" r="5297" customHeight="1" ht="17.25">
      <c r="A5297" s="7">
        <v>5295</v>
      </c>
      <c r="B5297" s="7">
        <v>4</v>
      </c>
      <c r="C5297" s="7">
        <v>64</v>
      </c>
      <c r="D5297" s="8">
        <v>65536</v>
      </c>
      <c r="E5297" s="9"/>
      <c r="F5297" s="2"/>
      <c r="G5297" s="2"/>
      <c r="H5297" s="2"/>
      <c r="I5297" s="3"/>
      <c r="J5297" s="3"/>
      <c r="K5297" s="3"/>
    </row>
    <row x14ac:dyDescent="0.25" r="5298" customHeight="1" ht="17.25">
      <c r="A5298" s="7">
        <v>5296</v>
      </c>
      <c r="B5298" s="7">
        <v>8</v>
      </c>
      <c r="C5298" s="7">
        <v>64</v>
      </c>
      <c r="D5298" s="8">
        <v>65536</v>
      </c>
      <c r="E5298" s="9"/>
      <c r="F5298" s="2"/>
      <c r="G5298" s="2"/>
      <c r="H5298" s="2"/>
      <c r="I5298" s="3"/>
      <c r="J5298" s="3"/>
      <c r="K5298" s="3"/>
    </row>
    <row x14ac:dyDescent="0.25" r="5299" customHeight="1" ht="17.25">
      <c r="A5299" s="7">
        <v>5297</v>
      </c>
      <c r="B5299" s="7">
        <v>16</v>
      </c>
      <c r="C5299" s="7">
        <v>64</v>
      </c>
      <c r="D5299" s="8">
        <v>65536</v>
      </c>
      <c r="E5299" s="9"/>
      <c r="F5299" s="2"/>
      <c r="G5299" s="2"/>
      <c r="H5299" s="2"/>
      <c r="I5299" s="3"/>
      <c r="J5299" s="3"/>
      <c r="K5299" s="3"/>
    </row>
    <row x14ac:dyDescent="0.25" r="5300" customHeight="1" ht="17.25">
      <c r="A5300" s="7">
        <v>5298</v>
      </c>
      <c r="B5300" s="7">
        <v>32</v>
      </c>
      <c r="C5300" s="7">
        <v>64</v>
      </c>
      <c r="D5300" s="8">
        <v>65536</v>
      </c>
      <c r="E5300" s="9"/>
      <c r="F5300" s="2"/>
      <c r="G5300" s="2"/>
      <c r="H5300" s="2"/>
      <c r="I5300" s="3"/>
      <c r="J5300" s="3"/>
      <c r="K5300" s="3"/>
    </row>
    <row x14ac:dyDescent="0.25" r="5301" customHeight="1" ht="17.25">
      <c r="A5301" s="7">
        <v>5299</v>
      </c>
      <c r="B5301" s="7">
        <v>64</v>
      </c>
      <c r="C5301" s="7">
        <v>64</v>
      </c>
      <c r="D5301" s="8">
        <v>65536</v>
      </c>
      <c r="E5301" s="9"/>
      <c r="F5301" s="2"/>
      <c r="G5301" s="2"/>
      <c r="H5301" s="2"/>
      <c r="I5301" s="3"/>
      <c r="J5301" s="3"/>
      <c r="K5301" s="3"/>
    </row>
    <row x14ac:dyDescent="0.25" r="5302" customHeight="1" ht="17.25">
      <c r="A5302" s="7">
        <v>5300</v>
      </c>
      <c r="B5302" s="7">
        <v>128</v>
      </c>
      <c r="C5302" s="7">
        <v>64</v>
      </c>
      <c r="D5302" s="8">
        <v>65536</v>
      </c>
      <c r="E5302" s="9"/>
      <c r="F5302" s="2"/>
      <c r="G5302" s="2"/>
      <c r="H5302" s="2"/>
      <c r="I5302" s="3"/>
      <c r="J5302" s="3"/>
      <c r="K5302" s="3"/>
    </row>
    <row x14ac:dyDescent="0.25" r="5303" customHeight="1" ht="17.25">
      <c r="A5303" s="7">
        <v>5301</v>
      </c>
      <c r="B5303" s="7">
        <v>256</v>
      </c>
      <c r="C5303" s="7">
        <v>64</v>
      </c>
      <c r="D5303" s="8">
        <v>65536</v>
      </c>
      <c r="E5303" s="9"/>
      <c r="F5303" s="2"/>
      <c r="G5303" s="2"/>
      <c r="H5303" s="2"/>
      <c r="I5303" s="3"/>
      <c r="J5303" s="3"/>
      <c r="K5303" s="3"/>
    </row>
    <row x14ac:dyDescent="0.25" r="5304" customHeight="1" ht="17.25">
      <c r="A5304" s="7">
        <v>5302</v>
      </c>
      <c r="B5304" s="7">
        <v>512</v>
      </c>
      <c r="C5304" s="7">
        <v>64</v>
      </c>
      <c r="D5304" s="8">
        <v>65536</v>
      </c>
      <c r="E5304" s="9"/>
      <c r="F5304" s="2"/>
      <c r="G5304" s="2"/>
      <c r="H5304" s="2"/>
      <c r="I5304" s="3"/>
      <c r="J5304" s="3"/>
      <c r="K5304" s="3"/>
    </row>
    <row x14ac:dyDescent="0.25" r="5305" customHeight="1" ht="17.25">
      <c r="A5305" s="7">
        <v>5303</v>
      </c>
      <c r="B5305" s="7">
        <v>1024</v>
      </c>
      <c r="C5305" s="7">
        <v>64</v>
      </c>
      <c r="D5305" s="8">
        <v>65536</v>
      </c>
      <c r="E5305" s="9"/>
      <c r="F5305" s="2"/>
      <c r="G5305" s="2"/>
      <c r="H5305" s="2"/>
      <c r="I5305" s="3"/>
      <c r="J5305" s="3"/>
      <c r="K5305" s="3"/>
    </row>
    <row x14ac:dyDescent="0.25" r="5306" customHeight="1" ht="17.25">
      <c r="A5306" s="7">
        <v>5304</v>
      </c>
      <c r="B5306" s="7">
        <v>2048</v>
      </c>
      <c r="C5306" s="7">
        <v>64</v>
      </c>
      <c r="D5306" s="8">
        <v>65536</v>
      </c>
      <c r="E5306" s="9"/>
      <c r="F5306" s="2"/>
      <c r="G5306" s="2"/>
      <c r="H5306" s="2"/>
      <c r="I5306" s="3"/>
      <c r="J5306" s="3"/>
      <c r="K5306" s="3"/>
    </row>
    <row x14ac:dyDescent="0.25" r="5307" customHeight="1" ht="17.25">
      <c r="A5307" s="7">
        <v>5305</v>
      </c>
      <c r="B5307" s="7">
        <v>4096</v>
      </c>
      <c r="C5307" s="7">
        <v>64</v>
      </c>
      <c r="D5307" s="8">
        <v>65536</v>
      </c>
      <c r="E5307" s="9"/>
      <c r="F5307" s="2"/>
      <c r="G5307" s="2"/>
      <c r="H5307" s="2"/>
      <c r="I5307" s="3"/>
      <c r="J5307" s="3"/>
      <c r="K5307" s="3"/>
    </row>
    <row x14ac:dyDescent="0.25" r="5308" customHeight="1" ht="17.25">
      <c r="A5308" s="7">
        <v>5306</v>
      </c>
      <c r="B5308" s="7">
        <v>8192</v>
      </c>
      <c r="C5308" s="7">
        <v>64</v>
      </c>
      <c r="D5308" s="8">
        <v>65536</v>
      </c>
      <c r="E5308" s="9"/>
      <c r="F5308" s="2"/>
      <c r="G5308" s="2"/>
      <c r="H5308" s="2"/>
      <c r="I5308" s="3"/>
      <c r="J5308" s="3"/>
      <c r="K5308" s="3"/>
    </row>
    <row x14ac:dyDescent="0.25" r="5309" customHeight="1" ht="17.25">
      <c r="A5309" s="7">
        <v>5307</v>
      </c>
      <c r="B5309" s="7">
        <v>16384</v>
      </c>
      <c r="C5309" s="7">
        <v>64</v>
      </c>
      <c r="D5309" s="8">
        <v>65536</v>
      </c>
      <c r="E5309" s="9"/>
      <c r="F5309" s="2"/>
      <c r="G5309" s="2"/>
      <c r="H5309" s="2"/>
      <c r="I5309" s="3"/>
      <c r="J5309" s="3"/>
      <c r="K5309" s="3"/>
    </row>
    <row x14ac:dyDescent="0.25" r="5310" customHeight="1" ht="17.25">
      <c r="A5310" s="7">
        <v>5308</v>
      </c>
      <c r="B5310" s="7">
        <v>32768</v>
      </c>
      <c r="C5310" s="7">
        <v>64</v>
      </c>
      <c r="D5310" s="8">
        <v>65536</v>
      </c>
      <c r="E5310" s="9"/>
      <c r="F5310" s="2"/>
      <c r="G5310" s="2"/>
      <c r="H5310" s="2"/>
      <c r="I5310" s="3"/>
      <c r="J5310" s="3"/>
      <c r="K5310" s="3"/>
    </row>
    <row x14ac:dyDescent="0.25" r="5311" customHeight="1" ht="17.25">
      <c r="A5311" s="7">
        <v>5309</v>
      </c>
      <c r="B5311" s="7">
        <v>65536</v>
      </c>
      <c r="C5311" s="7">
        <v>64</v>
      </c>
      <c r="D5311" s="8">
        <v>65536</v>
      </c>
      <c r="E5311" s="9"/>
      <c r="F5311" s="2"/>
      <c r="G5311" s="2"/>
      <c r="H5311" s="2"/>
      <c r="I5311" s="3"/>
      <c r="J5311" s="3"/>
      <c r="K5311" s="3"/>
    </row>
    <row x14ac:dyDescent="0.25" r="5312" customHeight="1" ht="17.25">
      <c r="A5312" s="7">
        <v>5310</v>
      </c>
      <c r="B5312" s="7">
        <v>128000</v>
      </c>
      <c r="C5312" s="7">
        <v>64</v>
      </c>
      <c r="D5312" s="8">
        <v>65536</v>
      </c>
      <c r="E5312" s="9"/>
      <c r="F5312" s="2"/>
      <c r="G5312" s="2"/>
      <c r="H5312" s="2"/>
      <c r="I5312" s="3"/>
      <c r="J5312" s="3"/>
      <c r="K5312" s="3"/>
    </row>
    <row x14ac:dyDescent="0.25" r="5313" customHeight="1" ht="17.25">
      <c r="A5313" s="7">
        <v>5311</v>
      </c>
      <c r="B5313" s="7">
        <v>1</v>
      </c>
      <c r="C5313" s="7">
        <v>128</v>
      </c>
      <c r="D5313" s="8">
        <v>65536</v>
      </c>
      <c r="E5313" s="9"/>
      <c r="F5313" s="2"/>
      <c r="G5313" s="2"/>
      <c r="H5313" s="2"/>
      <c r="I5313" s="3"/>
      <c r="J5313" s="3"/>
      <c r="K5313" s="3"/>
    </row>
    <row x14ac:dyDescent="0.25" r="5314" customHeight="1" ht="17.25">
      <c r="A5314" s="7">
        <v>5312</v>
      </c>
      <c r="B5314" s="7">
        <v>2</v>
      </c>
      <c r="C5314" s="7">
        <v>128</v>
      </c>
      <c r="D5314" s="8">
        <v>65536</v>
      </c>
      <c r="E5314" s="9"/>
      <c r="F5314" s="2"/>
      <c r="G5314" s="2"/>
      <c r="H5314" s="2"/>
      <c r="I5314" s="3"/>
      <c r="J5314" s="3"/>
      <c r="K5314" s="3"/>
    </row>
    <row x14ac:dyDescent="0.25" r="5315" customHeight="1" ht="17.25">
      <c r="A5315" s="7">
        <v>5313</v>
      </c>
      <c r="B5315" s="7">
        <v>4</v>
      </c>
      <c r="C5315" s="7">
        <v>128</v>
      </c>
      <c r="D5315" s="8">
        <v>65536</v>
      </c>
      <c r="E5315" s="9"/>
      <c r="F5315" s="2"/>
      <c r="G5315" s="2"/>
      <c r="H5315" s="2"/>
      <c r="I5315" s="3"/>
      <c r="J5315" s="3"/>
      <c r="K5315" s="3"/>
    </row>
    <row x14ac:dyDescent="0.25" r="5316" customHeight="1" ht="17.25">
      <c r="A5316" s="7">
        <v>5314</v>
      </c>
      <c r="B5316" s="7">
        <v>8</v>
      </c>
      <c r="C5316" s="7">
        <v>128</v>
      </c>
      <c r="D5316" s="8">
        <v>65536</v>
      </c>
      <c r="E5316" s="9"/>
      <c r="F5316" s="2"/>
      <c r="G5316" s="2"/>
      <c r="H5316" s="2"/>
      <c r="I5316" s="3"/>
      <c r="J5316" s="3"/>
      <c r="K5316" s="3"/>
    </row>
    <row x14ac:dyDescent="0.25" r="5317" customHeight="1" ht="17.25">
      <c r="A5317" s="7">
        <v>5315</v>
      </c>
      <c r="B5317" s="7">
        <v>16</v>
      </c>
      <c r="C5317" s="7">
        <v>128</v>
      </c>
      <c r="D5317" s="8">
        <v>65536</v>
      </c>
      <c r="E5317" s="9"/>
      <c r="F5317" s="2"/>
      <c r="G5317" s="2"/>
      <c r="H5317" s="2"/>
      <c r="I5317" s="3"/>
      <c r="J5317" s="3"/>
      <c r="K5317" s="3"/>
    </row>
    <row x14ac:dyDescent="0.25" r="5318" customHeight="1" ht="17.25">
      <c r="A5318" s="7">
        <v>5316</v>
      </c>
      <c r="B5318" s="7">
        <v>32</v>
      </c>
      <c r="C5318" s="7">
        <v>128</v>
      </c>
      <c r="D5318" s="8">
        <v>65536</v>
      </c>
      <c r="E5318" s="9"/>
      <c r="F5318" s="2"/>
      <c r="G5318" s="2"/>
      <c r="H5318" s="2"/>
      <c r="I5318" s="3"/>
      <c r="J5318" s="3"/>
      <c r="K5318" s="3"/>
    </row>
    <row x14ac:dyDescent="0.25" r="5319" customHeight="1" ht="17.25">
      <c r="A5319" s="7">
        <v>5317</v>
      </c>
      <c r="B5319" s="7">
        <v>64</v>
      </c>
      <c r="C5319" s="7">
        <v>128</v>
      </c>
      <c r="D5319" s="8">
        <v>65536</v>
      </c>
      <c r="E5319" s="9"/>
      <c r="F5319" s="2"/>
      <c r="G5319" s="2"/>
      <c r="H5319" s="2"/>
      <c r="I5319" s="3"/>
      <c r="J5319" s="3"/>
      <c r="K5319" s="3"/>
    </row>
    <row x14ac:dyDescent="0.25" r="5320" customHeight="1" ht="17.25">
      <c r="A5320" s="7">
        <v>5318</v>
      </c>
      <c r="B5320" s="7">
        <v>128</v>
      </c>
      <c r="C5320" s="7">
        <v>128</v>
      </c>
      <c r="D5320" s="8">
        <v>65536</v>
      </c>
      <c r="E5320" s="9"/>
      <c r="F5320" s="2"/>
      <c r="G5320" s="2"/>
      <c r="H5320" s="2"/>
      <c r="I5320" s="3"/>
      <c r="J5320" s="3"/>
      <c r="K5320" s="3"/>
    </row>
    <row x14ac:dyDescent="0.25" r="5321" customHeight="1" ht="17.25">
      <c r="A5321" s="7">
        <v>5319</v>
      </c>
      <c r="B5321" s="7">
        <v>256</v>
      </c>
      <c r="C5321" s="7">
        <v>128</v>
      </c>
      <c r="D5321" s="8">
        <v>65536</v>
      </c>
      <c r="E5321" s="9"/>
      <c r="F5321" s="2"/>
      <c r="G5321" s="2"/>
      <c r="H5321" s="2"/>
      <c r="I5321" s="3"/>
      <c r="J5321" s="3"/>
      <c r="K5321" s="3"/>
    </row>
    <row x14ac:dyDescent="0.25" r="5322" customHeight="1" ht="17.25">
      <c r="A5322" s="7">
        <v>5320</v>
      </c>
      <c r="B5322" s="7">
        <v>512</v>
      </c>
      <c r="C5322" s="7">
        <v>128</v>
      </c>
      <c r="D5322" s="8">
        <v>65536</v>
      </c>
      <c r="E5322" s="9"/>
      <c r="F5322" s="2"/>
      <c r="G5322" s="2"/>
      <c r="H5322" s="2"/>
      <c r="I5322" s="3"/>
      <c r="J5322" s="3"/>
      <c r="K5322" s="3"/>
    </row>
    <row x14ac:dyDescent="0.25" r="5323" customHeight="1" ht="17.25">
      <c r="A5323" s="7">
        <v>5321</v>
      </c>
      <c r="B5323" s="7">
        <v>1024</v>
      </c>
      <c r="C5323" s="7">
        <v>128</v>
      </c>
      <c r="D5323" s="8">
        <v>65536</v>
      </c>
      <c r="E5323" s="9"/>
      <c r="F5323" s="2"/>
      <c r="G5323" s="2"/>
      <c r="H5323" s="2"/>
      <c r="I5323" s="3"/>
      <c r="J5323" s="3"/>
      <c r="K5323" s="3"/>
    </row>
    <row x14ac:dyDescent="0.25" r="5324" customHeight="1" ht="17.25">
      <c r="A5324" s="7">
        <v>5322</v>
      </c>
      <c r="B5324" s="7">
        <v>2048</v>
      </c>
      <c r="C5324" s="7">
        <v>128</v>
      </c>
      <c r="D5324" s="8">
        <v>65536</v>
      </c>
      <c r="E5324" s="9"/>
      <c r="F5324" s="2"/>
      <c r="G5324" s="2"/>
      <c r="H5324" s="2"/>
      <c r="I5324" s="3"/>
      <c r="J5324" s="3"/>
      <c r="K5324" s="3"/>
    </row>
    <row x14ac:dyDescent="0.25" r="5325" customHeight="1" ht="17.25">
      <c r="A5325" s="7">
        <v>5323</v>
      </c>
      <c r="B5325" s="7">
        <v>4096</v>
      </c>
      <c r="C5325" s="7">
        <v>128</v>
      </c>
      <c r="D5325" s="8">
        <v>65536</v>
      </c>
      <c r="E5325" s="9"/>
      <c r="F5325" s="2"/>
      <c r="G5325" s="2"/>
      <c r="H5325" s="2"/>
      <c r="I5325" s="3"/>
      <c r="J5325" s="3"/>
      <c r="K5325" s="3"/>
    </row>
    <row x14ac:dyDescent="0.25" r="5326" customHeight="1" ht="17.25">
      <c r="A5326" s="7">
        <v>5324</v>
      </c>
      <c r="B5326" s="7">
        <v>8192</v>
      </c>
      <c r="C5326" s="7">
        <v>128</v>
      </c>
      <c r="D5326" s="8">
        <v>65536</v>
      </c>
      <c r="E5326" s="9"/>
      <c r="F5326" s="2"/>
      <c r="G5326" s="2"/>
      <c r="H5326" s="2"/>
      <c r="I5326" s="3"/>
      <c r="J5326" s="3"/>
      <c r="K5326" s="3"/>
    </row>
    <row x14ac:dyDescent="0.25" r="5327" customHeight="1" ht="17.25">
      <c r="A5327" s="7">
        <v>5325</v>
      </c>
      <c r="B5327" s="7">
        <v>16384</v>
      </c>
      <c r="C5327" s="7">
        <v>128</v>
      </c>
      <c r="D5327" s="8">
        <v>65536</v>
      </c>
      <c r="E5327" s="9"/>
      <c r="F5327" s="2"/>
      <c r="G5327" s="2"/>
      <c r="H5327" s="2"/>
      <c r="I5327" s="3"/>
      <c r="J5327" s="3"/>
      <c r="K5327" s="3"/>
    </row>
    <row x14ac:dyDescent="0.25" r="5328" customHeight="1" ht="17.25">
      <c r="A5328" s="7">
        <v>5326</v>
      </c>
      <c r="B5328" s="7">
        <v>32768</v>
      </c>
      <c r="C5328" s="7">
        <v>128</v>
      </c>
      <c r="D5328" s="8">
        <v>65536</v>
      </c>
      <c r="E5328" s="9"/>
      <c r="F5328" s="2"/>
      <c r="G5328" s="2"/>
      <c r="H5328" s="2"/>
      <c r="I5328" s="3"/>
      <c r="J5328" s="3"/>
      <c r="K5328" s="3"/>
    </row>
    <row x14ac:dyDescent="0.25" r="5329" customHeight="1" ht="17.25">
      <c r="A5329" s="7">
        <v>5327</v>
      </c>
      <c r="B5329" s="7">
        <v>65536</v>
      </c>
      <c r="C5329" s="7">
        <v>128</v>
      </c>
      <c r="D5329" s="8">
        <v>65536</v>
      </c>
      <c r="E5329" s="9"/>
      <c r="F5329" s="2"/>
      <c r="G5329" s="2"/>
      <c r="H5329" s="2"/>
      <c r="I5329" s="3"/>
      <c r="J5329" s="3"/>
      <c r="K5329" s="3"/>
    </row>
    <row x14ac:dyDescent="0.25" r="5330" customHeight="1" ht="17.25">
      <c r="A5330" s="7">
        <v>5328</v>
      </c>
      <c r="B5330" s="7">
        <v>128000</v>
      </c>
      <c r="C5330" s="7">
        <v>128</v>
      </c>
      <c r="D5330" s="8">
        <v>65536</v>
      </c>
      <c r="E5330" s="9"/>
      <c r="F5330" s="2"/>
      <c r="G5330" s="2"/>
      <c r="H5330" s="2"/>
      <c r="I5330" s="3"/>
      <c r="J5330" s="3"/>
      <c r="K5330" s="3"/>
    </row>
    <row x14ac:dyDescent="0.25" r="5331" customHeight="1" ht="17.25">
      <c r="A5331" s="7">
        <v>5329</v>
      </c>
      <c r="B5331" s="7">
        <v>1</v>
      </c>
      <c r="C5331" s="7">
        <v>256</v>
      </c>
      <c r="D5331" s="8">
        <v>65536</v>
      </c>
      <c r="E5331" s="9"/>
      <c r="F5331" s="2"/>
      <c r="G5331" s="2"/>
      <c r="H5331" s="2"/>
      <c r="I5331" s="3"/>
      <c r="J5331" s="3"/>
      <c r="K5331" s="3"/>
    </row>
    <row x14ac:dyDescent="0.25" r="5332" customHeight="1" ht="17.25">
      <c r="A5332" s="7">
        <v>5330</v>
      </c>
      <c r="B5332" s="7">
        <v>2</v>
      </c>
      <c r="C5332" s="7">
        <v>256</v>
      </c>
      <c r="D5332" s="8">
        <v>65536</v>
      </c>
      <c r="E5332" s="9"/>
      <c r="F5332" s="2"/>
      <c r="G5332" s="2"/>
      <c r="H5332" s="2"/>
      <c r="I5332" s="3"/>
      <c r="J5332" s="3"/>
      <c r="K5332" s="3"/>
    </row>
    <row x14ac:dyDescent="0.25" r="5333" customHeight="1" ht="17.25">
      <c r="A5333" s="7">
        <v>5331</v>
      </c>
      <c r="B5333" s="7">
        <v>4</v>
      </c>
      <c r="C5333" s="7">
        <v>256</v>
      </c>
      <c r="D5333" s="8">
        <v>65536</v>
      </c>
      <c r="E5333" s="9"/>
      <c r="F5333" s="2"/>
      <c r="G5333" s="2"/>
      <c r="H5333" s="2"/>
      <c r="I5333" s="3"/>
      <c r="J5333" s="3"/>
      <c r="K5333" s="3"/>
    </row>
    <row x14ac:dyDescent="0.25" r="5334" customHeight="1" ht="17.25">
      <c r="A5334" s="7">
        <v>5332</v>
      </c>
      <c r="B5334" s="7">
        <v>8</v>
      </c>
      <c r="C5334" s="7">
        <v>256</v>
      </c>
      <c r="D5334" s="8">
        <v>65536</v>
      </c>
      <c r="E5334" s="9"/>
      <c r="F5334" s="2"/>
      <c r="G5334" s="2"/>
      <c r="H5334" s="2"/>
      <c r="I5334" s="3"/>
      <c r="J5334" s="3"/>
      <c r="K5334" s="3"/>
    </row>
    <row x14ac:dyDescent="0.25" r="5335" customHeight="1" ht="17.25">
      <c r="A5335" s="7">
        <v>5333</v>
      </c>
      <c r="B5335" s="7">
        <v>16</v>
      </c>
      <c r="C5335" s="7">
        <v>256</v>
      </c>
      <c r="D5335" s="8">
        <v>65536</v>
      </c>
      <c r="E5335" s="9"/>
      <c r="F5335" s="2"/>
      <c r="G5335" s="2"/>
      <c r="H5335" s="2"/>
      <c r="I5335" s="3"/>
      <c r="J5335" s="3"/>
      <c r="K5335" s="3"/>
    </row>
    <row x14ac:dyDescent="0.25" r="5336" customHeight="1" ht="17.25">
      <c r="A5336" s="7">
        <v>5334</v>
      </c>
      <c r="B5336" s="7">
        <v>32</v>
      </c>
      <c r="C5336" s="7">
        <v>256</v>
      </c>
      <c r="D5336" s="8">
        <v>65536</v>
      </c>
      <c r="E5336" s="9"/>
      <c r="F5336" s="2"/>
      <c r="G5336" s="2"/>
      <c r="H5336" s="2"/>
      <c r="I5336" s="3"/>
      <c r="J5336" s="3"/>
      <c r="K5336" s="3"/>
    </row>
    <row x14ac:dyDescent="0.25" r="5337" customHeight="1" ht="17.25">
      <c r="A5337" s="7">
        <v>5335</v>
      </c>
      <c r="B5337" s="7">
        <v>64</v>
      </c>
      <c r="C5337" s="7">
        <v>256</v>
      </c>
      <c r="D5337" s="8">
        <v>65536</v>
      </c>
      <c r="E5337" s="9"/>
      <c r="F5337" s="2"/>
      <c r="G5337" s="2"/>
      <c r="H5337" s="2"/>
      <c r="I5337" s="3"/>
      <c r="J5337" s="3"/>
      <c r="K5337" s="3"/>
    </row>
    <row x14ac:dyDescent="0.25" r="5338" customHeight="1" ht="17.25">
      <c r="A5338" s="7">
        <v>5336</v>
      </c>
      <c r="B5338" s="7">
        <v>128</v>
      </c>
      <c r="C5338" s="7">
        <v>256</v>
      </c>
      <c r="D5338" s="8">
        <v>65536</v>
      </c>
      <c r="E5338" s="9"/>
      <c r="F5338" s="2"/>
      <c r="G5338" s="2"/>
      <c r="H5338" s="2"/>
      <c r="I5338" s="3"/>
      <c r="J5338" s="3"/>
      <c r="K5338" s="3"/>
    </row>
    <row x14ac:dyDescent="0.25" r="5339" customHeight="1" ht="17.25">
      <c r="A5339" s="7">
        <v>5337</v>
      </c>
      <c r="B5339" s="7">
        <v>256</v>
      </c>
      <c r="C5339" s="7">
        <v>256</v>
      </c>
      <c r="D5339" s="8">
        <v>65536</v>
      </c>
      <c r="E5339" s="9"/>
      <c r="F5339" s="2"/>
      <c r="G5339" s="2"/>
      <c r="H5339" s="2"/>
      <c r="I5339" s="3"/>
      <c r="J5339" s="3"/>
      <c r="K5339" s="3"/>
    </row>
    <row x14ac:dyDescent="0.25" r="5340" customHeight="1" ht="17.25">
      <c r="A5340" s="7">
        <v>5338</v>
      </c>
      <c r="B5340" s="7">
        <v>512</v>
      </c>
      <c r="C5340" s="7">
        <v>256</v>
      </c>
      <c r="D5340" s="8">
        <v>65536</v>
      </c>
      <c r="E5340" s="9"/>
      <c r="F5340" s="2"/>
      <c r="G5340" s="2"/>
      <c r="H5340" s="2"/>
      <c r="I5340" s="3"/>
      <c r="J5340" s="3"/>
      <c r="K5340" s="3"/>
    </row>
    <row x14ac:dyDescent="0.25" r="5341" customHeight="1" ht="17.25">
      <c r="A5341" s="7">
        <v>5339</v>
      </c>
      <c r="B5341" s="7">
        <v>1024</v>
      </c>
      <c r="C5341" s="7">
        <v>256</v>
      </c>
      <c r="D5341" s="8">
        <v>65536</v>
      </c>
      <c r="E5341" s="9"/>
      <c r="F5341" s="2"/>
      <c r="G5341" s="2"/>
      <c r="H5341" s="2"/>
      <c r="I5341" s="3"/>
      <c r="J5341" s="3"/>
      <c r="K5341" s="3"/>
    </row>
    <row x14ac:dyDescent="0.25" r="5342" customHeight="1" ht="17.25">
      <c r="A5342" s="7">
        <v>5340</v>
      </c>
      <c r="B5342" s="7">
        <v>2048</v>
      </c>
      <c r="C5342" s="7">
        <v>256</v>
      </c>
      <c r="D5342" s="8">
        <v>65536</v>
      </c>
      <c r="E5342" s="9"/>
      <c r="F5342" s="2"/>
      <c r="G5342" s="2"/>
      <c r="H5342" s="2"/>
      <c r="I5342" s="3"/>
      <c r="J5342" s="3"/>
      <c r="K5342" s="3"/>
    </row>
    <row x14ac:dyDescent="0.25" r="5343" customHeight="1" ht="17.25">
      <c r="A5343" s="7">
        <v>5341</v>
      </c>
      <c r="B5343" s="7">
        <v>4096</v>
      </c>
      <c r="C5343" s="7">
        <v>256</v>
      </c>
      <c r="D5343" s="8">
        <v>65536</v>
      </c>
      <c r="E5343" s="9"/>
      <c r="F5343" s="2"/>
      <c r="G5343" s="2"/>
      <c r="H5343" s="2"/>
      <c r="I5343" s="3"/>
      <c r="J5343" s="3"/>
      <c r="K5343" s="3"/>
    </row>
    <row x14ac:dyDescent="0.25" r="5344" customHeight="1" ht="17.25">
      <c r="A5344" s="7">
        <v>5342</v>
      </c>
      <c r="B5344" s="7">
        <v>8192</v>
      </c>
      <c r="C5344" s="7">
        <v>256</v>
      </c>
      <c r="D5344" s="8">
        <v>65536</v>
      </c>
      <c r="E5344" s="9"/>
      <c r="F5344" s="2"/>
      <c r="G5344" s="2"/>
      <c r="H5344" s="2"/>
      <c r="I5344" s="3"/>
      <c r="J5344" s="3"/>
      <c r="K5344" s="3"/>
    </row>
    <row x14ac:dyDescent="0.25" r="5345" customHeight="1" ht="17.25">
      <c r="A5345" s="7">
        <v>5343</v>
      </c>
      <c r="B5345" s="7">
        <v>16384</v>
      </c>
      <c r="C5345" s="7">
        <v>256</v>
      </c>
      <c r="D5345" s="8">
        <v>65536</v>
      </c>
      <c r="E5345" s="9"/>
      <c r="F5345" s="2"/>
      <c r="G5345" s="2"/>
      <c r="H5345" s="2"/>
      <c r="I5345" s="3"/>
      <c r="J5345" s="3"/>
      <c r="K5345" s="3"/>
    </row>
    <row x14ac:dyDescent="0.25" r="5346" customHeight="1" ht="17.25">
      <c r="A5346" s="7">
        <v>5344</v>
      </c>
      <c r="B5346" s="7">
        <v>32768</v>
      </c>
      <c r="C5346" s="7">
        <v>256</v>
      </c>
      <c r="D5346" s="8">
        <v>65536</v>
      </c>
      <c r="E5346" s="9"/>
      <c r="F5346" s="2"/>
      <c r="G5346" s="2"/>
      <c r="H5346" s="2"/>
      <c r="I5346" s="3"/>
      <c r="J5346" s="3"/>
      <c r="K5346" s="3"/>
    </row>
    <row x14ac:dyDescent="0.25" r="5347" customHeight="1" ht="17.25">
      <c r="A5347" s="7">
        <v>5345</v>
      </c>
      <c r="B5347" s="7">
        <v>65536</v>
      </c>
      <c r="C5347" s="7">
        <v>256</v>
      </c>
      <c r="D5347" s="8">
        <v>65536</v>
      </c>
      <c r="E5347" s="9"/>
      <c r="F5347" s="2"/>
      <c r="G5347" s="2"/>
      <c r="H5347" s="2"/>
      <c r="I5347" s="3"/>
      <c r="J5347" s="3"/>
      <c r="K5347" s="3"/>
    </row>
    <row x14ac:dyDescent="0.25" r="5348" customHeight="1" ht="17.25">
      <c r="A5348" s="7">
        <v>5346</v>
      </c>
      <c r="B5348" s="7">
        <v>128000</v>
      </c>
      <c r="C5348" s="7">
        <v>256</v>
      </c>
      <c r="D5348" s="8">
        <v>65536</v>
      </c>
      <c r="E5348" s="9"/>
      <c r="F5348" s="2"/>
      <c r="G5348" s="2"/>
      <c r="H5348" s="2"/>
      <c r="I5348" s="3"/>
      <c r="J5348" s="3"/>
      <c r="K5348" s="3"/>
    </row>
    <row x14ac:dyDescent="0.25" r="5349" customHeight="1" ht="17.25">
      <c r="A5349" s="7">
        <v>5347</v>
      </c>
      <c r="B5349" s="7">
        <v>1</v>
      </c>
      <c r="C5349" s="7">
        <v>512</v>
      </c>
      <c r="D5349" s="8">
        <v>65536</v>
      </c>
      <c r="E5349" s="9"/>
      <c r="F5349" s="2"/>
      <c r="G5349" s="2"/>
      <c r="H5349" s="2"/>
      <c r="I5349" s="3"/>
      <c r="J5349" s="3"/>
      <c r="K5349" s="3"/>
    </row>
    <row x14ac:dyDescent="0.25" r="5350" customHeight="1" ht="17.25">
      <c r="A5350" s="7">
        <v>5348</v>
      </c>
      <c r="B5350" s="7">
        <v>2</v>
      </c>
      <c r="C5350" s="7">
        <v>512</v>
      </c>
      <c r="D5350" s="8">
        <v>65536</v>
      </c>
      <c r="E5350" s="9"/>
      <c r="F5350" s="2"/>
      <c r="G5350" s="2"/>
      <c r="H5350" s="2"/>
      <c r="I5350" s="3"/>
      <c r="J5350" s="3"/>
      <c r="K5350" s="3"/>
    </row>
    <row x14ac:dyDescent="0.25" r="5351" customHeight="1" ht="17.25">
      <c r="A5351" s="7">
        <v>5349</v>
      </c>
      <c r="B5351" s="7">
        <v>4</v>
      </c>
      <c r="C5351" s="7">
        <v>512</v>
      </c>
      <c r="D5351" s="8">
        <v>65536</v>
      </c>
      <c r="E5351" s="9"/>
      <c r="F5351" s="2"/>
      <c r="G5351" s="2"/>
      <c r="H5351" s="2"/>
      <c r="I5351" s="3"/>
      <c r="J5351" s="3"/>
      <c r="K5351" s="3"/>
    </row>
    <row x14ac:dyDescent="0.25" r="5352" customHeight="1" ht="17.25">
      <c r="A5352" s="7">
        <v>5350</v>
      </c>
      <c r="B5352" s="7">
        <v>8</v>
      </c>
      <c r="C5352" s="7">
        <v>512</v>
      </c>
      <c r="D5352" s="8">
        <v>65536</v>
      </c>
      <c r="E5352" s="9"/>
      <c r="F5352" s="2"/>
      <c r="G5352" s="2"/>
      <c r="H5352" s="2"/>
      <c r="I5352" s="3"/>
      <c r="J5352" s="3"/>
      <c r="K5352" s="3"/>
    </row>
    <row x14ac:dyDescent="0.25" r="5353" customHeight="1" ht="17.25">
      <c r="A5353" s="7">
        <v>5351</v>
      </c>
      <c r="B5353" s="7">
        <v>16</v>
      </c>
      <c r="C5353" s="7">
        <v>512</v>
      </c>
      <c r="D5353" s="8">
        <v>65536</v>
      </c>
      <c r="E5353" s="9"/>
      <c r="F5353" s="2"/>
      <c r="G5353" s="2"/>
      <c r="H5353" s="2"/>
      <c r="I5353" s="3"/>
      <c r="J5353" s="3"/>
      <c r="K5353" s="3"/>
    </row>
    <row x14ac:dyDescent="0.25" r="5354" customHeight="1" ht="17.25">
      <c r="A5354" s="7">
        <v>5352</v>
      </c>
      <c r="B5354" s="7">
        <v>32</v>
      </c>
      <c r="C5354" s="7">
        <v>512</v>
      </c>
      <c r="D5354" s="8">
        <v>65536</v>
      </c>
      <c r="E5354" s="9"/>
      <c r="F5354" s="2"/>
      <c r="G5354" s="2"/>
      <c r="H5354" s="2"/>
      <c r="I5354" s="3"/>
      <c r="J5354" s="3"/>
      <c r="K5354" s="3"/>
    </row>
    <row x14ac:dyDescent="0.25" r="5355" customHeight="1" ht="17.25">
      <c r="A5355" s="7">
        <v>5353</v>
      </c>
      <c r="B5355" s="7">
        <v>64</v>
      </c>
      <c r="C5355" s="7">
        <v>512</v>
      </c>
      <c r="D5355" s="8">
        <v>65536</v>
      </c>
      <c r="E5355" s="9"/>
      <c r="F5355" s="2"/>
      <c r="G5355" s="2"/>
      <c r="H5355" s="2"/>
      <c r="I5355" s="3"/>
      <c r="J5355" s="3"/>
      <c r="K5355" s="3"/>
    </row>
    <row x14ac:dyDescent="0.25" r="5356" customHeight="1" ht="17.25">
      <c r="A5356" s="7">
        <v>5354</v>
      </c>
      <c r="B5356" s="7">
        <v>128</v>
      </c>
      <c r="C5356" s="7">
        <v>512</v>
      </c>
      <c r="D5356" s="8">
        <v>65536</v>
      </c>
      <c r="E5356" s="9"/>
      <c r="F5356" s="2"/>
      <c r="G5356" s="2"/>
      <c r="H5356" s="2"/>
      <c r="I5356" s="3"/>
      <c r="J5356" s="3"/>
      <c r="K5356" s="3"/>
    </row>
    <row x14ac:dyDescent="0.25" r="5357" customHeight="1" ht="17.25">
      <c r="A5357" s="7">
        <v>5355</v>
      </c>
      <c r="B5357" s="7">
        <v>256</v>
      </c>
      <c r="C5357" s="7">
        <v>512</v>
      </c>
      <c r="D5357" s="8">
        <v>65536</v>
      </c>
      <c r="E5357" s="9"/>
      <c r="F5357" s="2"/>
      <c r="G5357" s="2"/>
      <c r="H5357" s="2"/>
      <c r="I5357" s="3"/>
      <c r="J5357" s="3"/>
      <c r="K5357" s="3"/>
    </row>
    <row x14ac:dyDescent="0.25" r="5358" customHeight="1" ht="17.25">
      <c r="A5358" s="7">
        <v>5356</v>
      </c>
      <c r="B5358" s="7">
        <v>512</v>
      </c>
      <c r="C5358" s="7">
        <v>512</v>
      </c>
      <c r="D5358" s="8">
        <v>65536</v>
      </c>
      <c r="E5358" s="9"/>
      <c r="F5358" s="2"/>
      <c r="G5358" s="2"/>
      <c r="H5358" s="2"/>
      <c r="I5358" s="3"/>
      <c r="J5358" s="3"/>
      <c r="K5358" s="3"/>
    </row>
    <row x14ac:dyDescent="0.25" r="5359" customHeight="1" ht="17.25">
      <c r="A5359" s="7">
        <v>5357</v>
      </c>
      <c r="B5359" s="7">
        <v>1024</v>
      </c>
      <c r="C5359" s="7">
        <v>512</v>
      </c>
      <c r="D5359" s="8">
        <v>65536</v>
      </c>
      <c r="E5359" s="9"/>
      <c r="F5359" s="2"/>
      <c r="G5359" s="2"/>
      <c r="H5359" s="2"/>
      <c r="I5359" s="3"/>
      <c r="J5359" s="3"/>
      <c r="K5359" s="3"/>
    </row>
    <row x14ac:dyDescent="0.25" r="5360" customHeight="1" ht="17.25">
      <c r="A5360" s="7">
        <v>5358</v>
      </c>
      <c r="B5360" s="7">
        <v>2048</v>
      </c>
      <c r="C5360" s="7">
        <v>512</v>
      </c>
      <c r="D5360" s="8">
        <v>65536</v>
      </c>
      <c r="E5360" s="9"/>
      <c r="F5360" s="2"/>
      <c r="G5360" s="2"/>
      <c r="H5360" s="2"/>
      <c r="I5360" s="3"/>
      <c r="J5360" s="3"/>
      <c r="K5360" s="3"/>
    </row>
    <row x14ac:dyDescent="0.25" r="5361" customHeight="1" ht="17.25">
      <c r="A5361" s="7">
        <v>5359</v>
      </c>
      <c r="B5361" s="7">
        <v>4096</v>
      </c>
      <c r="C5361" s="7">
        <v>512</v>
      </c>
      <c r="D5361" s="8">
        <v>65536</v>
      </c>
      <c r="E5361" s="9"/>
      <c r="F5361" s="2"/>
      <c r="G5361" s="2"/>
      <c r="H5361" s="2"/>
      <c r="I5361" s="3"/>
      <c r="J5361" s="3"/>
      <c r="K5361" s="3"/>
    </row>
    <row x14ac:dyDescent="0.25" r="5362" customHeight="1" ht="17.25">
      <c r="A5362" s="7">
        <v>5360</v>
      </c>
      <c r="B5362" s="7">
        <v>8192</v>
      </c>
      <c r="C5362" s="7">
        <v>512</v>
      </c>
      <c r="D5362" s="8">
        <v>65536</v>
      </c>
      <c r="E5362" s="9"/>
      <c r="F5362" s="2"/>
      <c r="G5362" s="2"/>
      <c r="H5362" s="2"/>
      <c r="I5362" s="3"/>
      <c r="J5362" s="3"/>
      <c r="K5362" s="3"/>
    </row>
    <row x14ac:dyDescent="0.25" r="5363" customHeight="1" ht="17.25">
      <c r="A5363" s="7">
        <v>5361</v>
      </c>
      <c r="B5363" s="7">
        <v>16384</v>
      </c>
      <c r="C5363" s="7">
        <v>512</v>
      </c>
      <c r="D5363" s="8">
        <v>65536</v>
      </c>
      <c r="E5363" s="9"/>
      <c r="F5363" s="2"/>
      <c r="G5363" s="2"/>
      <c r="H5363" s="2"/>
      <c r="I5363" s="3"/>
      <c r="J5363" s="3"/>
      <c r="K5363" s="3"/>
    </row>
    <row x14ac:dyDescent="0.25" r="5364" customHeight="1" ht="17.25">
      <c r="A5364" s="7">
        <v>5362</v>
      </c>
      <c r="B5364" s="7">
        <v>32768</v>
      </c>
      <c r="C5364" s="7">
        <v>512</v>
      </c>
      <c r="D5364" s="8">
        <v>65536</v>
      </c>
      <c r="E5364" s="9"/>
      <c r="F5364" s="2"/>
      <c r="G5364" s="2"/>
      <c r="H5364" s="2"/>
      <c r="I5364" s="3"/>
      <c r="J5364" s="3"/>
      <c r="K5364" s="3"/>
    </row>
    <row x14ac:dyDescent="0.25" r="5365" customHeight="1" ht="17.25">
      <c r="A5365" s="7">
        <v>5363</v>
      </c>
      <c r="B5365" s="7">
        <v>65536</v>
      </c>
      <c r="C5365" s="7">
        <v>512</v>
      </c>
      <c r="D5365" s="8">
        <v>65536</v>
      </c>
      <c r="E5365" s="9"/>
      <c r="F5365" s="2"/>
      <c r="G5365" s="2"/>
      <c r="H5365" s="2"/>
      <c r="I5365" s="3"/>
      <c r="J5365" s="3"/>
      <c r="K5365" s="3"/>
    </row>
    <row x14ac:dyDescent="0.25" r="5366" customHeight="1" ht="17.25">
      <c r="A5366" s="7">
        <v>5364</v>
      </c>
      <c r="B5366" s="7">
        <v>128000</v>
      </c>
      <c r="C5366" s="7">
        <v>512</v>
      </c>
      <c r="D5366" s="8">
        <v>65536</v>
      </c>
      <c r="E5366" s="9"/>
      <c r="F5366" s="2"/>
      <c r="G5366" s="2"/>
      <c r="H5366" s="2"/>
      <c r="I5366" s="3"/>
      <c r="J5366" s="3"/>
      <c r="K5366" s="3"/>
    </row>
    <row x14ac:dyDescent="0.25" r="5367" customHeight="1" ht="17.25">
      <c r="A5367" s="7">
        <v>5365</v>
      </c>
      <c r="B5367" s="7">
        <v>1</v>
      </c>
      <c r="C5367" s="7">
        <v>1024</v>
      </c>
      <c r="D5367" s="8">
        <v>65536</v>
      </c>
      <c r="E5367" s="9"/>
      <c r="F5367" s="2"/>
      <c r="G5367" s="2"/>
      <c r="H5367" s="2"/>
      <c r="I5367" s="3"/>
      <c r="J5367" s="3"/>
      <c r="K5367" s="3"/>
    </row>
    <row x14ac:dyDescent="0.25" r="5368" customHeight="1" ht="17.25">
      <c r="A5368" s="7">
        <v>5366</v>
      </c>
      <c r="B5368" s="7">
        <v>2</v>
      </c>
      <c r="C5368" s="7">
        <v>1024</v>
      </c>
      <c r="D5368" s="8">
        <v>65536</v>
      </c>
      <c r="E5368" s="9"/>
      <c r="F5368" s="2"/>
      <c r="G5368" s="2"/>
      <c r="H5368" s="2"/>
      <c r="I5368" s="3"/>
      <c r="J5368" s="3"/>
      <c r="K5368" s="3"/>
    </row>
    <row x14ac:dyDescent="0.25" r="5369" customHeight="1" ht="17.25">
      <c r="A5369" s="7">
        <v>5367</v>
      </c>
      <c r="B5369" s="7">
        <v>4</v>
      </c>
      <c r="C5369" s="7">
        <v>1024</v>
      </c>
      <c r="D5369" s="8">
        <v>65536</v>
      </c>
      <c r="E5369" s="9"/>
      <c r="F5369" s="2"/>
      <c r="G5369" s="2"/>
      <c r="H5369" s="2"/>
      <c r="I5369" s="3"/>
      <c r="J5369" s="3"/>
      <c r="K5369" s="3"/>
    </row>
    <row x14ac:dyDescent="0.25" r="5370" customHeight="1" ht="17.25">
      <c r="A5370" s="7">
        <v>5368</v>
      </c>
      <c r="B5370" s="7">
        <v>8</v>
      </c>
      <c r="C5370" s="7">
        <v>1024</v>
      </c>
      <c r="D5370" s="8">
        <v>65536</v>
      </c>
      <c r="E5370" s="9"/>
      <c r="F5370" s="2"/>
      <c r="G5370" s="2"/>
      <c r="H5370" s="2"/>
      <c r="I5370" s="3"/>
      <c r="J5370" s="3"/>
      <c r="K5370" s="3"/>
    </row>
    <row x14ac:dyDescent="0.25" r="5371" customHeight="1" ht="17.25">
      <c r="A5371" s="7">
        <v>5369</v>
      </c>
      <c r="B5371" s="7">
        <v>16</v>
      </c>
      <c r="C5371" s="7">
        <v>1024</v>
      </c>
      <c r="D5371" s="8">
        <v>65536</v>
      </c>
      <c r="E5371" s="9"/>
      <c r="F5371" s="2"/>
      <c r="G5371" s="2"/>
      <c r="H5371" s="2"/>
      <c r="I5371" s="3"/>
      <c r="J5371" s="3"/>
      <c r="K5371" s="3"/>
    </row>
    <row x14ac:dyDescent="0.25" r="5372" customHeight="1" ht="17.25">
      <c r="A5372" s="7">
        <v>5370</v>
      </c>
      <c r="B5372" s="7">
        <v>32</v>
      </c>
      <c r="C5372" s="7">
        <v>1024</v>
      </c>
      <c r="D5372" s="8">
        <v>65536</v>
      </c>
      <c r="E5372" s="9"/>
      <c r="F5372" s="2"/>
      <c r="G5372" s="2"/>
      <c r="H5372" s="2"/>
      <c r="I5372" s="3"/>
      <c r="J5372" s="3"/>
      <c r="K5372" s="3"/>
    </row>
    <row x14ac:dyDescent="0.25" r="5373" customHeight="1" ht="17.25">
      <c r="A5373" s="7">
        <v>5371</v>
      </c>
      <c r="B5373" s="7">
        <v>64</v>
      </c>
      <c r="C5373" s="7">
        <v>1024</v>
      </c>
      <c r="D5373" s="8">
        <v>65536</v>
      </c>
      <c r="E5373" s="9"/>
      <c r="F5373" s="2"/>
      <c r="G5373" s="2"/>
      <c r="H5373" s="2"/>
      <c r="I5373" s="3"/>
      <c r="J5373" s="3"/>
      <c r="K5373" s="3"/>
    </row>
    <row x14ac:dyDescent="0.25" r="5374" customHeight="1" ht="17.25">
      <c r="A5374" s="7">
        <v>5372</v>
      </c>
      <c r="B5374" s="7">
        <v>128</v>
      </c>
      <c r="C5374" s="7">
        <v>1024</v>
      </c>
      <c r="D5374" s="8">
        <v>65536</v>
      </c>
      <c r="E5374" s="9"/>
      <c r="F5374" s="2"/>
      <c r="G5374" s="2"/>
      <c r="H5374" s="2"/>
      <c r="I5374" s="3"/>
      <c r="J5374" s="3"/>
      <c r="K5374" s="3"/>
    </row>
    <row x14ac:dyDescent="0.25" r="5375" customHeight="1" ht="17.25">
      <c r="A5375" s="7">
        <v>5373</v>
      </c>
      <c r="B5375" s="7">
        <v>256</v>
      </c>
      <c r="C5375" s="7">
        <v>1024</v>
      </c>
      <c r="D5375" s="8">
        <v>65536</v>
      </c>
      <c r="E5375" s="9"/>
      <c r="F5375" s="2"/>
      <c r="G5375" s="2"/>
      <c r="H5375" s="2"/>
      <c r="I5375" s="3"/>
      <c r="J5375" s="3"/>
      <c r="K5375" s="3"/>
    </row>
    <row x14ac:dyDescent="0.25" r="5376" customHeight="1" ht="17.25">
      <c r="A5376" s="7">
        <v>5374</v>
      </c>
      <c r="B5376" s="7">
        <v>512</v>
      </c>
      <c r="C5376" s="7">
        <v>1024</v>
      </c>
      <c r="D5376" s="8">
        <v>65536</v>
      </c>
      <c r="E5376" s="9"/>
      <c r="F5376" s="2"/>
      <c r="G5376" s="2"/>
      <c r="H5376" s="2"/>
      <c r="I5376" s="3"/>
      <c r="J5376" s="3"/>
      <c r="K5376" s="3"/>
    </row>
    <row x14ac:dyDescent="0.25" r="5377" customHeight="1" ht="17.25">
      <c r="A5377" s="7">
        <v>5375</v>
      </c>
      <c r="B5377" s="7">
        <v>1024</v>
      </c>
      <c r="C5377" s="7">
        <v>1024</v>
      </c>
      <c r="D5377" s="8">
        <v>65536</v>
      </c>
      <c r="E5377" s="9"/>
      <c r="F5377" s="2"/>
      <c r="G5377" s="2"/>
      <c r="H5377" s="2"/>
      <c r="I5377" s="3"/>
      <c r="J5377" s="3"/>
      <c r="K5377" s="3"/>
    </row>
    <row x14ac:dyDescent="0.25" r="5378" customHeight="1" ht="17.25">
      <c r="A5378" s="7">
        <v>5376</v>
      </c>
      <c r="B5378" s="7">
        <v>2048</v>
      </c>
      <c r="C5378" s="7">
        <v>1024</v>
      </c>
      <c r="D5378" s="8">
        <v>65536</v>
      </c>
      <c r="E5378" s="9"/>
      <c r="F5378" s="2"/>
      <c r="G5378" s="2"/>
      <c r="H5378" s="2"/>
      <c r="I5378" s="3"/>
      <c r="J5378" s="3"/>
      <c r="K5378" s="3"/>
    </row>
    <row x14ac:dyDescent="0.25" r="5379" customHeight="1" ht="17.25">
      <c r="A5379" s="7">
        <v>5377</v>
      </c>
      <c r="B5379" s="7">
        <v>4096</v>
      </c>
      <c r="C5379" s="7">
        <v>1024</v>
      </c>
      <c r="D5379" s="8">
        <v>65536</v>
      </c>
      <c r="E5379" s="9"/>
      <c r="F5379" s="2"/>
      <c r="G5379" s="2"/>
      <c r="H5379" s="2"/>
      <c r="I5379" s="3"/>
      <c r="J5379" s="3"/>
      <c r="K5379" s="3"/>
    </row>
    <row x14ac:dyDescent="0.25" r="5380" customHeight="1" ht="17.25">
      <c r="A5380" s="7">
        <v>5378</v>
      </c>
      <c r="B5380" s="7">
        <v>8192</v>
      </c>
      <c r="C5380" s="7">
        <v>1024</v>
      </c>
      <c r="D5380" s="8">
        <v>65536</v>
      </c>
      <c r="E5380" s="9"/>
      <c r="F5380" s="2"/>
      <c r="G5380" s="2"/>
      <c r="H5380" s="2"/>
      <c r="I5380" s="3"/>
      <c r="J5380" s="3"/>
      <c r="K5380" s="3"/>
    </row>
    <row x14ac:dyDescent="0.25" r="5381" customHeight="1" ht="17.25">
      <c r="A5381" s="7">
        <v>5379</v>
      </c>
      <c r="B5381" s="7">
        <v>16384</v>
      </c>
      <c r="C5381" s="7">
        <v>1024</v>
      </c>
      <c r="D5381" s="8">
        <v>65536</v>
      </c>
      <c r="E5381" s="9"/>
      <c r="F5381" s="2"/>
      <c r="G5381" s="2"/>
      <c r="H5381" s="2"/>
      <c r="I5381" s="3"/>
      <c r="J5381" s="3"/>
      <c r="K5381" s="3"/>
    </row>
    <row x14ac:dyDescent="0.25" r="5382" customHeight="1" ht="17.25">
      <c r="A5382" s="7">
        <v>5380</v>
      </c>
      <c r="B5382" s="7">
        <v>32768</v>
      </c>
      <c r="C5382" s="7">
        <v>1024</v>
      </c>
      <c r="D5382" s="8">
        <v>65536</v>
      </c>
      <c r="E5382" s="9"/>
      <c r="F5382" s="2"/>
      <c r="G5382" s="2"/>
      <c r="H5382" s="2"/>
      <c r="I5382" s="3"/>
      <c r="J5382" s="3"/>
      <c r="K5382" s="3"/>
    </row>
    <row x14ac:dyDescent="0.25" r="5383" customHeight="1" ht="17.25">
      <c r="A5383" s="7">
        <v>5381</v>
      </c>
      <c r="B5383" s="7">
        <v>65536</v>
      </c>
      <c r="C5383" s="7">
        <v>1024</v>
      </c>
      <c r="D5383" s="8">
        <v>65536</v>
      </c>
      <c r="E5383" s="9"/>
      <c r="F5383" s="2"/>
      <c r="G5383" s="2"/>
      <c r="H5383" s="2"/>
      <c r="I5383" s="3"/>
      <c r="J5383" s="3"/>
      <c r="K5383" s="3"/>
    </row>
    <row x14ac:dyDescent="0.25" r="5384" customHeight="1" ht="17.25">
      <c r="A5384" s="7">
        <v>5382</v>
      </c>
      <c r="B5384" s="7">
        <v>128000</v>
      </c>
      <c r="C5384" s="7">
        <v>1024</v>
      </c>
      <c r="D5384" s="8">
        <v>65536</v>
      </c>
      <c r="E5384" s="9"/>
      <c r="F5384" s="2"/>
      <c r="G5384" s="2"/>
      <c r="H5384" s="2"/>
      <c r="I5384" s="3"/>
      <c r="J5384" s="3"/>
      <c r="K5384" s="3"/>
    </row>
    <row x14ac:dyDescent="0.25" r="5385" customHeight="1" ht="17.25">
      <c r="A5385" s="7">
        <v>5383</v>
      </c>
      <c r="B5385" s="7">
        <v>1</v>
      </c>
      <c r="C5385" s="7">
        <v>2048</v>
      </c>
      <c r="D5385" s="8">
        <v>65536</v>
      </c>
      <c r="E5385" s="9"/>
      <c r="F5385" s="2"/>
      <c r="G5385" s="2"/>
      <c r="H5385" s="2"/>
      <c r="I5385" s="3"/>
      <c r="J5385" s="3"/>
      <c r="K5385" s="3"/>
    </row>
    <row x14ac:dyDescent="0.25" r="5386" customHeight="1" ht="17.25">
      <c r="A5386" s="7">
        <v>5384</v>
      </c>
      <c r="B5386" s="7">
        <v>2</v>
      </c>
      <c r="C5386" s="7">
        <v>2048</v>
      </c>
      <c r="D5386" s="8">
        <v>65536</v>
      </c>
      <c r="E5386" s="9"/>
      <c r="F5386" s="2"/>
      <c r="G5386" s="2"/>
      <c r="H5386" s="2"/>
      <c r="I5386" s="3"/>
      <c r="J5386" s="3"/>
      <c r="K5386" s="3"/>
    </row>
    <row x14ac:dyDescent="0.25" r="5387" customHeight="1" ht="17.25">
      <c r="A5387" s="7">
        <v>5385</v>
      </c>
      <c r="B5387" s="7">
        <v>4</v>
      </c>
      <c r="C5387" s="7">
        <v>2048</v>
      </c>
      <c r="D5387" s="8">
        <v>65536</v>
      </c>
      <c r="E5387" s="9"/>
      <c r="F5387" s="2"/>
      <c r="G5387" s="2"/>
      <c r="H5387" s="2"/>
      <c r="I5387" s="3"/>
      <c r="J5387" s="3"/>
      <c r="K5387" s="3"/>
    </row>
    <row x14ac:dyDescent="0.25" r="5388" customHeight="1" ht="17.25">
      <c r="A5388" s="7">
        <v>5386</v>
      </c>
      <c r="B5388" s="7">
        <v>8</v>
      </c>
      <c r="C5388" s="7">
        <v>2048</v>
      </c>
      <c r="D5388" s="8">
        <v>65536</v>
      </c>
      <c r="E5388" s="9"/>
      <c r="F5388" s="2"/>
      <c r="G5388" s="2"/>
      <c r="H5388" s="2"/>
      <c r="I5388" s="3"/>
      <c r="J5388" s="3"/>
      <c r="K5388" s="3"/>
    </row>
    <row x14ac:dyDescent="0.25" r="5389" customHeight="1" ht="17.25">
      <c r="A5389" s="7">
        <v>5387</v>
      </c>
      <c r="B5389" s="7">
        <v>16</v>
      </c>
      <c r="C5389" s="7">
        <v>2048</v>
      </c>
      <c r="D5389" s="8">
        <v>65536</v>
      </c>
      <c r="E5389" s="9"/>
      <c r="F5389" s="2"/>
      <c r="G5389" s="2"/>
      <c r="H5389" s="2"/>
      <c r="I5389" s="3"/>
      <c r="J5389" s="3"/>
      <c r="K5389" s="3"/>
    </row>
    <row x14ac:dyDescent="0.25" r="5390" customHeight="1" ht="17.25">
      <c r="A5390" s="7">
        <v>5388</v>
      </c>
      <c r="B5390" s="7">
        <v>32</v>
      </c>
      <c r="C5390" s="7">
        <v>2048</v>
      </c>
      <c r="D5390" s="8">
        <v>65536</v>
      </c>
      <c r="E5390" s="9"/>
      <c r="F5390" s="2"/>
      <c r="G5390" s="2"/>
      <c r="H5390" s="2"/>
      <c r="I5390" s="3"/>
      <c r="J5390" s="3"/>
      <c r="K5390" s="3"/>
    </row>
    <row x14ac:dyDescent="0.25" r="5391" customHeight="1" ht="17.25">
      <c r="A5391" s="7">
        <v>5389</v>
      </c>
      <c r="B5391" s="7">
        <v>64</v>
      </c>
      <c r="C5391" s="7">
        <v>2048</v>
      </c>
      <c r="D5391" s="8">
        <v>65536</v>
      </c>
      <c r="E5391" s="9"/>
      <c r="F5391" s="2"/>
      <c r="G5391" s="2"/>
      <c r="H5391" s="2"/>
      <c r="I5391" s="3"/>
      <c r="J5391" s="3"/>
      <c r="K5391" s="3"/>
    </row>
    <row x14ac:dyDescent="0.25" r="5392" customHeight="1" ht="17.25">
      <c r="A5392" s="7">
        <v>5390</v>
      </c>
      <c r="B5392" s="7">
        <v>128</v>
      </c>
      <c r="C5392" s="7">
        <v>2048</v>
      </c>
      <c r="D5392" s="8">
        <v>65536</v>
      </c>
      <c r="E5392" s="9"/>
      <c r="F5392" s="2"/>
      <c r="G5392" s="2"/>
      <c r="H5392" s="2"/>
      <c r="I5392" s="3"/>
      <c r="J5392" s="3"/>
      <c r="K5392" s="3"/>
    </row>
    <row x14ac:dyDescent="0.25" r="5393" customHeight="1" ht="17.25">
      <c r="A5393" s="7">
        <v>5391</v>
      </c>
      <c r="B5393" s="7">
        <v>256</v>
      </c>
      <c r="C5393" s="7">
        <v>2048</v>
      </c>
      <c r="D5393" s="8">
        <v>65536</v>
      </c>
      <c r="E5393" s="9"/>
      <c r="F5393" s="2"/>
      <c r="G5393" s="2"/>
      <c r="H5393" s="2"/>
      <c r="I5393" s="3"/>
      <c r="J5393" s="3"/>
      <c r="K5393" s="3"/>
    </row>
    <row x14ac:dyDescent="0.25" r="5394" customHeight="1" ht="17.25">
      <c r="A5394" s="7">
        <v>5392</v>
      </c>
      <c r="B5394" s="7">
        <v>512</v>
      </c>
      <c r="C5394" s="7">
        <v>2048</v>
      </c>
      <c r="D5394" s="8">
        <v>65536</v>
      </c>
      <c r="E5394" s="9"/>
      <c r="F5394" s="2"/>
      <c r="G5394" s="2"/>
      <c r="H5394" s="2"/>
      <c r="I5394" s="3"/>
      <c r="J5394" s="3"/>
      <c r="K5394" s="3"/>
    </row>
    <row x14ac:dyDescent="0.25" r="5395" customHeight="1" ht="17.25">
      <c r="A5395" s="7">
        <v>5393</v>
      </c>
      <c r="B5395" s="7">
        <v>1024</v>
      </c>
      <c r="C5395" s="7">
        <v>2048</v>
      </c>
      <c r="D5395" s="8">
        <v>65536</v>
      </c>
      <c r="E5395" s="9"/>
      <c r="F5395" s="2"/>
      <c r="G5395" s="2"/>
      <c r="H5395" s="2"/>
      <c r="I5395" s="3"/>
      <c r="J5395" s="3"/>
      <c r="K5395" s="3"/>
    </row>
    <row x14ac:dyDescent="0.25" r="5396" customHeight="1" ht="17.25">
      <c r="A5396" s="7">
        <v>5394</v>
      </c>
      <c r="B5396" s="7">
        <v>2048</v>
      </c>
      <c r="C5396" s="7">
        <v>2048</v>
      </c>
      <c r="D5396" s="8">
        <v>65536</v>
      </c>
      <c r="E5396" s="9"/>
      <c r="F5396" s="2"/>
      <c r="G5396" s="2"/>
      <c r="H5396" s="2"/>
      <c r="I5396" s="3"/>
      <c r="J5396" s="3"/>
      <c r="K5396" s="3"/>
    </row>
    <row x14ac:dyDescent="0.25" r="5397" customHeight="1" ht="17.25">
      <c r="A5397" s="7">
        <v>5395</v>
      </c>
      <c r="B5397" s="7">
        <v>4096</v>
      </c>
      <c r="C5397" s="7">
        <v>2048</v>
      </c>
      <c r="D5397" s="8">
        <v>65536</v>
      </c>
      <c r="E5397" s="9"/>
      <c r="F5397" s="2"/>
      <c r="G5397" s="2"/>
      <c r="H5397" s="2"/>
      <c r="I5397" s="3"/>
      <c r="J5397" s="3"/>
      <c r="K5397" s="3"/>
    </row>
    <row x14ac:dyDescent="0.25" r="5398" customHeight="1" ht="17.25">
      <c r="A5398" s="7">
        <v>5396</v>
      </c>
      <c r="B5398" s="7">
        <v>8192</v>
      </c>
      <c r="C5398" s="7">
        <v>2048</v>
      </c>
      <c r="D5398" s="8">
        <v>65536</v>
      </c>
      <c r="E5398" s="9"/>
      <c r="F5398" s="2"/>
      <c r="G5398" s="2"/>
      <c r="H5398" s="2"/>
      <c r="I5398" s="3"/>
      <c r="J5398" s="3"/>
      <c r="K5398" s="3"/>
    </row>
    <row x14ac:dyDescent="0.25" r="5399" customHeight="1" ht="17.25">
      <c r="A5399" s="7">
        <v>5397</v>
      </c>
      <c r="B5399" s="7">
        <v>16384</v>
      </c>
      <c r="C5399" s="7">
        <v>2048</v>
      </c>
      <c r="D5399" s="8">
        <v>65536</v>
      </c>
      <c r="E5399" s="9"/>
      <c r="F5399" s="2"/>
      <c r="G5399" s="2"/>
      <c r="H5399" s="2"/>
      <c r="I5399" s="3"/>
      <c r="J5399" s="3"/>
      <c r="K5399" s="3"/>
    </row>
    <row x14ac:dyDescent="0.25" r="5400" customHeight="1" ht="17.25">
      <c r="A5400" s="7">
        <v>5398</v>
      </c>
      <c r="B5400" s="7">
        <v>32768</v>
      </c>
      <c r="C5400" s="7">
        <v>2048</v>
      </c>
      <c r="D5400" s="8">
        <v>65536</v>
      </c>
      <c r="E5400" s="9"/>
      <c r="F5400" s="2"/>
      <c r="G5400" s="2"/>
      <c r="H5400" s="2"/>
      <c r="I5400" s="3"/>
      <c r="J5400" s="3"/>
      <c r="K5400" s="3"/>
    </row>
    <row x14ac:dyDescent="0.25" r="5401" customHeight="1" ht="17.25">
      <c r="A5401" s="7">
        <v>5399</v>
      </c>
      <c r="B5401" s="7">
        <v>65536</v>
      </c>
      <c r="C5401" s="7">
        <v>2048</v>
      </c>
      <c r="D5401" s="8">
        <v>65536</v>
      </c>
      <c r="E5401" s="9"/>
      <c r="F5401" s="2"/>
      <c r="G5401" s="2"/>
      <c r="H5401" s="2"/>
      <c r="I5401" s="3"/>
      <c r="J5401" s="3"/>
      <c r="K5401" s="3"/>
    </row>
    <row x14ac:dyDescent="0.25" r="5402" customHeight="1" ht="17.25">
      <c r="A5402" s="7">
        <v>5400</v>
      </c>
      <c r="B5402" s="7">
        <v>128000</v>
      </c>
      <c r="C5402" s="7">
        <v>2048</v>
      </c>
      <c r="D5402" s="8">
        <v>65536</v>
      </c>
      <c r="E5402" s="9"/>
      <c r="F5402" s="2"/>
      <c r="G5402" s="2"/>
      <c r="H5402" s="2"/>
      <c r="I5402" s="3"/>
      <c r="J5402" s="3"/>
      <c r="K5402" s="3"/>
    </row>
    <row x14ac:dyDescent="0.25" r="5403" customHeight="1" ht="17.25">
      <c r="A5403" s="7">
        <v>5401</v>
      </c>
      <c r="B5403" s="7">
        <v>1</v>
      </c>
      <c r="C5403" s="7">
        <v>4096</v>
      </c>
      <c r="D5403" s="8">
        <v>65536</v>
      </c>
      <c r="E5403" s="9"/>
      <c r="F5403" s="2"/>
      <c r="G5403" s="2"/>
      <c r="H5403" s="2"/>
      <c r="I5403" s="3"/>
      <c r="J5403" s="3"/>
      <c r="K5403" s="3"/>
    </row>
    <row x14ac:dyDescent="0.25" r="5404" customHeight="1" ht="17.25">
      <c r="A5404" s="7">
        <v>5402</v>
      </c>
      <c r="B5404" s="7">
        <v>2</v>
      </c>
      <c r="C5404" s="7">
        <v>4096</v>
      </c>
      <c r="D5404" s="8">
        <v>65536</v>
      </c>
      <c r="E5404" s="9"/>
      <c r="F5404" s="2"/>
      <c r="G5404" s="2"/>
      <c r="H5404" s="2"/>
      <c r="I5404" s="3"/>
      <c r="J5404" s="3"/>
      <c r="K5404" s="3"/>
    </row>
    <row x14ac:dyDescent="0.25" r="5405" customHeight="1" ht="17.25">
      <c r="A5405" s="7">
        <v>5403</v>
      </c>
      <c r="B5405" s="7">
        <v>4</v>
      </c>
      <c r="C5405" s="7">
        <v>4096</v>
      </c>
      <c r="D5405" s="8">
        <v>65536</v>
      </c>
      <c r="E5405" s="9"/>
      <c r="F5405" s="2"/>
      <c r="G5405" s="2"/>
      <c r="H5405" s="2"/>
      <c r="I5405" s="3"/>
      <c r="J5405" s="3"/>
      <c r="K5405" s="3"/>
    </row>
    <row x14ac:dyDescent="0.25" r="5406" customHeight="1" ht="17.25">
      <c r="A5406" s="7">
        <v>5404</v>
      </c>
      <c r="B5406" s="7">
        <v>8</v>
      </c>
      <c r="C5406" s="7">
        <v>4096</v>
      </c>
      <c r="D5406" s="8">
        <v>65536</v>
      </c>
      <c r="E5406" s="9"/>
      <c r="F5406" s="2"/>
      <c r="G5406" s="2"/>
      <c r="H5406" s="2"/>
      <c r="I5406" s="3"/>
      <c r="J5406" s="3"/>
      <c r="K5406" s="3"/>
    </row>
    <row x14ac:dyDescent="0.25" r="5407" customHeight="1" ht="17.25">
      <c r="A5407" s="7">
        <v>5405</v>
      </c>
      <c r="B5407" s="7">
        <v>16</v>
      </c>
      <c r="C5407" s="7">
        <v>4096</v>
      </c>
      <c r="D5407" s="8">
        <v>65536</v>
      </c>
      <c r="E5407" s="9"/>
      <c r="F5407" s="2"/>
      <c r="G5407" s="2"/>
      <c r="H5407" s="2"/>
      <c r="I5407" s="3"/>
      <c r="J5407" s="3"/>
      <c r="K5407" s="3"/>
    </row>
    <row x14ac:dyDescent="0.25" r="5408" customHeight="1" ht="17.25">
      <c r="A5408" s="7">
        <v>5406</v>
      </c>
      <c r="B5408" s="7">
        <v>32</v>
      </c>
      <c r="C5408" s="7">
        <v>4096</v>
      </c>
      <c r="D5408" s="8">
        <v>65536</v>
      </c>
      <c r="E5408" s="9"/>
      <c r="F5408" s="2"/>
      <c r="G5408" s="2"/>
      <c r="H5408" s="2"/>
      <c r="I5408" s="3"/>
      <c r="J5408" s="3"/>
      <c r="K5408" s="3"/>
    </row>
    <row x14ac:dyDescent="0.25" r="5409" customHeight="1" ht="17.25">
      <c r="A5409" s="7">
        <v>5407</v>
      </c>
      <c r="B5409" s="7">
        <v>64</v>
      </c>
      <c r="C5409" s="7">
        <v>4096</v>
      </c>
      <c r="D5409" s="8">
        <v>65536</v>
      </c>
      <c r="E5409" s="9"/>
      <c r="F5409" s="2"/>
      <c r="G5409" s="2"/>
      <c r="H5409" s="2"/>
      <c r="I5409" s="3"/>
      <c r="J5409" s="3"/>
      <c r="K5409" s="3"/>
    </row>
    <row x14ac:dyDescent="0.25" r="5410" customHeight="1" ht="17.25">
      <c r="A5410" s="7">
        <v>5408</v>
      </c>
      <c r="B5410" s="7">
        <v>128</v>
      </c>
      <c r="C5410" s="7">
        <v>4096</v>
      </c>
      <c r="D5410" s="8">
        <v>65536</v>
      </c>
      <c r="E5410" s="9"/>
      <c r="F5410" s="2"/>
      <c r="G5410" s="2"/>
      <c r="H5410" s="2"/>
      <c r="I5410" s="3"/>
      <c r="J5410" s="3"/>
      <c r="K5410" s="3"/>
    </row>
    <row x14ac:dyDescent="0.25" r="5411" customHeight="1" ht="17.25">
      <c r="A5411" s="7">
        <v>5409</v>
      </c>
      <c r="B5411" s="7">
        <v>256</v>
      </c>
      <c r="C5411" s="7">
        <v>4096</v>
      </c>
      <c r="D5411" s="8">
        <v>65536</v>
      </c>
      <c r="E5411" s="9"/>
      <c r="F5411" s="2"/>
      <c r="G5411" s="2"/>
      <c r="H5411" s="2"/>
      <c r="I5411" s="3"/>
      <c r="J5411" s="3"/>
      <c r="K5411" s="3"/>
    </row>
    <row x14ac:dyDescent="0.25" r="5412" customHeight="1" ht="17.25">
      <c r="A5412" s="7">
        <v>5410</v>
      </c>
      <c r="B5412" s="7">
        <v>512</v>
      </c>
      <c r="C5412" s="7">
        <v>4096</v>
      </c>
      <c r="D5412" s="8">
        <v>65536</v>
      </c>
      <c r="E5412" s="9"/>
      <c r="F5412" s="2"/>
      <c r="G5412" s="2"/>
      <c r="H5412" s="2"/>
      <c r="I5412" s="3"/>
      <c r="J5412" s="3"/>
      <c r="K5412" s="3"/>
    </row>
    <row x14ac:dyDescent="0.25" r="5413" customHeight="1" ht="17.25">
      <c r="A5413" s="7">
        <v>5411</v>
      </c>
      <c r="B5413" s="7">
        <v>1024</v>
      </c>
      <c r="C5413" s="7">
        <v>4096</v>
      </c>
      <c r="D5413" s="8">
        <v>65536</v>
      </c>
      <c r="E5413" s="9"/>
      <c r="F5413" s="2"/>
      <c r="G5413" s="2"/>
      <c r="H5413" s="2"/>
      <c r="I5413" s="3"/>
      <c r="J5413" s="3"/>
      <c r="K5413" s="3"/>
    </row>
    <row x14ac:dyDescent="0.25" r="5414" customHeight="1" ht="17.25">
      <c r="A5414" s="7">
        <v>5412</v>
      </c>
      <c r="B5414" s="7">
        <v>2048</v>
      </c>
      <c r="C5414" s="7">
        <v>4096</v>
      </c>
      <c r="D5414" s="8">
        <v>65536</v>
      </c>
      <c r="E5414" s="9"/>
      <c r="F5414" s="2"/>
      <c r="G5414" s="2"/>
      <c r="H5414" s="2"/>
      <c r="I5414" s="3"/>
      <c r="J5414" s="3"/>
      <c r="K5414" s="3"/>
    </row>
    <row x14ac:dyDescent="0.25" r="5415" customHeight="1" ht="17.25">
      <c r="A5415" s="7">
        <v>5413</v>
      </c>
      <c r="B5415" s="7">
        <v>4096</v>
      </c>
      <c r="C5415" s="7">
        <v>4096</v>
      </c>
      <c r="D5415" s="8">
        <v>65536</v>
      </c>
      <c r="E5415" s="9"/>
      <c r="F5415" s="2"/>
      <c r="G5415" s="2"/>
      <c r="H5415" s="2"/>
      <c r="I5415" s="3"/>
      <c r="J5415" s="3"/>
      <c r="K5415" s="3"/>
    </row>
    <row x14ac:dyDescent="0.25" r="5416" customHeight="1" ht="17.25">
      <c r="A5416" s="7">
        <v>5414</v>
      </c>
      <c r="B5416" s="7">
        <v>8192</v>
      </c>
      <c r="C5416" s="7">
        <v>4096</v>
      </c>
      <c r="D5416" s="8">
        <v>65536</v>
      </c>
      <c r="E5416" s="9"/>
      <c r="F5416" s="2"/>
      <c r="G5416" s="2"/>
      <c r="H5416" s="2"/>
      <c r="I5416" s="3"/>
      <c r="J5416" s="3"/>
      <c r="K5416" s="3"/>
    </row>
    <row x14ac:dyDescent="0.25" r="5417" customHeight="1" ht="17.25">
      <c r="A5417" s="7">
        <v>5415</v>
      </c>
      <c r="B5417" s="7">
        <v>16384</v>
      </c>
      <c r="C5417" s="7">
        <v>4096</v>
      </c>
      <c r="D5417" s="8">
        <v>65536</v>
      </c>
      <c r="E5417" s="9"/>
      <c r="F5417" s="2"/>
      <c r="G5417" s="2"/>
      <c r="H5417" s="2"/>
      <c r="I5417" s="3"/>
      <c r="J5417" s="3"/>
      <c r="K5417" s="3"/>
    </row>
    <row x14ac:dyDescent="0.25" r="5418" customHeight="1" ht="17.25">
      <c r="A5418" s="7">
        <v>5416</v>
      </c>
      <c r="B5418" s="7">
        <v>32768</v>
      </c>
      <c r="C5418" s="7">
        <v>4096</v>
      </c>
      <c r="D5418" s="8">
        <v>65536</v>
      </c>
      <c r="E5418" s="9"/>
      <c r="F5418" s="2"/>
      <c r="G5418" s="2"/>
      <c r="H5418" s="2"/>
      <c r="I5418" s="3"/>
      <c r="J5418" s="3"/>
      <c r="K5418" s="3"/>
    </row>
    <row x14ac:dyDescent="0.25" r="5419" customHeight="1" ht="17.25">
      <c r="A5419" s="7">
        <v>5417</v>
      </c>
      <c r="B5419" s="7">
        <v>65536</v>
      </c>
      <c r="C5419" s="7">
        <v>4096</v>
      </c>
      <c r="D5419" s="8">
        <v>65536</v>
      </c>
      <c r="E5419" s="9"/>
      <c r="F5419" s="2"/>
      <c r="G5419" s="2"/>
      <c r="H5419" s="2"/>
      <c r="I5419" s="3"/>
      <c r="J5419" s="3"/>
      <c r="K5419" s="3"/>
    </row>
    <row x14ac:dyDescent="0.25" r="5420" customHeight="1" ht="17.25">
      <c r="A5420" s="7">
        <v>5418</v>
      </c>
      <c r="B5420" s="7">
        <v>128000</v>
      </c>
      <c r="C5420" s="7">
        <v>4096</v>
      </c>
      <c r="D5420" s="8">
        <v>65536</v>
      </c>
      <c r="E5420" s="9"/>
      <c r="F5420" s="2"/>
      <c r="G5420" s="2"/>
      <c r="H5420" s="2"/>
      <c r="I5420" s="3"/>
      <c r="J5420" s="3"/>
      <c r="K5420" s="3"/>
    </row>
    <row x14ac:dyDescent="0.25" r="5421" customHeight="1" ht="17.25">
      <c r="A5421" s="7">
        <v>5419</v>
      </c>
      <c r="B5421" s="7">
        <v>1</v>
      </c>
      <c r="C5421" s="7">
        <v>8192</v>
      </c>
      <c r="D5421" s="8">
        <v>65536</v>
      </c>
      <c r="E5421" s="9"/>
      <c r="F5421" s="2"/>
      <c r="G5421" s="2"/>
      <c r="H5421" s="2"/>
      <c r="I5421" s="3"/>
      <c r="J5421" s="3"/>
      <c r="K5421" s="3"/>
    </row>
    <row x14ac:dyDescent="0.25" r="5422" customHeight="1" ht="17.25">
      <c r="A5422" s="7">
        <v>5420</v>
      </c>
      <c r="B5422" s="7">
        <v>2</v>
      </c>
      <c r="C5422" s="7">
        <v>8192</v>
      </c>
      <c r="D5422" s="8">
        <v>65536</v>
      </c>
      <c r="E5422" s="9"/>
      <c r="F5422" s="2"/>
      <c r="G5422" s="2"/>
      <c r="H5422" s="2"/>
      <c r="I5422" s="3"/>
      <c r="J5422" s="3"/>
      <c r="K5422" s="3"/>
    </row>
    <row x14ac:dyDescent="0.25" r="5423" customHeight="1" ht="17.25">
      <c r="A5423" s="7">
        <v>5421</v>
      </c>
      <c r="B5423" s="7">
        <v>4</v>
      </c>
      <c r="C5423" s="7">
        <v>8192</v>
      </c>
      <c r="D5423" s="8">
        <v>65536</v>
      </c>
      <c r="E5423" s="9"/>
      <c r="F5423" s="2"/>
      <c r="G5423" s="2"/>
      <c r="H5423" s="2"/>
      <c r="I5423" s="3"/>
      <c r="J5423" s="3"/>
      <c r="K5423" s="3"/>
    </row>
    <row x14ac:dyDescent="0.25" r="5424" customHeight="1" ht="17.25">
      <c r="A5424" s="7">
        <v>5422</v>
      </c>
      <c r="B5424" s="7">
        <v>8</v>
      </c>
      <c r="C5424" s="7">
        <v>8192</v>
      </c>
      <c r="D5424" s="8">
        <v>65536</v>
      </c>
      <c r="E5424" s="9"/>
      <c r="F5424" s="2"/>
      <c r="G5424" s="2"/>
      <c r="H5424" s="2"/>
      <c r="I5424" s="3"/>
      <c r="J5424" s="3"/>
      <c r="K5424" s="3"/>
    </row>
    <row x14ac:dyDescent="0.25" r="5425" customHeight="1" ht="17.25">
      <c r="A5425" s="7">
        <v>5423</v>
      </c>
      <c r="B5425" s="7">
        <v>16</v>
      </c>
      <c r="C5425" s="7">
        <v>8192</v>
      </c>
      <c r="D5425" s="8">
        <v>65536</v>
      </c>
      <c r="E5425" s="9"/>
      <c r="F5425" s="2"/>
      <c r="G5425" s="2"/>
      <c r="H5425" s="2"/>
      <c r="I5425" s="3"/>
      <c r="J5425" s="3"/>
      <c r="K5425" s="3"/>
    </row>
    <row x14ac:dyDescent="0.25" r="5426" customHeight="1" ht="17.25">
      <c r="A5426" s="7">
        <v>5424</v>
      </c>
      <c r="B5426" s="7">
        <v>32</v>
      </c>
      <c r="C5426" s="7">
        <v>8192</v>
      </c>
      <c r="D5426" s="8">
        <v>65536</v>
      </c>
      <c r="E5426" s="9"/>
      <c r="F5426" s="2"/>
      <c r="G5426" s="2"/>
      <c r="H5426" s="2"/>
      <c r="I5426" s="3"/>
      <c r="J5426" s="3"/>
      <c r="K5426" s="3"/>
    </row>
    <row x14ac:dyDescent="0.25" r="5427" customHeight="1" ht="17.25">
      <c r="A5427" s="7">
        <v>5425</v>
      </c>
      <c r="B5427" s="7">
        <v>64</v>
      </c>
      <c r="C5427" s="7">
        <v>8192</v>
      </c>
      <c r="D5427" s="8">
        <v>65536</v>
      </c>
      <c r="E5427" s="9"/>
      <c r="F5427" s="2"/>
      <c r="G5427" s="2"/>
      <c r="H5427" s="2"/>
      <c r="I5427" s="3"/>
      <c r="J5427" s="3"/>
      <c r="K5427" s="3"/>
    </row>
    <row x14ac:dyDescent="0.25" r="5428" customHeight="1" ht="17.25">
      <c r="A5428" s="7">
        <v>5426</v>
      </c>
      <c r="B5428" s="7">
        <v>128</v>
      </c>
      <c r="C5428" s="7">
        <v>8192</v>
      </c>
      <c r="D5428" s="8">
        <v>65536</v>
      </c>
      <c r="E5428" s="9"/>
      <c r="F5428" s="2"/>
      <c r="G5428" s="2"/>
      <c r="H5428" s="2"/>
      <c r="I5428" s="3"/>
      <c r="J5428" s="3"/>
      <c r="K5428" s="3"/>
    </row>
    <row x14ac:dyDescent="0.25" r="5429" customHeight="1" ht="17.25">
      <c r="A5429" s="7">
        <v>5427</v>
      </c>
      <c r="B5429" s="7">
        <v>256</v>
      </c>
      <c r="C5429" s="7">
        <v>8192</v>
      </c>
      <c r="D5429" s="8">
        <v>65536</v>
      </c>
      <c r="E5429" s="9"/>
      <c r="F5429" s="2"/>
      <c r="G5429" s="2"/>
      <c r="H5429" s="2"/>
      <c r="I5429" s="3"/>
      <c r="J5429" s="3"/>
      <c r="K5429" s="3"/>
    </row>
    <row x14ac:dyDescent="0.25" r="5430" customHeight="1" ht="17.25">
      <c r="A5430" s="7">
        <v>5428</v>
      </c>
      <c r="B5430" s="7">
        <v>512</v>
      </c>
      <c r="C5430" s="7">
        <v>8192</v>
      </c>
      <c r="D5430" s="8">
        <v>65536</v>
      </c>
      <c r="E5430" s="9"/>
      <c r="F5430" s="2"/>
      <c r="G5430" s="2"/>
      <c r="H5430" s="2"/>
      <c r="I5430" s="3"/>
      <c r="J5430" s="3"/>
      <c r="K5430" s="3"/>
    </row>
    <row x14ac:dyDescent="0.25" r="5431" customHeight="1" ht="17.25">
      <c r="A5431" s="7">
        <v>5429</v>
      </c>
      <c r="B5431" s="7">
        <v>1024</v>
      </c>
      <c r="C5431" s="7">
        <v>8192</v>
      </c>
      <c r="D5431" s="8">
        <v>65536</v>
      </c>
      <c r="E5431" s="9"/>
      <c r="F5431" s="2"/>
      <c r="G5431" s="2"/>
      <c r="H5431" s="2"/>
      <c r="I5431" s="3"/>
      <c r="J5431" s="3"/>
      <c r="K5431" s="3"/>
    </row>
    <row x14ac:dyDescent="0.25" r="5432" customHeight="1" ht="17.25">
      <c r="A5432" s="7">
        <v>5430</v>
      </c>
      <c r="B5432" s="7">
        <v>2048</v>
      </c>
      <c r="C5432" s="7">
        <v>8192</v>
      </c>
      <c r="D5432" s="8">
        <v>65536</v>
      </c>
      <c r="E5432" s="9"/>
      <c r="F5432" s="2"/>
      <c r="G5432" s="2"/>
      <c r="H5432" s="2"/>
      <c r="I5432" s="3"/>
      <c r="J5432" s="3"/>
      <c r="K5432" s="3"/>
    </row>
    <row x14ac:dyDescent="0.25" r="5433" customHeight="1" ht="17.25">
      <c r="A5433" s="7">
        <v>5431</v>
      </c>
      <c r="B5433" s="7">
        <v>4096</v>
      </c>
      <c r="C5433" s="7">
        <v>8192</v>
      </c>
      <c r="D5433" s="8">
        <v>65536</v>
      </c>
      <c r="E5433" s="9"/>
      <c r="F5433" s="2"/>
      <c r="G5433" s="2"/>
      <c r="H5433" s="2"/>
      <c r="I5433" s="3"/>
      <c r="J5433" s="3"/>
      <c r="K5433" s="3"/>
    </row>
    <row x14ac:dyDescent="0.25" r="5434" customHeight="1" ht="17.25">
      <c r="A5434" s="7">
        <v>5432</v>
      </c>
      <c r="B5434" s="7">
        <v>8192</v>
      </c>
      <c r="C5434" s="7">
        <v>8192</v>
      </c>
      <c r="D5434" s="8">
        <v>65536</v>
      </c>
      <c r="E5434" s="9"/>
      <c r="F5434" s="2"/>
      <c r="G5434" s="2"/>
      <c r="H5434" s="2"/>
      <c r="I5434" s="3"/>
      <c r="J5434" s="3"/>
      <c r="K5434" s="3"/>
    </row>
    <row x14ac:dyDescent="0.25" r="5435" customHeight="1" ht="17.25">
      <c r="A5435" s="7">
        <v>5433</v>
      </c>
      <c r="B5435" s="7">
        <v>16384</v>
      </c>
      <c r="C5435" s="7">
        <v>8192</v>
      </c>
      <c r="D5435" s="8">
        <v>65536</v>
      </c>
      <c r="E5435" s="9"/>
      <c r="F5435" s="2"/>
      <c r="G5435" s="2"/>
      <c r="H5435" s="2"/>
      <c r="I5435" s="3"/>
      <c r="J5435" s="3"/>
      <c r="K5435" s="3"/>
    </row>
    <row x14ac:dyDescent="0.25" r="5436" customHeight="1" ht="17.25">
      <c r="A5436" s="7">
        <v>5434</v>
      </c>
      <c r="B5436" s="7">
        <v>32768</v>
      </c>
      <c r="C5436" s="7">
        <v>8192</v>
      </c>
      <c r="D5436" s="8">
        <v>65536</v>
      </c>
      <c r="E5436" s="9"/>
      <c r="F5436" s="2"/>
      <c r="G5436" s="2"/>
      <c r="H5436" s="2"/>
      <c r="I5436" s="3"/>
      <c r="J5436" s="3"/>
      <c r="K5436" s="3"/>
    </row>
    <row x14ac:dyDescent="0.25" r="5437" customHeight="1" ht="17.25">
      <c r="A5437" s="7">
        <v>5435</v>
      </c>
      <c r="B5437" s="7">
        <v>65536</v>
      </c>
      <c r="C5437" s="7">
        <v>8192</v>
      </c>
      <c r="D5437" s="8">
        <v>65536</v>
      </c>
      <c r="E5437" s="9"/>
      <c r="F5437" s="2"/>
      <c r="G5437" s="2"/>
      <c r="H5437" s="2"/>
      <c r="I5437" s="3"/>
      <c r="J5437" s="3"/>
      <c r="K5437" s="3"/>
    </row>
    <row x14ac:dyDescent="0.25" r="5438" customHeight="1" ht="17.25">
      <c r="A5438" s="7">
        <v>5436</v>
      </c>
      <c r="B5438" s="7">
        <v>128000</v>
      </c>
      <c r="C5438" s="7">
        <v>8192</v>
      </c>
      <c r="D5438" s="8">
        <v>65536</v>
      </c>
      <c r="E5438" s="9"/>
      <c r="F5438" s="2"/>
      <c r="G5438" s="2"/>
      <c r="H5438" s="2"/>
      <c r="I5438" s="3"/>
      <c r="J5438" s="3"/>
      <c r="K5438" s="3"/>
    </row>
    <row x14ac:dyDescent="0.25" r="5439" customHeight="1" ht="17.25">
      <c r="A5439" s="7">
        <v>5437</v>
      </c>
      <c r="B5439" s="7">
        <v>1</v>
      </c>
      <c r="C5439" s="7">
        <v>16384</v>
      </c>
      <c r="D5439" s="8">
        <v>65536</v>
      </c>
      <c r="E5439" s="9"/>
      <c r="F5439" s="2"/>
      <c r="G5439" s="2"/>
      <c r="H5439" s="2"/>
      <c r="I5439" s="3"/>
      <c r="J5439" s="3"/>
      <c r="K5439" s="3"/>
    </row>
    <row x14ac:dyDescent="0.25" r="5440" customHeight="1" ht="17.25">
      <c r="A5440" s="7">
        <v>5438</v>
      </c>
      <c r="B5440" s="7">
        <v>2</v>
      </c>
      <c r="C5440" s="7">
        <v>16384</v>
      </c>
      <c r="D5440" s="8">
        <v>65536</v>
      </c>
      <c r="E5440" s="9"/>
      <c r="F5440" s="2"/>
      <c r="G5440" s="2"/>
      <c r="H5440" s="2"/>
      <c r="I5440" s="3"/>
      <c r="J5440" s="3"/>
      <c r="K5440" s="3"/>
    </row>
    <row x14ac:dyDescent="0.25" r="5441" customHeight="1" ht="17.25">
      <c r="A5441" s="7">
        <v>5439</v>
      </c>
      <c r="B5441" s="7">
        <v>4</v>
      </c>
      <c r="C5441" s="7">
        <v>16384</v>
      </c>
      <c r="D5441" s="8">
        <v>65536</v>
      </c>
      <c r="E5441" s="9"/>
      <c r="F5441" s="2"/>
      <c r="G5441" s="2"/>
      <c r="H5441" s="2"/>
      <c r="I5441" s="3"/>
      <c r="J5441" s="3"/>
      <c r="K5441" s="3"/>
    </row>
    <row x14ac:dyDescent="0.25" r="5442" customHeight="1" ht="17.25">
      <c r="A5442" s="7">
        <v>5440</v>
      </c>
      <c r="B5442" s="7">
        <v>8</v>
      </c>
      <c r="C5442" s="7">
        <v>16384</v>
      </c>
      <c r="D5442" s="8">
        <v>65536</v>
      </c>
      <c r="E5442" s="9"/>
      <c r="F5442" s="2"/>
      <c r="G5442" s="2"/>
      <c r="H5442" s="2"/>
      <c r="I5442" s="3"/>
      <c r="J5442" s="3"/>
      <c r="K5442" s="3"/>
    </row>
    <row x14ac:dyDescent="0.25" r="5443" customHeight="1" ht="17.25">
      <c r="A5443" s="7">
        <v>5441</v>
      </c>
      <c r="B5443" s="7">
        <v>16</v>
      </c>
      <c r="C5443" s="7">
        <v>16384</v>
      </c>
      <c r="D5443" s="8">
        <v>65536</v>
      </c>
      <c r="E5443" s="9"/>
      <c r="F5443" s="2"/>
      <c r="G5443" s="2"/>
      <c r="H5443" s="2"/>
      <c r="I5443" s="3"/>
      <c r="J5443" s="3"/>
      <c r="K5443" s="3"/>
    </row>
    <row x14ac:dyDescent="0.25" r="5444" customHeight="1" ht="17.25">
      <c r="A5444" s="7">
        <v>5442</v>
      </c>
      <c r="B5444" s="7">
        <v>32</v>
      </c>
      <c r="C5444" s="7">
        <v>16384</v>
      </c>
      <c r="D5444" s="8">
        <v>65536</v>
      </c>
      <c r="E5444" s="9"/>
      <c r="F5444" s="2"/>
      <c r="G5444" s="2"/>
      <c r="H5444" s="2"/>
      <c r="I5444" s="3"/>
      <c r="J5444" s="3"/>
      <c r="K5444" s="3"/>
    </row>
    <row x14ac:dyDescent="0.25" r="5445" customHeight="1" ht="17.25">
      <c r="A5445" s="7">
        <v>5443</v>
      </c>
      <c r="B5445" s="7">
        <v>64</v>
      </c>
      <c r="C5445" s="7">
        <v>16384</v>
      </c>
      <c r="D5445" s="8">
        <v>65536</v>
      </c>
      <c r="E5445" s="9"/>
      <c r="F5445" s="2"/>
      <c r="G5445" s="2"/>
      <c r="H5445" s="2"/>
      <c r="I5445" s="3"/>
      <c r="J5445" s="3"/>
      <c r="K5445" s="3"/>
    </row>
    <row x14ac:dyDescent="0.25" r="5446" customHeight="1" ht="17.25">
      <c r="A5446" s="7">
        <v>5444</v>
      </c>
      <c r="B5446" s="7">
        <v>128</v>
      </c>
      <c r="C5446" s="7">
        <v>16384</v>
      </c>
      <c r="D5446" s="8">
        <v>65536</v>
      </c>
      <c r="E5446" s="9"/>
      <c r="F5446" s="2"/>
      <c r="G5446" s="2"/>
      <c r="H5446" s="2"/>
      <c r="I5446" s="3"/>
      <c r="J5446" s="3"/>
      <c r="K5446" s="3"/>
    </row>
    <row x14ac:dyDescent="0.25" r="5447" customHeight="1" ht="17.25">
      <c r="A5447" s="7">
        <v>5445</v>
      </c>
      <c r="B5447" s="7">
        <v>256</v>
      </c>
      <c r="C5447" s="7">
        <v>16384</v>
      </c>
      <c r="D5447" s="8">
        <v>65536</v>
      </c>
      <c r="E5447" s="9"/>
      <c r="F5447" s="2"/>
      <c r="G5447" s="2"/>
      <c r="H5447" s="2"/>
      <c r="I5447" s="3"/>
      <c r="J5447" s="3"/>
      <c r="K5447" s="3"/>
    </row>
    <row x14ac:dyDescent="0.25" r="5448" customHeight="1" ht="17.25">
      <c r="A5448" s="7">
        <v>5446</v>
      </c>
      <c r="B5448" s="7">
        <v>512</v>
      </c>
      <c r="C5448" s="7">
        <v>16384</v>
      </c>
      <c r="D5448" s="8">
        <v>65536</v>
      </c>
      <c r="E5448" s="9"/>
      <c r="F5448" s="2"/>
      <c r="G5448" s="2"/>
      <c r="H5448" s="2"/>
      <c r="I5448" s="3"/>
      <c r="J5448" s="3"/>
      <c r="K5448" s="3"/>
    </row>
    <row x14ac:dyDescent="0.25" r="5449" customHeight="1" ht="17.25">
      <c r="A5449" s="7">
        <v>5447</v>
      </c>
      <c r="B5449" s="7">
        <v>1024</v>
      </c>
      <c r="C5449" s="7">
        <v>16384</v>
      </c>
      <c r="D5449" s="8">
        <v>65536</v>
      </c>
      <c r="E5449" s="9"/>
      <c r="F5449" s="2"/>
      <c r="G5449" s="2"/>
      <c r="H5449" s="2"/>
      <c r="I5449" s="3"/>
      <c r="J5449" s="3"/>
      <c r="K5449" s="3"/>
    </row>
    <row x14ac:dyDescent="0.25" r="5450" customHeight="1" ht="17.25">
      <c r="A5450" s="7">
        <v>5448</v>
      </c>
      <c r="B5450" s="7">
        <v>2048</v>
      </c>
      <c r="C5450" s="7">
        <v>16384</v>
      </c>
      <c r="D5450" s="8">
        <v>65536</v>
      </c>
      <c r="E5450" s="9"/>
      <c r="F5450" s="2"/>
      <c r="G5450" s="2"/>
      <c r="H5450" s="2"/>
      <c r="I5450" s="3"/>
      <c r="J5450" s="3"/>
      <c r="K5450" s="3"/>
    </row>
    <row x14ac:dyDescent="0.25" r="5451" customHeight="1" ht="17.25">
      <c r="A5451" s="7">
        <v>5449</v>
      </c>
      <c r="B5451" s="7">
        <v>4096</v>
      </c>
      <c r="C5451" s="7">
        <v>16384</v>
      </c>
      <c r="D5451" s="8">
        <v>65536</v>
      </c>
      <c r="E5451" s="9"/>
      <c r="F5451" s="2"/>
      <c r="G5451" s="2"/>
      <c r="H5451" s="2"/>
      <c r="I5451" s="3"/>
      <c r="J5451" s="3"/>
      <c r="K5451" s="3"/>
    </row>
    <row x14ac:dyDescent="0.25" r="5452" customHeight="1" ht="17.25">
      <c r="A5452" s="7">
        <v>5450</v>
      </c>
      <c r="B5452" s="7">
        <v>8192</v>
      </c>
      <c r="C5452" s="7">
        <v>16384</v>
      </c>
      <c r="D5452" s="8">
        <v>65536</v>
      </c>
      <c r="E5452" s="9"/>
      <c r="F5452" s="2"/>
      <c r="G5452" s="2"/>
      <c r="H5452" s="2"/>
      <c r="I5452" s="3"/>
      <c r="J5452" s="3"/>
      <c r="K5452" s="3"/>
    </row>
    <row x14ac:dyDescent="0.25" r="5453" customHeight="1" ht="17.25">
      <c r="A5453" s="7">
        <v>5451</v>
      </c>
      <c r="B5453" s="7">
        <v>16384</v>
      </c>
      <c r="C5453" s="7">
        <v>16384</v>
      </c>
      <c r="D5453" s="8">
        <v>65536</v>
      </c>
      <c r="E5453" s="9"/>
      <c r="F5453" s="2"/>
      <c r="G5453" s="2"/>
      <c r="H5453" s="2"/>
      <c r="I5453" s="3"/>
      <c r="J5453" s="3"/>
      <c r="K5453" s="3"/>
    </row>
    <row x14ac:dyDescent="0.25" r="5454" customHeight="1" ht="17.25">
      <c r="A5454" s="7">
        <v>5452</v>
      </c>
      <c r="B5454" s="7">
        <v>32768</v>
      </c>
      <c r="C5454" s="7">
        <v>16384</v>
      </c>
      <c r="D5454" s="8">
        <v>65536</v>
      </c>
      <c r="E5454" s="9"/>
      <c r="F5454" s="2"/>
      <c r="G5454" s="2"/>
      <c r="H5454" s="2"/>
      <c r="I5454" s="3"/>
      <c r="J5454" s="3"/>
      <c r="K5454" s="3"/>
    </row>
    <row x14ac:dyDescent="0.25" r="5455" customHeight="1" ht="17.25">
      <c r="A5455" s="7">
        <v>5453</v>
      </c>
      <c r="B5455" s="7">
        <v>65536</v>
      </c>
      <c r="C5455" s="7">
        <v>16384</v>
      </c>
      <c r="D5455" s="8">
        <v>65536</v>
      </c>
      <c r="E5455" s="9"/>
      <c r="F5455" s="2"/>
      <c r="G5455" s="2"/>
      <c r="H5455" s="2"/>
      <c r="I5455" s="3"/>
      <c r="J5455" s="3"/>
      <c r="K5455" s="3"/>
    </row>
    <row x14ac:dyDescent="0.25" r="5456" customHeight="1" ht="17.25">
      <c r="A5456" s="7">
        <v>5454</v>
      </c>
      <c r="B5456" s="7">
        <v>128000</v>
      </c>
      <c r="C5456" s="7">
        <v>16384</v>
      </c>
      <c r="D5456" s="8">
        <v>65536</v>
      </c>
      <c r="E5456" s="9"/>
      <c r="F5456" s="2"/>
      <c r="G5456" s="2"/>
      <c r="H5456" s="2"/>
      <c r="I5456" s="3"/>
      <c r="J5456" s="3"/>
      <c r="K5456" s="3"/>
    </row>
    <row x14ac:dyDescent="0.25" r="5457" customHeight="1" ht="17.25">
      <c r="A5457" s="7">
        <v>5455</v>
      </c>
      <c r="B5457" s="7">
        <v>1</v>
      </c>
      <c r="C5457" s="7">
        <v>32768</v>
      </c>
      <c r="D5457" s="8">
        <v>65536</v>
      </c>
      <c r="E5457" s="9"/>
      <c r="F5457" s="2"/>
      <c r="G5457" s="2"/>
      <c r="H5457" s="2"/>
      <c r="I5457" s="3"/>
      <c r="J5457" s="3"/>
      <c r="K5457" s="3"/>
    </row>
    <row x14ac:dyDescent="0.25" r="5458" customHeight="1" ht="17.25">
      <c r="A5458" s="7">
        <v>5456</v>
      </c>
      <c r="B5458" s="7">
        <v>2</v>
      </c>
      <c r="C5458" s="7">
        <v>32768</v>
      </c>
      <c r="D5458" s="8">
        <v>65536</v>
      </c>
      <c r="E5458" s="9"/>
      <c r="F5458" s="2"/>
      <c r="G5458" s="2"/>
      <c r="H5458" s="2"/>
      <c r="I5458" s="3"/>
      <c r="J5458" s="3"/>
      <c r="K5458" s="3"/>
    </row>
    <row x14ac:dyDescent="0.25" r="5459" customHeight="1" ht="17.25">
      <c r="A5459" s="7">
        <v>5457</v>
      </c>
      <c r="B5459" s="7">
        <v>4</v>
      </c>
      <c r="C5459" s="7">
        <v>32768</v>
      </c>
      <c r="D5459" s="8">
        <v>65536</v>
      </c>
      <c r="E5459" s="9"/>
      <c r="F5459" s="2"/>
      <c r="G5459" s="2"/>
      <c r="H5459" s="2"/>
      <c r="I5459" s="3"/>
      <c r="J5459" s="3"/>
      <c r="K5459" s="3"/>
    </row>
    <row x14ac:dyDescent="0.25" r="5460" customHeight="1" ht="17.25">
      <c r="A5460" s="7">
        <v>5458</v>
      </c>
      <c r="B5460" s="7">
        <v>8</v>
      </c>
      <c r="C5460" s="7">
        <v>32768</v>
      </c>
      <c r="D5460" s="8">
        <v>65536</v>
      </c>
      <c r="E5460" s="9"/>
      <c r="F5460" s="2"/>
      <c r="G5460" s="2"/>
      <c r="H5460" s="2"/>
      <c r="I5460" s="3"/>
      <c r="J5460" s="3"/>
      <c r="K5460" s="3"/>
    </row>
    <row x14ac:dyDescent="0.25" r="5461" customHeight="1" ht="17.25">
      <c r="A5461" s="7">
        <v>5459</v>
      </c>
      <c r="B5461" s="7">
        <v>16</v>
      </c>
      <c r="C5461" s="7">
        <v>32768</v>
      </c>
      <c r="D5461" s="8">
        <v>65536</v>
      </c>
      <c r="E5461" s="9"/>
      <c r="F5461" s="2"/>
      <c r="G5461" s="2"/>
      <c r="H5461" s="2"/>
      <c r="I5461" s="3"/>
      <c r="J5461" s="3"/>
      <c r="K5461" s="3"/>
    </row>
    <row x14ac:dyDescent="0.25" r="5462" customHeight="1" ht="17.25">
      <c r="A5462" s="7">
        <v>5460</v>
      </c>
      <c r="B5462" s="7">
        <v>32</v>
      </c>
      <c r="C5462" s="7">
        <v>32768</v>
      </c>
      <c r="D5462" s="8">
        <v>65536</v>
      </c>
      <c r="E5462" s="9"/>
      <c r="F5462" s="2"/>
      <c r="G5462" s="2"/>
      <c r="H5462" s="2"/>
      <c r="I5462" s="3"/>
      <c r="J5462" s="3"/>
      <c r="K5462" s="3"/>
    </row>
    <row x14ac:dyDescent="0.25" r="5463" customHeight="1" ht="17.25">
      <c r="A5463" s="7">
        <v>5461</v>
      </c>
      <c r="B5463" s="7">
        <v>64</v>
      </c>
      <c r="C5463" s="7">
        <v>32768</v>
      </c>
      <c r="D5463" s="8">
        <v>65536</v>
      </c>
      <c r="E5463" s="9"/>
      <c r="F5463" s="2"/>
      <c r="G5463" s="2"/>
      <c r="H5463" s="2"/>
      <c r="I5463" s="3"/>
      <c r="J5463" s="3"/>
      <c r="K5463" s="3"/>
    </row>
    <row x14ac:dyDescent="0.25" r="5464" customHeight="1" ht="17.25">
      <c r="A5464" s="7">
        <v>5462</v>
      </c>
      <c r="B5464" s="7">
        <v>128</v>
      </c>
      <c r="C5464" s="7">
        <v>32768</v>
      </c>
      <c r="D5464" s="8">
        <v>65536</v>
      </c>
      <c r="E5464" s="9"/>
      <c r="F5464" s="2"/>
      <c r="G5464" s="2"/>
      <c r="H5464" s="2"/>
      <c r="I5464" s="3"/>
      <c r="J5464" s="3"/>
      <c r="K5464" s="3"/>
    </row>
    <row x14ac:dyDescent="0.25" r="5465" customHeight="1" ht="17.25">
      <c r="A5465" s="7">
        <v>5463</v>
      </c>
      <c r="B5465" s="7">
        <v>256</v>
      </c>
      <c r="C5465" s="7">
        <v>32768</v>
      </c>
      <c r="D5465" s="8">
        <v>65536</v>
      </c>
      <c r="E5465" s="9"/>
      <c r="F5465" s="2"/>
      <c r="G5465" s="2"/>
      <c r="H5465" s="2"/>
      <c r="I5465" s="3"/>
      <c r="J5465" s="3"/>
      <c r="K5465" s="3"/>
    </row>
    <row x14ac:dyDescent="0.25" r="5466" customHeight="1" ht="17.25">
      <c r="A5466" s="7">
        <v>5464</v>
      </c>
      <c r="B5466" s="7">
        <v>512</v>
      </c>
      <c r="C5466" s="7">
        <v>32768</v>
      </c>
      <c r="D5466" s="8">
        <v>65536</v>
      </c>
      <c r="E5466" s="9"/>
      <c r="F5466" s="2"/>
      <c r="G5466" s="2"/>
      <c r="H5466" s="2"/>
      <c r="I5466" s="3"/>
      <c r="J5466" s="3"/>
      <c r="K5466" s="3"/>
    </row>
    <row x14ac:dyDescent="0.25" r="5467" customHeight="1" ht="17.25">
      <c r="A5467" s="7">
        <v>5465</v>
      </c>
      <c r="B5467" s="7">
        <v>1024</v>
      </c>
      <c r="C5467" s="7">
        <v>32768</v>
      </c>
      <c r="D5467" s="8">
        <v>65536</v>
      </c>
      <c r="E5467" s="9"/>
      <c r="F5467" s="2"/>
      <c r="G5467" s="2"/>
      <c r="H5467" s="2"/>
      <c r="I5467" s="3"/>
      <c r="J5467" s="3"/>
      <c r="K5467" s="3"/>
    </row>
    <row x14ac:dyDescent="0.25" r="5468" customHeight="1" ht="17.25">
      <c r="A5468" s="7">
        <v>5466</v>
      </c>
      <c r="B5468" s="7">
        <v>2048</v>
      </c>
      <c r="C5468" s="7">
        <v>32768</v>
      </c>
      <c r="D5468" s="8">
        <v>65536</v>
      </c>
      <c r="E5468" s="9"/>
      <c r="F5468" s="2"/>
      <c r="G5468" s="2"/>
      <c r="H5468" s="2"/>
      <c r="I5468" s="3"/>
      <c r="J5468" s="3"/>
      <c r="K5468" s="3"/>
    </row>
    <row x14ac:dyDescent="0.25" r="5469" customHeight="1" ht="17.25">
      <c r="A5469" s="7">
        <v>5467</v>
      </c>
      <c r="B5469" s="7">
        <v>4096</v>
      </c>
      <c r="C5469" s="7">
        <v>32768</v>
      </c>
      <c r="D5469" s="8">
        <v>65536</v>
      </c>
      <c r="E5469" s="9"/>
      <c r="F5469" s="2"/>
      <c r="G5469" s="2"/>
      <c r="H5469" s="2"/>
      <c r="I5469" s="3"/>
      <c r="J5469" s="3"/>
      <c r="K5469" s="3"/>
    </row>
    <row x14ac:dyDescent="0.25" r="5470" customHeight="1" ht="17.25">
      <c r="A5470" s="7">
        <v>5468</v>
      </c>
      <c r="B5470" s="7">
        <v>8192</v>
      </c>
      <c r="C5470" s="7">
        <v>32768</v>
      </c>
      <c r="D5470" s="8">
        <v>65536</v>
      </c>
      <c r="E5470" s="9"/>
      <c r="F5470" s="2"/>
      <c r="G5470" s="2"/>
      <c r="H5470" s="2"/>
      <c r="I5470" s="3"/>
      <c r="J5470" s="3"/>
      <c r="K5470" s="3"/>
    </row>
    <row x14ac:dyDescent="0.25" r="5471" customHeight="1" ht="17.25">
      <c r="A5471" s="7">
        <v>5469</v>
      </c>
      <c r="B5471" s="7">
        <v>16384</v>
      </c>
      <c r="C5471" s="7">
        <v>32768</v>
      </c>
      <c r="D5471" s="8">
        <v>65536</v>
      </c>
      <c r="E5471" s="9"/>
      <c r="F5471" s="2"/>
      <c r="G5471" s="2"/>
      <c r="H5471" s="2"/>
      <c r="I5471" s="3"/>
      <c r="J5471" s="3"/>
      <c r="K5471" s="3"/>
    </row>
    <row x14ac:dyDescent="0.25" r="5472" customHeight="1" ht="17.25">
      <c r="A5472" s="7">
        <v>5470</v>
      </c>
      <c r="B5472" s="7">
        <v>32768</v>
      </c>
      <c r="C5472" s="7">
        <v>32768</v>
      </c>
      <c r="D5472" s="8">
        <v>65536</v>
      </c>
      <c r="E5472" s="9"/>
      <c r="F5472" s="2"/>
      <c r="G5472" s="2"/>
      <c r="H5472" s="2"/>
      <c r="I5472" s="3"/>
      <c r="J5472" s="3"/>
      <c r="K5472" s="3"/>
    </row>
    <row x14ac:dyDescent="0.25" r="5473" customHeight="1" ht="17.25">
      <c r="A5473" s="7">
        <v>5471</v>
      </c>
      <c r="B5473" s="7">
        <v>65536</v>
      </c>
      <c r="C5473" s="7">
        <v>32768</v>
      </c>
      <c r="D5473" s="8">
        <v>65536</v>
      </c>
      <c r="E5473" s="9"/>
      <c r="F5473" s="2"/>
      <c r="G5473" s="2"/>
      <c r="H5473" s="2"/>
      <c r="I5473" s="3"/>
      <c r="J5473" s="3"/>
      <c r="K5473" s="3"/>
    </row>
    <row x14ac:dyDescent="0.25" r="5474" customHeight="1" ht="17.25">
      <c r="A5474" s="7">
        <v>5472</v>
      </c>
      <c r="B5474" s="7">
        <v>128000</v>
      </c>
      <c r="C5474" s="7">
        <v>32768</v>
      </c>
      <c r="D5474" s="8">
        <v>65536</v>
      </c>
      <c r="E5474" s="9"/>
      <c r="F5474" s="2"/>
      <c r="G5474" s="2"/>
      <c r="H5474" s="2"/>
      <c r="I5474" s="3"/>
      <c r="J5474" s="3"/>
      <c r="K5474" s="3"/>
    </row>
    <row x14ac:dyDescent="0.25" r="5475" customHeight="1" ht="17.25">
      <c r="A5475" s="7">
        <v>5473</v>
      </c>
      <c r="B5475" s="7">
        <v>1</v>
      </c>
      <c r="C5475" s="7">
        <v>65536</v>
      </c>
      <c r="D5475" s="8">
        <v>65536</v>
      </c>
      <c r="E5475" s="9"/>
      <c r="F5475" s="2"/>
      <c r="G5475" s="2"/>
      <c r="H5475" s="2"/>
      <c r="I5475" s="3"/>
      <c r="J5475" s="3"/>
      <c r="K5475" s="3"/>
    </row>
    <row x14ac:dyDescent="0.25" r="5476" customHeight="1" ht="17.25">
      <c r="A5476" s="7">
        <v>5474</v>
      </c>
      <c r="B5476" s="7">
        <v>2</v>
      </c>
      <c r="C5476" s="7">
        <v>65536</v>
      </c>
      <c r="D5476" s="8">
        <v>65536</v>
      </c>
      <c r="E5476" s="9"/>
      <c r="F5476" s="2"/>
      <c r="G5476" s="2"/>
      <c r="H5476" s="2"/>
      <c r="I5476" s="3"/>
      <c r="J5476" s="3"/>
      <c r="K5476" s="3"/>
    </row>
    <row x14ac:dyDescent="0.25" r="5477" customHeight="1" ht="17.25">
      <c r="A5477" s="7">
        <v>5475</v>
      </c>
      <c r="B5477" s="7">
        <v>4</v>
      </c>
      <c r="C5477" s="7">
        <v>65536</v>
      </c>
      <c r="D5477" s="8">
        <v>65536</v>
      </c>
      <c r="E5477" s="9"/>
      <c r="F5477" s="2"/>
      <c r="G5477" s="2"/>
      <c r="H5477" s="2"/>
      <c r="I5477" s="3"/>
      <c r="J5477" s="3"/>
      <c r="K5477" s="3"/>
    </row>
    <row x14ac:dyDescent="0.25" r="5478" customHeight="1" ht="17.25">
      <c r="A5478" s="7">
        <v>5476</v>
      </c>
      <c r="B5478" s="7">
        <v>8</v>
      </c>
      <c r="C5478" s="7">
        <v>65536</v>
      </c>
      <c r="D5478" s="8">
        <v>65536</v>
      </c>
      <c r="E5478" s="9"/>
      <c r="F5478" s="2"/>
      <c r="G5478" s="2"/>
      <c r="H5478" s="2"/>
      <c r="I5478" s="3"/>
      <c r="J5478" s="3"/>
      <c r="K5478" s="3"/>
    </row>
    <row x14ac:dyDescent="0.25" r="5479" customHeight="1" ht="17.25">
      <c r="A5479" s="7">
        <v>5477</v>
      </c>
      <c r="B5479" s="7">
        <v>16</v>
      </c>
      <c r="C5479" s="7">
        <v>65536</v>
      </c>
      <c r="D5479" s="8">
        <v>65536</v>
      </c>
      <c r="E5479" s="9"/>
      <c r="F5479" s="2"/>
      <c r="G5479" s="2"/>
      <c r="H5479" s="2"/>
      <c r="I5479" s="3"/>
      <c r="J5479" s="3"/>
      <c r="K5479" s="3"/>
    </row>
    <row x14ac:dyDescent="0.25" r="5480" customHeight="1" ht="17.25">
      <c r="A5480" s="7">
        <v>5478</v>
      </c>
      <c r="B5480" s="7">
        <v>32</v>
      </c>
      <c r="C5480" s="7">
        <v>65536</v>
      </c>
      <c r="D5480" s="8">
        <v>65536</v>
      </c>
      <c r="E5480" s="9"/>
      <c r="F5480" s="2"/>
      <c r="G5480" s="2"/>
      <c r="H5480" s="2"/>
      <c r="I5480" s="3"/>
      <c r="J5480" s="3"/>
      <c r="K5480" s="3"/>
    </row>
    <row x14ac:dyDescent="0.25" r="5481" customHeight="1" ht="17.25">
      <c r="A5481" s="7">
        <v>5479</v>
      </c>
      <c r="B5481" s="7">
        <v>64</v>
      </c>
      <c r="C5481" s="7">
        <v>65536</v>
      </c>
      <c r="D5481" s="8">
        <v>65536</v>
      </c>
      <c r="E5481" s="9"/>
      <c r="F5481" s="2"/>
      <c r="G5481" s="2"/>
      <c r="H5481" s="2"/>
      <c r="I5481" s="3"/>
      <c r="J5481" s="3"/>
      <c r="K5481" s="3"/>
    </row>
    <row x14ac:dyDescent="0.25" r="5482" customHeight="1" ht="17.25">
      <c r="A5482" s="7">
        <v>5480</v>
      </c>
      <c r="B5482" s="7">
        <v>128</v>
      </c>
      <c r="C5482" s="7">
        <v>65536</v>
      </c>
      <c r="D5482" s="8">
        <v>65536</v>
      </c>
      <c r="E5482" s="9"/>
      <c r="F5482" s="2"/>
      <c r="G5482" s="2"/>
      <c r="H5482" s="2"/>
      <c r="I5482" s="3"/>
      <c r="J5482" s="3"/>
      <c r="K5482" s="3"/>
    </row>
    <row x14ac:dyDescent="0.25" r="5483" customHeight="1" ht="17.25">
      <c r="A5483" s="7">
        <v>5481</v>
      </c>
      <c r="B5483" s="7">
        <v>256</v>
      </c>
      <c r="C5483" s="7">
        <v>65536</v>
      </c>
      <c r="D5483" s="8">
        <v>65536</v>
      </c>
      <c r="E5483" s="9"/>
      <c r="F5483" s="2"/>
      <c r="G5483" s="2"/>
      <c r="H5483" s="2"/>
      <c r="I5483" s="3"/>
      <c r="J5483" s="3"/>
      <c r="K5483" s="3"/>
    </row>
    <row x14ac:dyDescent="0.25" r="5484" customHeight="1" ht="17.25">
      <c r="A5484" s="7">
        <v>5482</v>
      </c>
      <c r="B5484" s="7">
        <v>512</v>
      </c>
      <c r="C5484" s="7">
        <v>65536</v>
      </c>
      <c r="D5484" s="8">
        <v>65536</v>
      </c>
      <c r="E5484" s="9"/>
      <c r="F5484" s="2"/>
      <c r="G5484" s="2"/>
      <c r="H5484" s="2"/>
      <c r="I5484" s="3"/>
      <c r="J5484" s="3"/>
      <c r="K5484" s="3"/>
    </row>
    <row x14ac:dyDescent="0.25" r="5485" customHeight="1" ht="17.25">
      <c r="A5485" s="7">
        <v>5483</v>
      </c>
      <c r="B5485" s="7">
        <v>1024</v>
      </c>
      <c r="C5485" s="7">
        <v>65536</v>
      </c>
      <c r="D5485" s="8">
        <v>65536</v>
      </c>
      <c r="E5485" s="9"/>
      <c r="F5485" s="2"/>
      <c r="G5485" s="2"/>
      <c r="H5485" s="2"/>
      <c r="I5485" s="3"/>
      <c r="J5485" s="3"/>
      <c r="K5485" s="3"/>
    </row>
    <row x14ac:dyDescent="0.25" r="5486" customHeight="1" ht="17.25">
      <c r="A5486" s="7">
        <v>5484</v>
      </c>
      <c r="B5486" s="7">
        <v>2048</v>
      </c>
      <c r="C5486" s="7">
        <v>65536</v>
      </c>
      <c r="D5486" s="8">
        <v>65536</v>
      </c>
      <c r="E5486" s="9"/>
      <c r="F5486" s="2"/>
      <c r="G5486" s="2"/>
      <c r="H5486" s="2"/>
      <c r="I5486" s="3"/>
      <c r="J5486" s="3"/>
      <c r="K5486" s="3"/>
    </row>
    <row x14ac:dyDescent="0.25" r="5487" customHeight="1" ht="17.25">
      <c r="A5487" s="7">
        <v>5485</v>
      </c>
      <c r="B5487" s="7">
        <v>4096</v>
      </c>
      <c r="C5487" s="7">
        <v>65536</v>
      </c>
      <c r="D5487" s="8">
        <v>65536</v>
      </c>
      <c r="E5487" s="9"/>
      <c r="F5487" s="2"/>
      <c r="G5487" s="2"/>
      <c r="H5487" s="2"/>
      <c r="I5487" s="3"/>
      <c r="J5487" s="3"/>
      <c r="K5487" s="3"/>
    </row>
    <row x14ac:dyDescent="0.25" r="5488" customHeight="1" ht="17.25">
      <c r="A5488" s="7">
        <v>5486</v>
      </c>
      <c r="B5488" s="7">
        <v>8192</v>
      </c>
      <c r="C5488" s="7">
        <v>65536</v>
      </c>
      <c r="D5488" s="8">
        <v>65536</v>
      </c>
      <c r="E5488" s="9"/>
      <c r="F5488" s="2"/>
      <c r="G5488" s="2"/>
      <c r="H5488" s="2"/>
      <c r="I5488" s="3"/>
      <c r="J5488" s="3"/>
      <c r="K5488" s="3"/>
    </row>
    <row x14ac:dyDescent="0.25" r="5489" customHeight="1" ht="17.25">
      <c r="A5489" s="7">
        <v>5487</v>
      </c>
      <c r="B5489" s="7">
        <v>16384</v>
      </c>
      <c r="C5489" s="7">
        <v>65536</v>
      </c>
      <c r="D5489" s="8">
        <v>65536</v>
      </c>
      <c r="E5489" s="9"/>
      <c r="F5489" s="2"/>
      <c r="G5489" s="2"/>
      <c r="H5489" s="2"/>
      <c r="I5489" s="3"/>
      <c r="J5489" s="3"/>
      <c r="K5489" s="3"/>
    </row>
    <row x14ac:dyDescent="0.25" r="5490" customHeight="1" ht="17.25">
      <c r="A5490" s="7">
        <v>5488</v>
      </c>
      <c r="B5490" s="7">
        <v>32768</v>
      </c>
      <c r="C5490" s="7">
        <v>65536</v>
      </c>
      <c r="D5490" s="8">
        <v>65536</v>
      </c>
      <c r="E5490" s="9"/>
      <c r="F5490" s="2"/>
      <c r="G5490" s="2"/>
      <c r="H5490" s="2"/>
      <c r="I5490" s="3"/>
      <c r="J5490" s="3"/>
      <c r="K5490" s="3"/>
    </row>
    <row x14ac:dyDescent="0.25" r="5491" customHeight="1" ht="17.25">
      <c r="A5491" s="7">
        <v>5489</v>
      </c>
      <c r="B5491" s="7">
        <v>65536</v>
      </c>
      <c r="C5491" s="7">
        <v>65536</v>
      </c>
      <c r="D5491" s="8">
        <v>65536</v>
      </c>
      <c r="E5491" s="9"/>
      <c r="F5491" s="2"/>
      <c r="G5491" s="2"/>
      <c r="H5491" s="2"/>
      <c r="I5491" s="3"/>
      <c r="J5491" s="3"/>
      <c r="K5491" s="3"/>
    </row>
    <row x14ac:dyDescent="0.25" r="5492" customHeight="1" ht="17.25">
      <c r="A5492" s="7">
        <v>5490</v>
      </c>
      <c r="B5492" s="7">
        <v>128000</v>
      </c>
      <c r="C5492" s="7">
        <v>65536</v>
      </c>
      <c r="D5492" s="8">
        <v>65536</v>
      </c>
      <c r="E5492" s="9"/>
      <c r="F5492" s="2"/>
      <c r="G5492" s="2"/>
      <c r="H5492" s="2"/>
      <c r="I5492" s="3"/>
      <c r="J5492" s="3"/>
      <c r="K5492" s="3"/>
    </row>
    <row x14ac:dyDescent="0.25" r="5493" customHeight="1" ht="17.25">
      <c r="A5493" s="7">
        <v>5491</v>
      </c>
      <c r="B5493" s="7">
        <v>1</v>
      </c>
      <c r="C5493" s="7">
        <v>128000</v>
      </c>
      <c r="D5493" s="8">
        <v>65536</v>
      </c>
      <c r="E5493" s="9"/>
      <c r="F5493" s="2"/>
      <c r="G5493" s="2"/>
      <c r="H5493" s="2"/>
      <c r="I5493" s="3"/>
      <c r="J5493" s="3"/>
      <c r="K5493" s="3"/>
    </row>
    <row x14ac:dyDescent="0.25" r="5494" customHeight="1" ht="17.25">
      <c r="A5494" s="7">
        <v>5492</v>
      </c>
      <c r="B5494" s="7">
        <v>2</v>
      </c>
      <c r="C5494" s="7">
        <v>128000</v>
      </c>
      <c r="D5494" s="8">
        <v>65536</v>
      </c>
      <c r="E5494" s="9"/>
      <c r="F5494" s="2"/>
      <c r="G5494" s="2"/>
      <c r="H5494" s="2"/>
      <c r="I5494" s="3"/>
      <c r="J5494" s="3"/>
      <c r="K5494" s="3"/>
    </row>
    <row x14ac:dyDescent="0.25" r="5495" customHeight="1" ht="17.25">
      <c r="A5495" s="7">
        <v>5493</v>
      </c>
      <c r="B5495" s="7">
        <v>4</v>
      </c>
      <c r="C5495" s="7">
        <v>128000</v>
      </c>
      <c r="D5495" s="8">
        <v>65536</v>
      </c>
      <c r="E5495" s="9"/>
      <c r="F5495" s="2"/>
      <c r="G5495" s="2"/>
      <c r="H5495" s="2"/>
      <c r="I5495" s="3"/>
      <c r="J5495" s="3"/>
      <c r="K5495" s="3"/>
    </row>
    <row x14ac:dyDescent="0.25" r="5496" customHeight="1" ht="17.25">
      <c r="A5496" s="7">
        <v>5494</v>
      </c>
      <c r="B5496" s="7">
        <v>8</v>
      </c>
      <c r="C5496" s="7">
        <v>128000</v>
      </c>
      <c r="D5496" s="8">
        <v>65536</v>
      </c>
      <c r="E5496" s="9"/>
      <c r="F5496" s="2"/>
      <c r="G5496" s="2"/>
      <c r="H5496" s="2"/>
      <c r="I5496" s="3"/>
      <c r="J5496" s="3"/>
      <c r="K5496" s="3"/>
    </row>
    <row x14ac:dyDescent="0.25" r="5497" customHeight="1" ht="17.25">
      <c r="A5497" s="7">
        <v>5495</v>
      </c>
      <c r="B5497" s="7">
        <v>16</v>
      </c>
      <c r="C5497" s="7">
        <v>128000</v>
      </c>
      <c r="D5497" s="8">
        <v>65536</v>
      </c>
      <c r="E5497" s="9"/>
      <c r="F5497" s="2"/>
      <c r="G5497" s="2"/>
      <c r="H5497" s="2"/>
      <c r="I5497" s="3"/>
      <c r="J5497" s="3"/>
      <c r="K5497" s="3"/>
    </row>
    <row x14ac:dyDescent="0.25" r="5498" customHeight="1" ht="17.25">
      <c r="A5498" s="7">
        <v>5496</v>
      </c>
      <c r="B5498" s="7">
        <v>32</v>
      </c>
      <c r="C5498" s="7">
        <v>128000</v>
      </c>
      <c r="D5498" s="8">
        <v>65536</v>
      </c>
      <c r="E5498" s="9"/>
      <c r="F5498" s="2"/>
      <c r="G5498" s="2"/>
      <c r="H5498" s="2"/>
      <c r="I5498" s="3"/>
      <c r="J5498" s="3"/>
      <c r="K5498" s="3"/>
    </row>
    <row x14ac:dyDescent="0.25" r="5499" customHeight="1" ht="17.25">
      <c r="A5499" s="7">
        <v>5497</v>
      </c>
      <c r="B5499" s="7">
        <v>64</v>
      </c>
      <c r="C5499" s="7">
        <v>128000</v>
      </c>
      <c r="D5499" s="8">
        <v>65536</v>
      </c>
      <c r="E5499" s="9"/>
      <c r="F5499" s="2"/>
      <c r="G5499" s="2"/>
      <c r="H5499" s="2"/>
      <c r="I5499" s="3"/>
      <c r="J5499" s="3"/>
      <c r="K5499" s="3"/>
    </row>
    <row x14ac:dyDescent="0.25" r="5500" customHeight="1" ht="17.25">
      <c r="A5500" s="7">
        <v>5498</v>
      </c>
      <c r="B5500" s="7">
        <v>128</v>
      </c>
      <c r="C5500" s="7">
        <v>128000</v>
      </c>
      <c r="D5500" s="8">
        <v>65536</v>
      </c>
      <c r="E5500" s="9"/>
      <c r="F5500" s="2"/>
      <c r="G5500" s="2"/>
      <c r="H5500" s="2"/>
      <c r="I5500" s="3"/>
      <c r="J5500" s="3"/>
      <c r="K5500" s="3"/>
    </row>
    <row x14ac:dyDescent="0.25" r="5501" customHeight="1" ht="17.25">
      <c r="A5501" s="7">
        <v>5499</v>
      </c>
      <c r="B5501" s="7">
        <v>256</v>
      </c>
      <c r="C5501" s="7">
        <v>128000</v>
      </c>
      <c r="D5501" s="8">
        <v>65536</v>
      </c>
      <c r="E5501" s="9"/>
      <c r="F5501" s="2"/>
      <c r="G5501" s="2"/>
      <c r="H5501" s="2"/>
      <c r="I5501" s="3"/>
      <c r="J5501" s="3"/>
      <c r="K5501" s="3"/>
    </row>
    <row x14ac:dyDescent="0.25" r="5502" customHeight="1" ht="17.25">
      <c r="A5502" s="7">
        <v>5500</v>
      </c>
      <c r="B5502" s="7">
        <v>512</v>
      </c>
      <c r="C5502" s="7">
        <v>128000</v>
      </c>
      <c r="D5502" s="8">
        <v>65536</v>
      </c>
      <c r="E5502" s="9"/>
      <c r="F5502" s="2"/>
      <c r="G5502" s="2"/>
      <c r="H5502" s="2"/>
      <c r="I5502" s="3"/>
      <c r="J5502" s="3"/>
      <c r="K5502" s="3"/>
    </row>
    <row x14ac:dyDescent="0.25" r="5503" customHeight="1" ht="17.25">
      <c r="A5503" s="7">
        <v>5501</v>
      </c>
      <c r="B5503" s="7">
        <v>1024</v>
      </c>
      <c r="C5503" s="7">
        <v>128000</v>
      </c>
      <c r="D5503" s="8">
        <v>65536</v>
      </c>
      <c r="E5503" s="9"/>
      <c r="F5503" s="2"/>
      <c r="G5503" s="2"/>
      <c r="H5503" s="2"/>
      <c r="I5503" s="3"/>
      <c r="J5503" s="3"/>
      <c r="K5503" s="3"/>
    </row>
    <row x14ac:dyDescent="0.25" r="5504" customHeight="1" ht="17.25">
      <c r="A5504" s="7">
        <v>5502</v>
      </c>
      <c r="B5504" s="7">
        <v>2048</v>
      </c>
      <c r="C5504" s="7">
        <v>128000</v>
      </c>
      <c r="D5504" s="8">
        <v>65536</v>
      </c>
      <c r="E5504" s="9"/>
      <c r="F5504" s="2"/>
      <c r="G5504" s="2"/>
      <c r="H5504" s="2"/>
      <c r="I5504" s="3"/>
      <c r="J5504" s="3"/>
      <c r="K5504" s="3"/>
    </row>
    <row x14ac:dyDescent="0.25" r="5505" customHeight="1" ht="17.25">
      <c r="A5505" s="7">
        <v>5503</v>
      </c>
      <c r="B5505" s="7">
        <v>4096</v>
      </c>
      <c r="C5505" s="7">
        <v>128000</v>
      </c>
      <c r="D5505" s="8">
        <v>65536</v>
      </c>
      <c r="E5505" s="9"/>
      <c r="F5505" s="2"/>
      <c r="G5505" s="2"/>
      <c r="H5505" s="2"/>
      <c r="I5505" s="3"/>
      <c r="J5505" s="3"/>
      <c r="K5505" s="3"/>
    </row>
    <row x14ac:dyDescent="0.25" r="5506" customHeight="1" ht="17.25">
      <c r="A5506" s="7">
        <v>5504</v>
      </c>
      <c r="B5506" s="7">
        <v>8192</v>
      </c>
      <c r="C5506" s="7">
        <v>128000</v>
      </c>
      <c r="D5506" s="8">
        <v>65536</v>
      </c>
      <c r="E5506" s="9"/>
      <c r="F5506" s="2"/>
      <c r="G5506" s="2"/>
      <c r="H5506" s="2"/>
      <c r="I5506" s="3"/>
      <c r="J5506" s="3"/>
      <c r="K5506" s="3"/>
    </row>
    <row x14ac:dyDescent="0.25" r="5507" customHeight="1" ht="17.25">
      <c r="A5507" s="7">
        <v>5505</v>
      </c>
      <c r="B5507" s="7">
        <v>16384</v>
      </c>
      <c r="C5507" s="7">
        <v>128000</v>
      </c>
      <c r="D5507" s="8">
        <v>65536</v>
      </c>
      <c r="E5507" s="9"/>
      <c r="F5507" s="2"/>
      <c r="G5507" s="2"/>
      <c r="H5507" s="2"/>
      <c r="I5507" s="3"/>
      <c r="J5507" s="3"/>
      <c r="K5507" s="3"/>
    </row>
    <row x14ac:dyDescent="0.25" r="5508" customHeight="1" ht="17.25">
      <c r="A5508" s="7">
        <v>5506</v>
      </c>
      <c r="B5508" s="7">
        <v>32768</v>
      </c>
      <c r="C5508" s="7">
        <v>128000</v>
      </c>
      <c r="D5508" s="8">
        <v>65536</v>
      </c>
      <c r="E5508" s="9"/>
      <c r="F5508" s="2"/>
      <c r="G5508" s="2"/>
      <c r="H5508" s="2"/>
      <c r="I5508" s="3"/>
      <c r="J5508" s="3"/>
      <c r="K5508" s="3"/>
    </row>
    <row x14ac:dyDescent="0.25" r="5509" customHeight="1" ht="17.25">
      <c r="A5509" s="7">
        <v>5507</v>
      </c>
      <c r="B5509" s="7">
        <v>65536</v>
      </c>
      <c r="C5509" s="7">
        <v>128000</v>
      </c>
      <c r="D5509" s="8">
        <v>65536</v>
      </c>
      <c r="E5509" s="9"/>
      <c r="F5509" s="2"/>
      <c r="G5509" s="2"/>
      <c r="H5509" s="2"/>
      <c r="I5509" s="3"/>
      <c r="J5509" s="3"/>
      <c r="K5509" s="3"/>
    </row>
    <row x14ac:dyDescent="0.25" r="5510" customHeight="1" ht="17.25">
      <c r="A5510" s="7">
        <v>5508</v>
      </c>
      <c r="B5510" s="7">
        <v>128000</v>
      </c>
      <c r="C5510" s="7">
        <v>128000</v>
      </c>
      <c r="D5510" s="8">
        <v>65536</v>
      </c>
      <c r="E5510" s="9"/>
      <c r="F5510" s="2"/>
      <c r="G5510" s="2"/>
      <c r="H5510" s="2"/>
      <c r="I5510" s="3"/>
      <c r="J5510" s="3"/>
      <c r="K5510" s="3"/>
    </row>
    <row x14ac:dyDescent="0.25" r="5511" customHeight="1" ht="17.25">
      <c r="A5511" s="7">
        <v>5509</v>
      </c>
      <c r="B5511" s="7">
        <v>1</v>
      </c>
      <c r="C5511" s="7">
        <v>1</v>
      </c>
      <c r="D5511" s="8">
        <v>128000</v>
      </c>
      <c r="E5511" s="9"/>
      <c r="F5511" s="2"/>
      <c r="G5511" s="2"/>
      <c r="H5511" s="2"/>
      <c r="I5511" s="3"/>
      <c r="J5511" s="3"/>
      <c r="K5511" s="3"/>
    </row>
    <row x14ac:dyDescent="0.25" r="5512" customHeight="1" ht="17.25">
      <c r="A5512" s="7">
        <v>5510</v>
      </c>
      <c r="B5512" s="7">
        <v>2</v>
      </c>
      <c r="C5512" s="7">
        <v>1</v>
      </c>
      <c r="D5512" s="8">
        <v>128000</v>
      </c>
      <c r="E5512" s="9"/>
      <c r="F5512" s="2"/>
      <c r="G5512" s="2"/>
      <c r="H5512" s="2"/>
      <c r="I5512" s="3"/>
      <c r="J5512" s="3"/>
      <c r="K5512" s="3"/>
    </row>
    <row x14ac:dyDescent="0.25" r="5513" customHeight="1" ht="17.25">
      <c r="A5513" s="7">
        <v>5511</v>
      </c>
      <c r="B5513" s="7">
        <v>4</v>
      </c>
      <c r="C5513" s="7">
        <v>1</v>
      </c>
      <c r="D5513" s="8">
        <v>128000</v>
      </c>
      <c r="E5513" s="9"/>
      <c r="F5513" s="2"/>
      <c r="G5513" s="2"/>
      <c r="H5513" s="2"/>
      <c r="I5513" s="3"/>
      <c r="J5513" s="3"/>
      <c r="K5513" s="3"/>
    </row>
    <row x14ac:dyDescent="0.25" r="5514" customHeight="1" ht="17.25">
      <c r="A5514" s="7">
        <v>5512</v>
      </c>
      <c r="B5514" s="7">
        <v>8</v>
      </c>
      <c r="C5514" s="7">
        <v>1</v>
      </c>
      <c r="D5514" s="8">
        <v>128000</v>
      </c>
      <c r="E5514" s="9"/>
      <c r="F5514" s="2"/>
      <c r="G5514" s="2"/>
      <c r="H5514" s="2"/>
      <c r="I5514" s="3"/>
      <c r="J5514" s="3"/>
      <c r="K5514" s="3"/>
    </row>
    <row x14ac:dyDescent="0.25" r="5515" customHeight="1" ht="17.25">
      <c r="A5515" s="7">
        <v>5513</v>
      </c>
      <c r="B5515" s="7">
        <v>16</v>
      </c>
      <c r="C5515" s="7">
        <v>1</v>
      </c>
      <c r="D5515" s="8">
        <v>128000</v>
      </c>
      <c r="E5515" s="9"/>
      <c r="F5515" s="2"/>
      <c r="G5515" s="2"/>
      <c r="H5515" s="2"/>
      <c r="I5515" s="3"/>
      <c r="J5515" s="3"/>
      <c r="K5515" s="3"/>
    </row>
    <row x14ac:dyDescent="0.25" r="5516" customHeight="1" ht="17.25">
      <c r="A5516" s="7">
        <v>5514</v>
      </c>
      <c r="B5516" s="7">
        <v>32</v>
      </c>
      <c r="C5516" s="7">
        <v>1</v>
      </c>
      <c r="D5516" s="8">
        <v>128000</v>
      </c>
      <c r="E5516" s="9"/>
      <c r="F5516" s="2"/>
      <c r="G5516" s="2"/>
      <c r="H5516" s="2"/>
      <c r="I5516" s="3"/>
      <c r="J5516" s="3"/>
      <c r="K5516" s="3"/>
    </row>
    <row x14ac:dyDescent="0.25" r="5517" customHeight="1" ht="17.25">
      <c r="A5517" s="7">
        <v>5515</v>
      </c>
      <c r="B5517" s="7">
        <v>64</v>
      </c>
      <c r="C5517" s="7">
        <v>1</v>
      </c>
      <c r="D5517" s="8">
        <v>128000</v>
      </c>
      <c r="E5517" s="9"/>
      <c r="F5517" s="2"/>
      <c r="G5517" s="2"/>
      <c r="H5517" s="2"/>
      <c r="I5517" s="3"/>
      <c r="J5517" s="3"/>
      <c r="K5517" s="3"/>
    </row>
    <row x14ac:dyDescent="0.25" r="5518" customHeight="1" ht="17.25">
      <c r="A5518" s="7">
        <v>5516</v>
      </c>
      <c r="B5518" s="7">
        <v>128</v>
      </c>
      <c r="C5518" s="7">
        <v>1</v>
      </c>
      <c r="D5518" s="8">
        <v>128000</v>
      </c>
      <c r="E5518" s="9"/>
      <c r="F5518" s="2"/>
      <c r="G5518" s="2"/>
      <c r="H5518" s="2"/>
      <c r="I5518" s="3"/>
      <c r="J5518" s="3"/>
      <c r="K5518" s="3"/>
    </row>
    <row x14ac:dyDescent="0.25" r="5519" customHeight="1" ht="17.25">
      <c r="A5519" s="7">
        <v>5517</v>
      </c>
      <c r="B5519" s="7">
        <v>256</v>
      </c>
      <c r="C5519" s="7">
        <v>1</v>
      </c>
      <c r="D5519" s="8">
        <v>128000</v>
      </c>
      <c r="E5519" s="9"/>
      <c r="F5519" s="2"/>
      <c r="G5519" s="2"/>
      <c r="H5519" s="2"/>
      <c r="I5519" s="3"/>
      <c r="J5519" s="3"/>
      <c r="K5519" s="3"/>
    </row>
    <row x14ac:dyDescent="0.25" r="5520" customHeight="1" ht="17.25">
      <c r="A5520" s="7">
        <v>5518</v>
      </c>
      <c r="B5520" s="7">
        <v>512</v>
      </c>
      <c r="C5520" s="7">
        <v>1</v>
      </c>
      <c r="D5520" s="8">
        <v>128000</v>
      </c>
      <c r="E5520" s="9"/>
      <c r="F5520" s="2"/>
      <c r="G5520" s="2"/>
      <c r="H5520" s="2"/>
      <c r="I5520" s="3"/>
      <c r="J5520" s="3"/>
      <c r="K5520" s="3"/>
    </row>
    <row x14ac:dyDescent="0.25" r="5521" customHeight="1" ht="17.25">
      <c r="A5521" s="7">
        <v>5519</v>
      </c>
      <c r="B5521" s="7">
        <v>1024</v>
      </c>
      <c r="C5521" s="7">
        <v>1</v>
      </c>
      <c r="D5521" s="8">
        <v>128000</v>
      </c>
      <c r="E5521" s="9"/>
      <c r="F5521" s="2"/>
      <c r="G5521" s="2"/>
      <c r="H5521" s="2"/>
      <c r="I5521" s="3"/>
      <c r="J5521" s="3"/>
      <c r="K5521" s="3"/>
    </row>
    <row x14ac:dyDescent="0.25" r="5522" customHeight="1" ht="17.25">
      <c r="A5522" s="7">
        <v>5520</v>
      </c>
      <c r="B5522" s="7">
        <v>2048</v>
      </c>
      <c r="C5522" s="7">
        <v>1</v>
      </c>
      <c r="D5522" s="8">
        <v>128000</v>
      </c>
      <c r="E5522" s="9"/>
      <c r="F5522" s="2"/>
      <c r="G5522" s="2"/>
      <c r="H5522" s="2"/>
      <c r="I5522" s="3"/>
      <c r="J5522" s="3"/>
      <c r="K5522" s="3"/>
    </row>
    <row x14ac:dyDescent="0.25" r="5523" customHeight="1" ht="17.25">
      <c r="A5523" s="7">
        <v>5521</v>
      </c>
      <c r="B5523" s="7">
        <v>4096</v>
      </c>
      <c r="C5523" s="7">
        <v>1</v>
      </c>
      <c r="D5523" s="8">
        <v>128000</v>
      </c>
      <c r="E5523" s="9"/>
      <c r="F5523" s="2"/>
      <c r="G5523" s="2"/>
      <c r="H5523" s="2"/>
      <c r="I5523" s="3"/>
      <c r="J5523" s="3"/>
      <c r="K5523" s="3"/>
    </row>
    <row x14ac:dyDescent="0.25" r="5524" customHeight="1" ht="17.25">
      <c r="A5524" s="7">
        <v>5522</v>
      </c>
      <c r="B5524" s="7">
        <v>8192</v>
      </c>
      <c r="C5524" s="7">
        <v>1</v>
      </c>
      <c r="D5524" s="8">
        <v>128000</v>
      </c>
      <c r="E5524" s="9"/>
      <c r="F5524" s="2"/>
      <c r="G5524" s="2"/>
      <c r="H5524" s="2"/>
      <c r="I5524" s="3"/>
      <c r="J5524" s="3"/>
      <c r="K5524" s="3"/>
    </row>
    <row x14ac:dyDescent="0.25" r="5525" customHeight="1" ht="17.25">
      <c r="A5525" s="7">
        <v>5523</v>
      </c>
      <c r="B5525" s="7">
        <v>16384</v>
      </c>
      <c r="C5525" s="7">
        <v>1</v>
      </c>
      <c r="D5525" s="8">
        <v>128000</v>
      </c>
      <c r="E5525" s="9"/>
      <c r="F5525" s="2"/>
      <c r="G5525" s="2"/>
      <c r="H5525" s="2"/>
      <c r="I5525" s="3"/>
      <c r="J5525" s="3"/>
      <c r="K5525" s="3"/>
    </row>
    <row x14ac:dyDescent="0.25" r="5526" customHeight="1" ht="17.25">
      <c r="A5526" s="7">
        <v>5524</v>
      </c>
      <c r="B5526" s="7">
        <v>32768</v>
      </c>
      <c r="C5526" s="7">
        <v>1</v>
      </c>
      <c r="D5526" s="8">
        <v>128000</v>
      </c>
      <c r="E5526" s="9"/>
      <c r="F5526" s="2"/>
      <c r="G5526" s="2"/>
      <c r="H5526" s="2"/>
      <c r="I5526" s="3"/>
      <c r="J5526" s="3"/>
      <c r="K5526" s="3"/>
    </row>
    <row x14ac:dyDescent="0.25" r="5527" customHeight="1" ht="17.25">
      <c r="A5527" s="7">
        <v>5525</v>
      </c>
      <c r="B5527" s="7">
        <v>65536</v>
      </c>
      <c r="C5527" s="7">
        <v>1</v>
      </c>
      <c r="D5527" s="8">
        <v>128000</v>
      </c>
      <c r="E5527" s="9"/>
      <c r="F5527" s="2"/>
      <c r="G5527" s="2"/>
      <c r="H5527" s="2"/>
      <c r="I5527" s="3"/>
      <c r="J5527" s="3"/>
      <c r="K5527" s="3"/>
    </row>
    <row x14ac:dyDescent="0.25" r="5528" customHeight="1" ht="17.25">
      <c r="A5528" s="7">
        <v>5526</v>
      </c>
      <c r="B5528" s="7">
        <v>128000</v>
      </c>
      <c r="C5528" s="7">
        <v>1</v>
      </c>
      <c r="D5528" s="8">
        <v>128000</v>
      </c>
      <c r="E5528" s="9"/>
      <c r="F5528" s="2"/>
      <c r="G5528" s="2"/>
      <c r="H5528" s="2"/>
      <c r="I5528" s="3"/>
      <c r="J5528" s="3"/>
      <c r="K5528" s="3"/>
    </row>
    <row x14ac:dyDescent="0.25" r="5529" customHeight="1" ht="17.25">
      <c r="A5529" s="7">
        <v>5527</v>
      </c>
      <c r="B5529" s="7">
        <v>1</v>
      </c>
      <c r="C5529" s="7">
        <v>2</v>
      </c>
      <c r="D5529" s="8">
        <v>128000</v>
      </c>
      <c r="E5529" s="9"/>
      <c r="F5529" s="2"/>
      <c r="G5529" s="2"/>
      <c r="H5529" s="2"/>
      <c r="I5529" s="3"/>
      <c r="J5529" s="3"/>
      <c r="K5529" s="3"/>
    </row>
    <row x14ac:dyDescent="0.25" r="5530" customHeight="1" ht="17.25">
      <c r="A5530" s="7">
        <v>5528</v>
      </c>
      <c r="B5530" s="7">
        <v>2</v>
      </c>
      <c r="C5530" s="7">
        <v>2</v>
      </c>
      <c r="D5530" s="8">
        <v>128000</v>
      </c>
      <c r="E5530" s="9"/>
      <c r="F5530" s="2"/>
      <c r="G5530" s="2"/>
      <c r="H5530" s="2"/>
      <c r="I5530" s="3"/>
      <c r="J5530" s="3"/>
      <c r="K5530" s="3"/>
    </row>
    <row x14ac:dyDescent="0.25" r="5531" customHeight="1" ht="17.25">
      <c r="A5531" s="7">
        <v>5529</v>
      </c>
      <c r="B5531" s="7">
        <v>4</v>
      </c>
      <c r="C5531" s="7">
        <v>2</v>
      </c>
      <c r="D5531" s="8">
        <v>128000</v>
      </c>
      <c r="E5531" s="9"/>
      <c r="F5531" s="2"/>
      <c r="G5531" s="2"/>
      <c r="H5531" s="2"/>
      <c r="I5531" s="3"/>
      <c r="J5531" s="3"/>
      <c r="K5531" s="3"/>
    </row>
    <row x14ac:dyDescent="0.25" r="5532" customHeight="1" ht="17.25">
      <c r="A5532" s="7">
        <v>5530</v>
      </c>
      <c r="B5532" s="7">
        <v>8</v>
      </c>
      <c r="C5532" s="7">
        <v>2</v>
      </c>
      <c r="D5532" s="8">
        <v>128000</v>
      </c>
      <c r="E5532" s="9"/>
      <c r="F5532" s="2"/>
      <c r="G5532" s="2"/>
      <c r="H5532" s="2"/>
      <c r="I5532" s="3"/>
      <c r="J5532" s="3"/>
      <c r="K5532" s="3"/>
    </row>
    <row x14ac:dyDescent="0.25" r="5533" customHeight="1" ht="17.25">
      <c r="A5533" s="7">
        <v>5531</v>
      </c>
      <c r="B5533" s="7">
        <v>16</v>
      </c>
      <c r="C5533" s="7">
        <v>2</v>
      </c>
      <c r="D5533" s="8">
        <v>128000</v>
      </c>
      <c r="E5533" s="9"/>
      <c r="F5533" s="2"/>
      <c r="G5533" s="2"/>
      <c r="H5533" s="2"/>
      <c r="I5533" s="3"/>
      <c r="J5533" s="3"/>
      <c r="K5533" s="3"/>
    </row>
    <row x14ac:dyDescent="0.25" r="5534" customHeight="1" ht="17.25">
      <c r="A5534" s="7">
        <v>5532</v>
      </c>
      <c r="B5534" s="7">
        <v>32</v>
      </c>
      <c r="C5534" s="7">
        <v>2</v>
      </c>
      <c r="D5534" s="8">
        <v>128000</v>
      </c>
      <c r="E5534" s="9"/>
      <c r="F5534" s="2"/>
      <c r="G5534" s="2"/>
      <c r="H5534" s="2"/>
      <c r="I5534" s="3"/>
      <c r="J5534" s="3"/>
      <c r="K5534" s="3"/>
    </row>
    <row x14ac:dyDescent="0.25" r="5535" customHeight="1" ht="17.25">
      <c r="A5535" s="7">
        <v>5533</v>
      </c>
      <c r="B5535" s="7">
        <v>64</v>
      </c>
      <c r="C5535" s="7">
        <v>2</v>
      </c>
      <c r="D5535" s="8">
        <v>128000</v>
      </c>
      <c r="E5535" s="9"/>
      <c r="F5535" s="2"/>
      <c r="G5535" s="2"/>
      <c r="H5535" s="2"/>
      <c r="I5535" s="3"/>
      <c r="J5535" s="3"/>
      <c r="K5535" s="3"/>
    </row>
    <row x14ac:dyDescent="0.25" r="5536" customHeight="1" ht="17.25">
      <c r="A5536" s="7">
        <v>5534</v>
      </c>
      <c r="B5536" s="7">
        <v>128</v>
      </c>
      <c r="C5536" s="7">
        <v>2</v>
      </c>
      <c r="D5536" s="8">
        <v>128000</v>
      </c>
      <c r="E5536" s="9"/>
      <c r="F5536" s="2"/>
      <c r="G5536" s="2"/>
      <c r="H5536" s="2"/>
      <c r="I5536" s="3"/>
      <c r="J5536" s="3"/>
      <c r="K5536" s="3"/>
    </row>
    <row x14ac:dyDescent="0.25" r="5537" customHeight="1" ht="17.25">
      <c r="A5537" s="7">
        <v>5535</v>
      </c>
      <c r="B5537" s="7">
        <v>256</v>
      </c>
      <c r="C5537" s="7">
        <v>2</v>
      </c>
      <c r="D5537" s="8">
        <v>128000</v>
      </c>
      <c r="E5537" s="9"/>
      <c r="F5537" s="2"/>
      <c r="G5537" s="2"/>
      <c r="H5537" s="2"/>
      <c r="I5537" s="3"/>
      <c r="J5537" s="3"/>
      <c r="K5537" s="3"/>
    </row>
    <row x14ac:dyDescent="0.25" r="5538" customHeight="1" ht="17.25">
      <c r="A5538" s="7">
        <v>5536</v>
      </c>
      <c r="B5538" s="7">
        <v>512</v>
      </c>
      <c r="C5538" s="7">
        <v>2</v>
      </c>
      <c r="D5538" s="8">
        <v>128000</v>
      </c>
      <c r="E5538" s="9"/>
      <c r="F5538" s="2"/>
      <c r="G5538" s="2"/>
      <c r="H5538" s="2"/>
      <c r="I5538" s="3"/>
      <c r="J5538" s="3"/>
      <c r="K5538" s="3"/>
    </row>
    <row x14ac:dyDescent="0.25" r="5539" customHeight="1" ht="17.25">
      <c r="A5539" s="7">
        <v>5537</v>
      </c>
      <c r="B5539" s="7">
        <v>1024</v>
      </c>
      <c r="C5539" s="7">
        <v>2</v>
      </c>
      <c r="D5539" s="8">
        <v>128000</v>
      </c>
      <c r="E5539" s="9"/>
      <c r="F5539" s="2"/>
      <c r="G5539" s="2"/>
      <c r="H5539" s="2"/>
      <c r="I5539" s="3"/>
      <c r="J5539" s="3"/>
      <c r="K5539" s="3"/>
    </row>
    <row x14ac:dyDescent="0.25" r="5540" customHeight="1" ht="17.25">
      <c r="A5540" s="7">
        <v>5538</v>
      </c>
      <c r="B5540" s="7">
        <v>2048</v>
      </c>
      <c r="C5540" s="7">
        <v>2</v>
      </c>
      <c r="D5540" s="8">
        <v>128000</v>
      </c>
      <c r="E5540" s="9"/>
      <c r="F5540" s="2"/>
      <c r="G5540" s="2"/>
      <c r="H5540" s="2"/>
      <c r="I5540" s="3"/>
      <c r="J5540" s="3"/>
      <c r="K5540" s="3"/>
    </row>
    <row x14ac:dyDescent="0.25" r="5541" customHeight="1" ht="17.25">
      <c r="A5541" s="7">
        <v>5539</v>
      </c>
      <c r="B5541" s="7">
        <v>4096</v>
      </c>
      <c r="C5541" s="7">
        <v>2</v>
      </c>
      <c r="D5541" s="8">
        <v>128000</v>
      </c>
      <c r="E5541" s="9"/>
      <c r="F5541" s="2"/>
      <c r="G5541" s="2"/>
      <c r="H5541" s="2"/>
      <c r="I5541" s="3"/>
      <c r="J5541" s="3"/>
      <c r="K5541" s="3"/>
    </row>
    <row x14ac:dyDescent="0.25" r="5542" customHeight="1" ht="17.25">
      <c r="A5542" s="7">
        <v>5540</v>
      </c>
      <c r="B5542" s="7">
        <v>8192</v>
      </c>
      <c r="C5542" s="7">
        <v>2</v>
      </c>
      <c r="D5542" s="8">
        <v>128000</v>
      </c>
      <c r="E5542" s="9"/>
      <c r="F5542" s="2"/>
      <c r="G5542" s="2"/>
      <c r="H5542" s="2"/>
      <c r="I5542" s="3"/>
      <c r="J5542" s="3"/>
      <c r="K5542" s="3"/>
    </row>
    <row x14ac:dyDescent="0.25" r="5543" customHeight="1" ht="17.25">
      <c r="A5543" s="7">
        <v>5541</v>
      </c>
      <c r="B5543" s="7">
        <v>16384</v>
      </c>
      <c r="C5543" s="7">
        <v>2</v>
      </c>
      <c r="D5543" s="8">
        <v>128000</v>
      </c>
      <c r="E5543" s="9"/>
      <c r="F5543" s="2"/>
      <c r="G5543" s="2"/>
      <c r="H5543" s="2"/>
      <c r="I5543" s="3"/>
      <c r="J5543" s="3"/>
      <c r="K5543" s="3"/>
    </row>
    <row x14ac:dyDescent="0.25" r="5544" customHeight="1" ht="17.25">
      <c r="A5544" s="7">
        <v>5542</v>
      </c>
      <c r="B5544" s="7">
        <v>32768</v>
      </c>
      <c r="C5544" s="7">
        <v>2</v>
      </c>
      <c r="D5544" s="8">
        <v>128000</v>
      </c>
      <c r="E5544" s="9"/>
      <c r="F5544" s="2"/>
      <c r="G5544" s="2"/>
      <c r="H5544" s="2"/>
      <c r="I5544" s="3"/>
      <c r="J5544" s="3"/>
      <c r="K5544" s="3"/>
    </row>
    <row x14ac:dyDescent="0.25" r="5545" customHeight="1" ht="17.25">
      <c r="A5545" s="7">
        <v>5543</v>
      </c>
      <c r="B5545" s="7">
        <v>65536</v>
      </c>
      <c r="C5545" s="7">
        <v>2</v>
      </c>
      <c r="D5545" s="8">
        <v>128000</v>
      </c>
      <c r="E5545" s="9"/>
      <c r="F5545" s="2"/>
      <c r="G5545" s="2"/>
      <c r="H5545" s="2"/>
      <c r="I5545" s="3"/>
      <c r="J5545" s="3"/>
      <c r="K5545" s="3"/>
    </row>
    <row x14ac:dyDescent="0.25" r="5546" customHeight="1" ht="17.25">
      <c r="A5546" s="7">
        <v>5544</v>
      </c>
      <c r="B5546" s="7">
        <v>128000</v>
      </c>
      <c r="C5546" s="7">
        <v>2</v>
      </c>
      <c r="D5546" s="8">
        <v>128000</v>
      </c>
      <c r="E5546" s="9"/>
      <c r="F5546" s="2"/>
      <c r="G5546" s="2"/>
      <c r="H5546" s="2"/>
      <c r="I5546" s="3"/>
      <c r="J5546" s="3"/>
      <c r="K5546" s="3"/>
    </row>
    <row x14ac:dyDescent="0.25" r="5547" customHeight="1" ht="17.25">
      <c r="A5547" s="7">
        <v>5545</v>
      </c>
      <c r="B5547" s="7">
        <v>1</v>
      </c>
      <c r="C5547" s="7">
        <v>4</v>
      </c>
      <c r="D5547" s="8">
        <v>128000</v>
      </c>
      <c r="E5547" s="9"/>
      <c r="F5547" s="2"/>
      <c r="G5547" s="2"/>
      <c r="H5547" s="2"/>
      <c r="I5547" s="3"/>
      <c r="J5547" s="3"/>
      <c r="K5547" s="3"/>
    </row>
    <row x14ac:dyDescent="0.25" r="5548" customHeight="1" ht="17.25">
      <c r="A5548" s="7">
        <v>5546</v>
      </c>
      <c r="B5548" s="7">
        <v>2</v>
      </c>
      <c r="C5548" s="7">
        <v>4</v>
      </c>
      <c r="D5548" s="8">
        <v>128000</v>
      </c>
      <c r="E5548" s="9"/>
      <c r="F5548" s="2"/>
      <c r="G5548" s="2"/>
      <c r="H5548" s="2"/>
      <c r="I5548" s="3"/>
      <c r="J5548" s="3"/>
      <c r="K5548" s="3"/>
    </row>
    <row x14ac:dyDescent="0.25" r="5549" customHeight="1" ht="17.25">
      <c r="A5549" s="7">
        <v>5547</v>
      </c>
      <c r="B5549" s="7">
        <v>4</v>
      </c>
      <c r="C5549" s="7">
        <v>4</v>
      </c>
      <c r="D5549" s="8">
        <v>128000</v>
      </c>
      <c r="E5549" s="9"/>
      <c r="F5549" s="2"/>
      <c r="G5549" s="2"/>
      <c r="H5549" s="2"/>
      <c r="I5549" s="3"/>
      <c r="J5549" s="3"/>
      <c r="K5549" s="3"/>
    </row>
    <row x14ac:dyDescent="0.25" r="5550" customHeight="1" ht="17.25">
      <c r="A5550" s="7">
        <v>5548</v>
      </c>
      <c r="B5550" s="7">
        <v>8</v>
      </c>
      <c r="C5550" s="7">
        <v>4</v>
      </c>
      <c r="D5550" s="8">
        <v>128000</v>
      </c>
      <c r="E5550" s="9"/>
      <c r="F5550" s="2"/>
      <c r="G5550" s="2"/>
      <c r="H5550" s="2"/>
      <c r="I5550" s="3"/>
      <c r="J5550" s="3"/>
      <c r="K5550" s="3"/>
    </row>
    <row x14ac:dyDescent="0.25" r="5551" customHeight="1" ht="17.25">
      <c r="A5551" s="7">
        <v>5549</v>
      </c>
      <c r="B5551" s="7">
        <v>16</v>
      </c>
      <c r="C5551" s="7">
        <v>4</v>
      </c>
      <c r="D5551" s="8">
        <v>128000</v>
      </c>
      <c r="E5551" s="9"/>
      <c r="F5551" s="2"/>
      <c r="G5551" s="2"/>
      <c r="H5551" s="2"/>
      <c r="I5551" s="3"/>
      <c r="J5551" s="3"/>
      <c r="K5551" s="3"/>
    </row>
    <row x14ac:dyDescent="0.25" r="5552" customHeight="1" ht="17.25">
      <c r="A5552" s="7">
        <v>5550</v>
      </c>
      <c r="B5552" s="7">
        <v>32</v>
      </c>
      <c r="C5552" s="7">
        <v>4</v>
      </c>
      <c r="D5552" s="8">
        <v>128000</v>
      </c>
      <c r="E5552" s="9"/>
      <c r="F5552" s="2"/>
      <c r="G5552" s="2"/>
      <c r="H5552" s="2"/>
      <c r="I5552" s="3"/>
      <c r="J5552" s="3"/>
      <c r="K5552" s="3"/>
    </row>
    <row x14ac:dyDescent="0.25" r="5553" customHeight="1" ht="17.25">
      <c r="A5553" s="7">
        <v>5551</v>
      </c>
      <c r="B5553" s="7">
        <v>64</v>
      </c>
      <c r="C5553" s="7">
        <v>4</v>
      </c>
      <c r="D5553" s="8">
        <v>128000</v>
      </c>
      <c r="E5553" s="9"/>
      <c r="F5553" s="2"/>
      <c r="G5553" s="2"/>
      <c r="H5553" s="2"/>
      <c r="I5553" s="3"/>
      <c r="J5553" s="3"/>
      <c r="K5553" s="3"/>
    </row>
    <row x14ac:dyDescent="0.25" r="5554" customHeight="1" ht="17.25">
      <c r="A5554" s="7">
        <v>5552</v>
      </c>
      <c r="B5554" s="7">
        <v>128</v>
      </c>
      <c r="C5554" s="7">
        <v>4</v>
      </c>
      <c r="D5554" s="8">
        <v>128000</v>
      </c>
      <c r="E5554" s="9"/>
      <c r="F5554" s="2"/>
      <c r="G5554" s="2"/>
      <c r="H5554" s="2"/>
      <c r="I5554" s="3"/>
      <c r="J5554" s="3"/>
      <c r="K5554" s="3"/>
    </row>
    <row x14ac:dyDescent="0.25" r="5555" customHeight="1" ht="17.25">
      <c r="A5555" s="7">
        <v>5553</v>
      </c>
      <c r="B5555" s="7">
        <v>256</v>
      </c>
      <c r="C5555" s="7">
        <v>4</v>
      </c>
      <c r="D5555" s="8">
        <v>128000</v>
      </c>
      <c r="E5555" s="9"/>
      <c r="F5555" s="2"/>
      <c r="G5555" s="2"/>
      <c r="H5555" s="2"/>
      <c r="I5555" s="3"/>
      <c r="J5555" s="3"/>
      <c r="K5555" s="3"/>
    </row>
    <row x14ac:dyDescent="0.25" r="5556" customHeight="1" ht="17.25">
      <c r="A5556" s="7">
        <v>5554</v>
      </c>
      <c r="B5556" s="7">
        <v>512</v>
      </c>
      <c r="C5556" s="7">
        <v>4</v>
      </c>
      <c r="D5556" s="8">
        <v>128000</v>
      </c>
      <c r="E5556" s="9"/>
      <c r="F5556" s="2"/>
      <c r="G5556" s="2"/>
      <c r="H5556" s="2"/>
      <c r="I5556" s="3"/>
      <c r="J5556" s="3"/>
      <c r="K5556" s="3"/>
    </row>
    <row x14ac:dyDescent="0.25" r="5557" customHeight="1" ht="17.25">
      <c r="A5557" s="7">
        <v>5555</v>
      </c>
      <c r="B5557" s="7">
        <v>1024</v>
      </c>
      <c r="C5557" s="7">
        <v>4</v>
      </c>
      <c r="D5557" s="8">
        <v>128000</v>
      </c>
      <c r="E5557" s="9"/>
      <c r="F5557" s="2"/>
      <c r="G5557" s="2"/>
      <c r="H5557" s="2"/>
      <c r="I5557" s="3"/>
      <c r="J5557" s="3"/>
      <c r="K5557" s="3"/>
    </row>
    <row x14ac:dyDescent="0.25" r="5558" customHeight="1" ht="17.25">
      <c r="A5558" s="7">
        <v>5556</v>
      </c>
      <c r="B5558" s="7">
        <v>2048</v>
      </c>
      <c r="C5558" s="7">
        <v>4</v>
      </c>
      <c r="D5558" s="8">
        <v>128000</v>
      </c>
      <c r="E5558" s="9"/>
      <c r="F5558" s="2"/>
      <c r="G5558" s="2"/>
      <c r="H5558" s="2"/>
      <c r="I5558" s="3"/>
      <c r="J5558" s="3"/>
      <c r="K5558" s="3"/>
    </row>
    <row x14ac:dyDescent="0.25" r="5559" customHeight="1" ht="17.25">
      <c r="A5559" s="7">
        <v>5557</v>
      </c>
      <c r="B5559" s="7">
        <v>4096</v>
      </c>
      <c r="C5559" s="7">
        <v>4</v>
      </c>
      <c r="D5559" s="8">
        <v>128000</v>
      </c>
      <c r="E5559" s="9"/>
      <c r="F5559" s="2"/>
      <c r="G5559" s="2"/>
      <c r="H5559" s="2"/>
      <c r="I5559" s="3"/>
      <c r="J5559" s="3"/>
      <c r="K5559" s="3"/>
    </row>
    <row x14ac:dyDescent="0.25" r="5560" customHeight="1" ht="17.25">
      <c r="A5560" s="7">
        <v>5558</v>
      </c>
      <c r="B5560" s="7">
        <v>8192</v>
      </c>
      <c r="C5560" s="7">
        <v>4</v>
      </c>
      <c r="D5560" s="8">
        <v>128000</v>
      </c>
      <c r="E5560" s="9"/>
      <c r="F5560" s="2"/>
      <c r="G5560" s="2"/>
      <c r="H5560" s="2"/>
      <c r="I5560" s="3"/>
      <c r="J5560" s="3"/>
      <c r="K5560" s="3"/>
    </row>
    <row x14ac:dyDescent="0.25" r="5561" customHeight="1" ht="17.25">
      <c r="A5561" s="7">
        <v>5559</v>
      </c>
      <c r="B5561" s="7">
        <v>16384</v>
      </c>
      <c r="C5561" s="7">
        <v>4</v>
      </c>
      <c r="D5561" s="8">
        <v>128000</v>
      </c>
      <c r="E5561" s="9"/>
      <c r="F5561" s="2"/>
      <c r="G5561" s="2"/>
      <c r="H5561" s="2"/>
      <c r="I5561" s="3"/>
      <c r="J5561" s="3"/>
      <c r="K5561" s="3"/>
    </row>
    <row x14ac:dyDescent="0.25" r="5562" customHeight="1" ht="17.25">
      <c r="A5562" s="7">
        <v>5560</v>
      </c>
      <c r="B5562" s="7">
        <v>32768</v>
      </c>
      <c r="C5562" s="7">
        <v>4</v>
      </c>
      <c r="D5562" s="8">
        <v>128000</v>
      </c>
      <c r="E5562" s="9"/>
      <c r="F5562" s="2"/>
      <c r="G5562" s="2"/>
      <c r="H5562" s="2"/>
      <c r="I5562" s="3"/>
      <c r="J5562" s="3"/>
      <c r="K5562" s="3"/>
    </row>
    <row x14ac:dyDescent="0.25" r="5563" customHeight="1" ht="17.25">
      <c r="A5563" s="7">
        <v>5561</v>
      </c>
      <c r="B5563" s="7">
        <v>65536</v>
      </c>
      <c r="C5563" s="7">
        <v>4</v>
      </c>
      <c r="D5563" s="8">
        <v>128000</v>
      </c>
      <c r="E5563" s="9"/>
      <c r="F5563" s="2"/>
      <c r="G5563" s="2"/>
      <c r="H5563" s="2"/>
      <c r="I5563" s="3"/>
      <c r="J5563" s="3"/>
      <c r="K5563" s="3"/>
    </row>
    <row x14ac:dyDescent="0.25" r="5564" customHeight="1" ht="17.25">
      <c r="A5564" s="7">
        <v>5562</v>
      </c>
      <c r="B5564" s="7">
        <v>128000</v>
      </c>
      <c r="C5564" s="7">
        <v>4</v>
      </c>
      <c r="D5564" s="8">
        <v>128000</v>
      </c>
      <c r="E5564" s="9"/>
      <c r="F5564" s="2"/>
      <c r="G5564" s="2"/>
      <c r="H5564" s="2"/>
      <c r="I5564" s="3"/>
      <c r="J5564" s="3"/>
      <c r="K5564" s="3"/>
    </row>
    <row x14ac:dyDescent="0.25" r="5565" customHeight="1" ht="17.25">
      <c r="A5565" s="7">
        <v>5563</v>
      </c>
      <c r="B5565" s="7">
        <v>1</v>
      </c>
      <c r="C5565" s="7">
        <v>8</v>
      </c>
      <c r="D5565" s="8">
        <v>128000</v>
      </c>
      <c r="E5565" s="9"/>
      <c r="F5565" s="2"/>
      <c r="G5565" s="2"/>
      <c r="H5565" s="2"/>
      <c r="I5565" s="3"/>
      <c r="J5565" s="3"/>
      <c r="K5565" s="3"/>
    </row>
    <row x14ac:dyDescent="0.25" r="5566" customHeight="1" ht="17.25">
      <c r="A5566" s="7">
        <v>5564</v>
      </c>
      <c r="B5566" s="7">
        <v>2</v>
      </c>
      <c r="C5566" s="7">
        <v>8</v>
      </c>
      <c r="D5566" s="8">
        <v>128000</v>
      </c>
      <c r="E5566" s="9"/>
      <c r="F5566" s="2"/>
      <c r="G5566" s="2"/>
      <c r="H5566" s="2"/>
      <c r="I5566" s="3"/>
      <c r="J5566" s="3"/>
      <c r="K5566" s="3"/>
    </row>
    <row x14ac:dyDescent="0.25" r="5567" customHeight="1" ht="17.25">
      <c r="A5567" s="7">
        <v>5565</v>
      </c>
      <c r="B5567" s="7">
        <v>4</v>
      </c>
      <c r="C5567" s="7">
        <v>8</v>
      </c>
      <c r="D5567" s="8">
        <v>128000</v>
      </c>
      <c r="E5567" s="9"/>
      <c r="F5567" s="2"/>
      <c r="G5567" s="2"/>
      <c r="H5567" s="2"/>
      <c r="I5567" s="3"/>
      <c r="J5567" s="3"/>
      <c r="K5567" s="3"/>
    </row>
    <row x14ac:dyDescent="0.25" r="5568" customHeight="1" ht="17.25">
      <c r="A5568" s="7">
        <v>5566</v>
      </c>
      <c r="B5568" s="7">
        <v>8</v>
      </c>
      <c r="C5568" s="7">
        <v>8</v>
      </c>
      <c r="D5568" s="8">
        <v>128000</v>
      </c>
      <c r="E5568" s="9"/>
      <c r="F5568" s="2"/>
      <c r="G5568" s="2"/>
      <c r="H5568" s="2"/>
      <c r="I5568" s="3"/>
      <c r="J5568" s="3"/>
      <c r="K5568" s="3"/>
    </row>
    <row x14ac:dyDescent="0.25" r="5569" customHeight="1" ht="17.25">
      <c r="A5569" s="7">
        <v>5567</v>
      </c>
      <c r="B5569" s="7">
        <v>16</v>
      </c>
      <c r="C5569" s="7">
        <v>8</v>
      </c>
      <c r="D5569" s="8">
        <v>128000</v>
      </c>
      <c r="E5569" s="9"/>
      <c r="F5569" s="2"/>
      <c r="G5569" s="2"/>
      <c r="H5569" s="2"/>
      <c r="I5569" s="3"/>
      <c r="J5569" s="3"/>
      <c r="K5569" s="3"/>
    </row>
    <row x14ac:dyDescent="0.25" r="5570" customHeight="1" ht="17.25">
      <c r="A5570" s="7">
        <v>5568</v>
      </c>
      <c r="B5570" s="7">
        <v>32</v>
      </c>
      <c r="C5570" s="7">
        <v>8</v>
      </c>
      <c r="D5570" s="8">
        <v>128000</v>
      </c>
      <c r="E5570" s="9"/>
      <c r="F5570" s="2"/>
      <c r="G5570" s="2"/>
      <c r="H5570" s="2"/>
      <c r="I5570" s="3"/>
      <c r="J5570" s="3"/>
      <c r="K5570" s="3"/>
    </row>
    <row x14ac:dyDescent="0.25" r="5571" customHeight="1" ht="17.25">
      <c r="A5571" s="7">
        <v>5569</v>
      </c>
      <c r="B5571" s="7">
        <v>64</v>
      </c>
      <c r="C5571" s="7">
        <v>8</v>
      </c>
      <c r="D5571" s="8">
        <v>128000</v>
      </c>
      <c r="E5571" s="9"/>
      <c r="F5571" s="2"/>
      <c r="G5571" s="2"/>
      <c r="H5571" s="2"/>
      <c r="I5571" s="3"/>
      <c r="J5571" s="3"/>
      <c r="K5571" s="3"/>
    </row>
    <row x14ac:dyDescent="0.25" r="5572" customHeight="1" ht="17.25">
      <c r="A5572" s="7">
        <v>5570</v>
      </c>
      <c r="B5572" s="7">
        <v>128</v>
      </c>
      <c r="C5572" s="7">
        <v>8</v>
      </c>
      <c r="D5572" s="8">
        <v>128000</v>
      </c>
      <c r="E5572" s="9"/>
      <c r="F5572" s="2"/>
      <c r="G5572" s="2"/>
      <c r="H5572" s="2"/>
      <c r="I5572" s="3"/>
      <c r="J5572" s="3"/>
      <c r="K5572" s="3"/>
    </row>
    <row x14ac:dyDescent="0.25" r="5573" customHeight="1" ht="17.25">
      <c r="A5573" s="7">
        <v>5571</v>
      </c>
      <c r="B5573" s="7">
        <v>256</v>
      </c>
      <c r="C5573" s="7">
        <v>8</v>
      </c>
      <c r="D5573" s="8">
        <v>128000</v>
      </c>
      <c r="E5573" s="9"/>
      <c r="F5573" s="2"/>
      <c r="G5573" s="2"/>
      <c r="H5573" s="2"/>
      <c r="I5573" s="3"/>
      <c r="J5573" s="3"/>
      <c r="K5573" s="3"/>
    </row>
    <row x14ac:dyDescent="0.25" r="5574" customHeight="1" ht="17.25">
      <c r="A5574" s="7">
        <v>5572</v>
      </c>
      <c r="B5574" s="7">
        <v>512</v>
      </c>
      <c r="C5574" s="7">
        <v>8</v>
      </c>
      <c r="D5574" s="8">
        <v>128000</v>
      </c>
      <c r="E5574" s="9"/>
      <c r="F5574" s="2"/>
      <c r="G5574" s="2"/>
      <c r="H5574" s="2"/>
      <c r="I5574" s="3"/>
      <c r="J5574" s="3"/>
      <c r="K5574" s="3"/>
    </row>
    <row x14ac:dyDescent="0.25" r="5575" customHeight="1" ht="17.25">
      <c r="A5575" s="7">
        <v>5573</v>
      </c>
      <c r="B5575" s="7">
        <v>1024</v>
      </c>
      <c r="C5575" s="7">
        <v>8</v>
      </c>
      <c r="D5575" s="8">
        <v>128000</v>
      </c>
      <c r="E5575" s="9"/>
      <c r="F5575" s="2"/>
      <c r="G5575" s="2"/>
      <c r="H5575" s="2"/>
      <c r="I5575" s="3"/>
      <c r="J5575" s="3"/>
      <c r="K5575" s="3"/>
    </row>
    <row x14ac:dyDescent="0.25" r="5576" customHeight="1" ht="17.25">
      <c r="A5576" s="7">
        <v>5574</v>
      </c>
      <c r="B5576" s="7">
        <v>2048</v>
      </c>
      <c r="C5576" s="7">
        <v>8</v>
      </c>
      <c r="D5576" s="8">
        <v>128000</v>
      </c>
      <c r="E5576" s="9"/>
      <c r="F5576" s="2"/>
      <c r="G5576" s="2"/>
      <c r="H5576" s="2"/>
      <c r="I5576" s="3"/>
      <c r="J5576" s="3"/>
      <c r="K5576" s="3"/>
    </row>
    <row x14ac:dyDescent="0.25" r="5577" customHeight="1" ht="17.25">
      <c r="A5577" s="7">
        <v>5575</v>
      </c>
      <c r="B5577" s="7">
        <v>4096</v>
      </c>
      <c r="C5577" s="7">
        <v>8</v>
      </c>
      <c r="D5577" s="8">
        <v>128000</v>
      </c>
      <c r="E5577" s="9"/>
      <c r="F5577" s="2"/>
      <c r="G5577" s="2"/>
      <c r="H5577" s="2"/>
      <c r="I5577" s="3"/>
      <c r="J5577" s="3"/>
      <c r="K5577" s="3"/>
    </row>
    <row x14ac:dyDescent="0.25" r="5578" customHeight="1" ht="17.25">
      <c r="A5578" s="7">
        <v>5576</v>
      </c>
      <c r="B5578" s="7">
        <v>8192</v>
      </c>
      <c r="C5578" s="7">
        <v>8</v>
      </c>
      <c r="D5578" s="8">
        <v>128000</v>
      </c>
      <c r="E5578" s="9"/>
      <c r="F5578" s="2"/>
      <c r="G5578" s="2"/>
      <c r="H5578" s="2"/>
      <c r="I5578" s="3"/>
      <c r="J5578" s="3"/>
      <c r="K5578" s="3"/>
    </row>
    <row x14ac:dyDescent="0.25" r="5579" customHeight="1" ht="17.25">
      <c r="A5579" s="7">
        <v>5577</v>
      </c>
      <c r="B5579" s="7">
        <v>16384</v>
      </c>
      <c r="C5579" s="7">
        <v>8</v>
      </c>
      <c r="D5579" s="8">
        <v>128000</v>
      </c>
      <c r="E5579" s="9"/>
      <c r="F5579" s="2"/>
      <c r="G5579" s="2"/>
      <c r="H5579" s="2"/>
      <c r="I5579" s="3"/>
      <c r="J5579" s="3"/>
      <c r="K5579" s="3"/>
    </row>
    <row x14ac:dyDescent="0.25" r="5580" customHeight="1" ht="17.25">
      <c r="A5580" s="7">
        <v>5578</v>
      </c>
      <c r="B5580" s="7">
        <v>32768</v>
      </c>
      <c r="C5580" s="7">
        <v>8</v>
      </c>
      <c r="D5580" s="8">
        <v>128000</v>
      </c>
      <c r="E5580" s="9"/>
      <c r="F5580" s="2"/>
      <c r="G5580" s="2"/>
      <c r="H5580" s="2"/>
      <c r="I5580" s="3"/>
      <c r="J5580" s="3"/>
      <c r="K5580" s="3"/>
    </row>
    <row x14ac:dyDescent="0.25" r="5581" customHeight="1" ht="17.25">
      <c r="A5581" s="7">
        <v>5579</v>
      </c>
      <c r="B5581" s="7">
        <v>65536</v>
      </c>
      <c r="C5581" s="7">
        <v>8</v>
      </c>
      <c r="D5581" s="8">
        <v>128000</v>
      </c>
      <c r="E5581" s="9"/>
      <c r="F5581" s="2"/>
      <c r="G5581" s="2"/>
      <c r="H5581" s="2"/>
      <c r="I5581" s="3"/>
      <c r="J5581" s="3"/>
      <c r="K5581" s="3"/>
    </row>
    <row x14ac:dyDescent="0.25" r="5582" customHeight="1" ht="17.25">
      <c r="A5582" s="7">
        <v>5580</v>
      </c>
      <c r="B5582" s="7">
        <v>128000</v>
      </c>
      <c r="C5582" s="7">
        <v>8</v>
      </c>
      <c r="D5582" s="8">
        <v>128000</v>
      </c>
      <c r="E5582" s="9"/>
      <c r="F5582" s="2"/>
      <c r="G5582" s="2"/>
      <c r="H5582" s="2"/>
      <c r="I5582" s="3"/>
      <c r="J5582" s="3"/>
      <c r="K5582" s="3"/>
    </row>
    <row x14ac:dyDescent="0.25" r="5583" customHeight="1" ht="17.25">
      <c r="A5583" s="7">
        <v>5581</v>
      </c>
      <c r="B5583" s="7">
        <v>1</v>
      </c>
      <c r="C5583" s="7">
        <v>16</v>
      </c>
      <c r="D5583" s="8">
        <v>128000</v>
      </c>
      <c r="E5583" s="9"/>
      <c r="F5583" s="2"/>
      <c r="G5583" s="2"/>
      <c r="H5583" s="2"/>
      <c r="I5583" s="3"/>
      <c r="J5583" s="3"/>
      <c r="K5583" s="3"/>
    </row>
    <row x14ac:dyDescent="0.25" r="5584" customHeight="1" ht="17.25">
      <c r="A5584" s="7">
        <v>5582</v>
      </c>
      <c r="B5584" s="7">
        <v>2</v>
      </c>
      <c r="C5584" s="7">
        <v>16</v>
      </c>
      <c r="D5584" s="8">
        <v>128000</v>
      </c>
      <c r="E5584" s="9"/>
      <c r="F5584" s="2"/>
      <c r="G5584" s="2"/>
      <c r="H5584" s="2"/>
      <c r="I5584" s="3"/>
      <c r="J5584" s="3"/>
      <c r="K5584" s="3"/>
    </row>
    <row x14ac:dyDescent="0.25" r="5585" customHeight="1" ht="17.25">
      <c r="A5585" s="7">
        <v>5583</v>
      </c>
      <c r="B5585" s="7">
        <v>4</v>
      </c>
      <c r="C5585" s="7">
        <v>16</v>
      </c>
      <c r="D5585" s="8">
        <v>128000</v>
      </c>
      <c r="E5585" s="9"/>
      <c r="F5585" s="2"/>
      <c r="G5585" s="2"/>
      <c r="H5585" s="2"/>
      <c r="I5585" s="3"/>
      <c r="J5585" s="3"/>
      <c r="K5585" s="3"/>
    </row>
    <row x14ac:dyDescent="0.25" r="5586" customHeight="1" ht="17.25">
      <c r="A5586" s="7">
        <v>5584</v>
      </c>
      <c r="B5586" s="7">
        <v>8</v>
      </c>
      <c r="C5586" s="7">
        <v>16</v>
      </c>
      <c r="D5586" s="8">
        <v>128000</v>
      </c>
      <c r="E5586" s="9"/>
      <c r="F5586" s="2"/>
      <c r="G5586" s="2"/>
      <c r="H5586" s="2"/>
      <c r="I5586" s="3"/>
      <c r="J5586" s="3"/>
      <c r="K5586" s="3"/>
    </row>
    <row x14ac:dyDescent="0.25" r="5587" customHeight="1" ht="17.25">
      <c r="A5587" s="7">
        <v>5585</v>
      </c>
      <c r="B5587" s="7">
        <v>16</v>
      </c>
      <c r="C5587" s="7">
        <v>16</v>
      </c>
      <c r="D5587" s="8">
        <v>128000</v>
      </c>
      <c r="E5587" s="9"/>
      <c r="F5587" s="2"/>
      <c r="G5587" s="2"/>
      <c r="H5587" s="2"/>
      <c r="I5587" s="3"/>
      <c r="J5587" s="3"/>
      <c r="K5587" s="3"/>
    </row>
    <row x14ac:dyDescent="0.25" r="5588" customHeight="1" ht="17.25">
      <c r="A5588" s="7">
        <v>5586</v>
      </c>
      <c r="B5588" s="7">
        <v>32</v>
      </c>
      <c r="C5588" s="7">
        <v>16</v>
      </c>
      <c r="D5588" s="8">
        <v>128000</v>
      </c>
      <c r="E5588" s="9"/>
      <c r="F5588" s="2"/>
      <c r="G5588" s="2"/>
      <c r="H5588" s="2"/>
      <c r="I5588" s="3"/>
      <c r="J5588" s="3"/>
      <c r="K5588" s="3"/>
    </row>
    <row x14ac:dyDescent="0.25" r="5589" customHeight="1" ht="17.25">
      <c r="A5589" s="7">
        <v>5587</v>
      </c>
      <c r="B5589" s="7">
        <v>64</v>
      </c>
      <c r="C5589" s="7">
        <v>16</v>
      </c>
      <c r="D5589" s="8">
        <v>128000</v>
      </c>
      <c r="E5589" s="9"/>
      <c r="F5589" s="2"/>
      <c r="G5589" s="2"/>
      <c r="H5589" s="2"/>
      <c r="I5589" s="3"/>
      <c r="J5589" s="3"/>
      <c r="K5589" s="3"/>
    </row>
    <row x14ac:dyDescent="0.25" r="5590" customHeight="1" ht="17.25">
      <c r="A5590" s="7">
        <v>5588</v>
      </c>
      <c r="B5590" s="7">
        <v>128</v>
      </c>
      <c r="C5590" s="7">
        <v>16</v>
      </c>
      <c r="D5590" s="8">
        <v>128000</v>
      </c>
      <c r="E5590" s="9"/>
      <c r="F5590" s="2"/>
      <c r="G5590" s="2"/>
      <c r="H5590" s="2"/>
      <c r="I5590" s="3"/>
      <c r="J5590" s="3"/>
      <c r="K5590" s="3"/>
    </row>
    <row x14ac:dyDescent="0.25" r="5591" customHeight="1" ht="17.25">
      <c r="A5591" s="7">
        <v>5589</v>
      </c>
      <c r="B5591" s="7">
        <v>256</v>
      </c>
      <c r="C5591" s="7">
        <v>16</v>
      </c>
      <c r="D5591" s="8">
        <v>128000</v>
      </c>
      <c r="E5591" s="9"/>
      <c r="F5591" s="2"/>
      <c r="G5591" s="2"/>
      <c r="H5591" s="2"/>
      <c r="I5591" s="3"/>
      <c r="J5591" s="3"/>
      <c r="K5591" s="3"/>
    </row>
    <row x14ac:dyDescent="0.25" r="5592" customHeight="1" ht="17.25">
      <c r="A5592" s="7">
        <v>5590</v>
      </c>
      <c r="B5592" s="7">
        <v>512</v>
      </c>
      <c r="C5592" s="7">
        <v>16</v>
      </c>
      <c r="D5592" s="8">
        <v>128000</v>
      </c>
      <c r="E5592" s="9"/>
      <c r="F5592" s="2"/>
      <c r="G5592" s="2"/>
      <c r="H5592" s="2"/>
      <c r="I5592" s="3"/>
      <c r="J5592" s="3"/>
      <c r="K5592" s="3"/>
    </row>
    <row x14ac:dyDescent="0.25" r="5593" customHeight="1" ht="17.25">
      <c r="A5593" s="7">
        <v>5591</v>
      </c>
      <c r="B5593" s="7">
        <v>1024</v>
      </c>
      <c r="C5593" s="7">
        <v>16</v>
      </c>
      <c r="D5593" s="8">
        <v>128000</v>
      </c>
      <c r="E5593" s="9"/>
      <c r="F5593" s="2"/>
      <c r="G5593" s="2"/>
      <c r="H5593" s="2"/>
      <c r="I5593" s="3"/>
      <c r="J5593" s="3"/>
      <c r="K5593" s="3"/>
    </row>
    <row x14ac:dyDescent="0.25" r="5594" customHeight="1" ht="17.25">
      <c r="A5594" s="7">
        <v>5592</v>
      </c>
      <c r="B5594" s="7">
        <v>2048</v>
      </c>
      <c r="C5594" s="7">
        <v>16</v>
      </c>
      <c r="D5594" s="8">
        <v>128000</v>
      </c>
      <c r="E5594" s="9"/>
      <c r="F5594" s="2"/>
      <c r="G5594" s="2"/>
      <c r="H5594" s="2"/>
      <c r="I5594" s="3"/>
      <c r="J5594" s="3"/>
      <c r="K5594" s="3"/>
    </row>
    <row x14ac:dyDescent="0.25" r="5595" customHeight="1" ht="17.25">
      <c r="A5595" s="7">
        <v>5593</v>
      </c>
      <c r="B5595" s="7">
        <v>4096</v>
      </c>
      <c r="C5595" s="7">
        <v>16</v>
      </c>
      <c r="D5595" s="8">
        <v>128000</v>
      </c>
      <c r="E5595" s="9"/>
      <c r="F5595" s="2"/>
      <c r="G5595" s="2"/>
      <c r="H5595" s="2"/>
      <c r="I5595" s="3"/>
      <c r="J5595" s="3"/>
      <c r="K5595" s="3"/>
    </row>
    <row x14ac:dyDescent="0.25" r="5596" customHeight="1" ht="17.25">
      <c r="A5596" s="7">
        <v>5594</v>
      </c>
      <c r="B5596" s="7">
        <v>8192</v>
      </c>
      <c r="C5596" s="7">
        <v>16</v>
      </c>
      <c r="D5596" s="8">
        <v>128000</v>
      </c>
      <c r="E5596" s="9"/>
      <c r="F5596" s="2"/>
      <c r="G5596" s="2"/>
      <c r="H5596" s="2"/>
      <c r="I5596" s="3"/>
      <c r="J5596" s="3"/>
      <c r="K5596" s="3"/>
    </row>
    <row x14ac:dyDescent="0.25" r="5597" customHeight="1" ht="17.25">
      <c r="A5597" s="7">
        <v>5595</v>
      </c>
      <c r="B5597" s="7">
        <v>16384</v>
      </c>
      <c r="C5597" s="7">
        <v>16</v>
      </c>
      <c r="D5597" s="8">
        <v>128000</v>
      </c>
      <c r="E5597" s="9"/>
      <c r="F5597" s="2"/>
      <c r="G5597" s="2"/>
      <c r="H5597" s="2"/>
      <c r="I5597" s="3"/>
      <c r="J5597" s="3"/>
      <c r="K5597" s="3"/>
    </row>
    <row x14ac:dyDescent="0.25" r="5598" customHeight="1" ht="17.25">
      <c r="A5598" s="7">
        <v>5596</v>
      </c>
      <c r="B5598" s="7">
        <v>32768</v>
      </c>
      <c r="C5598" s="7">
        <v>16</v>
      </c>
      <c r="D5598" s="8">
        <v>128000</v>
      </c>
      <c r="E5598" s="9"/>
      <c r="F5598" s="2"/>
      <c r="G5598" s="2"/>
      <c r="H5598" s="2"/>
      <c r="I5598" s="3"/>
      <c r="J5598" s="3"/>
      <c r="K5598" s="3"/>
    </row>
    <row x14ac:dyDescent="0.25" r="5599" customHeight="1" ht="17.25">
      <c r="A5599" s="7">
        <v>5597</v>
      </c>
      <c r="B5599" s="7">
        <v>65536</v>
      </c>
      <c r="C5599" s="7">
        <v>16</v>
      </c>
      <c r="D5599" s="8">
        <v>128000</v>
      </c>
      <c r="E5599" s="9"/>
      <c r="F5599" s="2"/>
      <c r="G5599" s="2"/>
      <c r="H5599" s="2"/>
      <c r="I5599" s="3"/>
      <c r="J5599" s="3"/>
      <c r="K5599" s="3"/>
    </row>
    <row x14ac:dyDescent="0.25" r="5600" customHeight="1" ht="17.25">
      <c r="A5600" s="7">
        <v>5598</v>
      </c>
      <c r="B5600" s="7">
        <v>128000</v>
      </c>
      <c r="C5600" s="7">
        <v>16</v>
      </c>
      <c r="D5600" s="8">
        <v>128000</v>
      </c>
      <c r="E5600" s="9"/>
      <c r="F5600" s="2"/>
      <c r="G5600" s="2"/>
      <c r="H5600" s="2"/>
      <c r="I5600" s="3"/>
      <c r="J5600" s="3"/>
      <c r="K5600" s="3"/>
    </row>
    <row x14ac:dyDescent="0.25" r="5601" customHeight="1" ht="17.25">
      <c r="A5601" s="7">
        <v>5599</v>
      </c>
      <c r="B5601" s="7">
        <v>1</v>
      </c>
      <c r="C5601" s="7">
        <v>32</v>
      </c>
      <c r="D5601" s="8">
        <v>128000</v>
      </c>
      <c r="E5601" s="9"/>
      <c r="F5601" s="2"/>
      <c r="G5601" s="2"/>
      <c r="H5601" s="2"/>
      <c r="I5601" s="3"/>
      <c r="J5601" s="3"/>
      <c r="K5601" s="3"/>
    </row>
    <row x14ac:dyDescent="0.25" r="5602" customHeight="1" ht="17.25">
      <c r="A5602" s="7">
        <v>5600</v>
      </c>
      <c r="B5602" s="7">
        <v>2</v>
      </c>
      <c r="C5602" s="7">
        <v>32</v>
      </c>
      <c r="D5602" s="8">
        <v>128000</v>
      </c>
      <c r="E5602" s="9"/>
      <c r="F5602" s="2"/>
      <c r="G5602" s="2"/>
      <c r="H5602" s="2"/>
      <c r="I5602" s="3"/>
      <c r="J5602" s="3"/>
      <c r="K5602" s="3"/>
    </row>
    <row x14ac:dyDescent="0.25" r="5603" customHeight="1" ht="17.25">
      <c r="A5603" s="7">
        <v>5601</v>
      </c>
      <c r="B5603" s="7">
        <v>4</v>
      </c>
      <c r="C5603" s="7">
        <v>32</v>
      </c>
      <c r="D5603" s="8">
        <v>128000</v>
      </c>
      <c r="E5603" s="9"/>
      <c r="F5603" s="2"/>
      <c r="G5603" s="2"/>
      <c r="H5603" s="2"/>
      <c r="I5603" s="3"/>
      <c r="J5603" s="3"/>
      <c r="K5603" s="3"/>
    </row>
    <row x14ac:dyDescent="0.25" r="5604" customHeight="1" ht="17.25">
      <c r="A5604" s="7">
        <v>5602</v>
      </c>
      <c r="B5604" s="7">
        <v>8</v>
      </c>
      <c r="C5604" s="7">
        <v>32</v>
      </c>
      <c r="D5604" s="8">
        <v>128000</v>
      </c>
      <c r="E5604" s="9"/>
      <c r="F5604" s="2"/>
      <c r="G5604" s="2"/>
      <c r="H5604" s="2"/>
      <c r="I5604" s="3"/>
      <c r="J5604" s="3"/>
      <c r="K5604" s="3"/>
    </row>
    <row x14ac:dyDescent="0.25" r="5605" customHeight="1" ht="17.25">
      <c r="A5605" s="7">
        <v>5603</v>
      </c>
      <c r="B5605" s="7">
        <v>16</v>
      </c>
      <c r="C5605" s="7">
        <v>32</v>
      </c>
      <c r="D5605" s="8">
        <v>128000</v>
      </c>
      <c r="E5605" s="9"/>
      <c r="F5605" s="2"/>
      <c r="G5605" s="2"/>
      <c r="H5605" s="2"/>
      <c r="I5605" s="3"/>
      <c r="J5605" s="3"/>
      <c r="K5605" s="3"/>
    </row>
    <row x14ac:dyDescent="0.25" r="5606" customHeight="1" ht="17.25">
      <c r="A5606" s="7">
        <v>5604</v>
      </c>
      <c r="B5606" s="7">
        <v>32</v>
      </c>
      <c r="C5606" s="7">
        <v>32</v>
      </c>
      <c r="D5606" s="8">
        <v>128000</v>
      </c>
      <c r="E5606" s="9"/>
      <c r="F5606" s="2"/>
      <c r="G5606" s="2"/>
      <c r="H5606" s="2"/>
      <c r="I5606" s="3"/>
      <c r="J5606" s="3"/>
      <c r="K5606" s="3"/>
    </row>
    <row x14ac:dyDescent="0.25" r="5607" customHeight="1" ht="17.25">
      <c r="A5607" s="7">
        <v>5605</v>
      </c>
      <c r="B5607" s="7">
        <v>64</v>
      </c>
      <c r="C5607" s="7">
        <v>32</v>
      </c>
      <c r="D5607" s="8">
        <v>128000</v>
      </c>
      <c r="E5607" s="9"/>
      <c r="F5607" s="2"/>
      <c r="G5607" s="2"/>
      <c r="H5607" s="2"/>
      <c r="I5607" s="3"/>
      <c r="J5607" s="3"/>
      <c r="K5607" s="3"/>
    </row>
    <row x14ac:dyDescent="0.25" r="5608" customHeight="1" ht="17.25">
      <c r="A5608" s="7">
        <v>5606</v>
      </c>
      <c r="B5608" s="7">
        <v>128</v>
      </c>
      <c r="C5608" s="7">
        <v>32</v>
      </c>
      <c r="D5608" s="8">
        <v>128000</v>
      </c>
      <c r="E5608" s="9"/>
      <c r="F5608" s="2"/>
      <c r="G5608" s="2"/>
      <c r="H5608" s="2"/>
      <c r="I5608" s="3"/>
      <c r="J5608" s="3"/>
      <c r="K5608" s="3"/>
    </row>
    <row x14ac:dyDescent="0.25" r="5609" customHeight="1" ht="17.25">
      <c r="A5609" s="7">
        <v>5607</v>
      </c>
      <c r="B5609" s="7">
        <v>256</v>
      </c>
      <c r="C5609" s="7">
        <v>32</v>
      </c>
      <c r="D5609" s="8">
        <v>128000</v>
      </c>
      <c r="E5609" s="9"/>
      <c r="F5609" s="2"/>
      <c r="G5609" s="2"/>
      <c r="H5609" s="2"/>
      <c r="I5609" s="3"/>
      <c r="J5609" s="3"/>
      <c r="K5609" s="3"/>
    </row>
    <row x14ac:dyDescent="0.25" r="5610" customHeight="1" ht="17.25">
      <c r="A5610" s="7">
        <v>5608</v>
      </c>
      <c r="B5610" s="7">
        <v>512</v>
      </c>
      <c r="C5610" s="7">
        <v>32</v>
      </c>
      <c r="D5610" s="8">
        <v>128000</v>
      </c>
      <c r="E5610" s="9"/>
      <c r="F5610" s="2"/>
      <c r="G5610" s="2"/>
      <c r="H5610" s="2"/>
      <c r="I5610" s="3"/>
      <c r="J5610" s="3"/>
      <c r="K5610" s="3"/>
    </row>
    <row x14ac:dyDescent="0.25" r="5611" customHeight="1" ht="17.25">
      <c r="A5611" s="7">
        <v>5609</v>
      </c>
      <c r="B5611" s="7">
        <v>1024</v>
      </c>
      <c r="C5611" s="7">
        <v>32</v>
      </c>
      <c r="D5611" s="8">
        <v>128000</v>
      </c>
      <c r="E5611" s="9"/>
      <c r="F5611" s="2"/>
      <c r="G5611" s="2"/>
      <c r="H5611" s="2"/>
      <c r="I5611" s="3"/>
      <c r="J5611" s="3"/>
      <c r="K5611" s="3"/>
    </row>
    <row x14ac:dyDescent="0.25" r="5612" customHeight="1" ht="17.25">
      <c r="A5612" s="7">
        <v>5610</v>
      </c>
      <c r="B5612" s="7">
        <v>2048</v>
      </c>
      <c r="C5612" s="7">
        <v>32</v>
      </c>
      <c r="D5612" s="8">
        <v>128000</v>
      </c>
      <c r="E5612" s="9"/>
      <c r="F5612" s="2"/>
      <c r="G5612" s="2"/>
      <c r="H5612" s="2"/>
      <c r="I5612" s="3"/>
      <c r="J5612" s="3"/>
      <c r="K5612" s="3"/>
    </row>
    <row x14ac:dyDescent="0.25" r="5613" customHeight="1" ht="17.25">
      <c r="A5613" s="7">
        <v>5611</v>
      </c>
      <c r="B5613" s="7">
        <v>4096</v>
      </c>
      <c r="C5613" s="7">
        <v>32</v>
      </c>
      <c r="D5613" s="8">
        <v>128000</v>
      </c>
      <c r="E5613" s="9"/>
      <c r="F5613" s="2"/>
      <c r="G5613" s="2"/>
      <c r="H5613" s="2"/>
      <c r="I5613" s="3"/>
      <c r="J5613" s="3"/>
      <c r="K5613" s="3"/>
    </row>
    <row x14ac:dyDescent="0.25" r="5614" customHeight="1" ht="17.25">
      <c r="A5614" s="7">
        <v>5612</v>
      </c>
      <c r="B5614" s="7">
        <v>8192</v>
      </c>
      <c r="C5614" s="7">
        <v>32</v>
      </c>
      <c r="D5614" s="8">
        <v>128000</v>
      </c>
      <c r="E5614" s="9"/>
      <c r="F5614" s="2"/>
      <c r="G5614" s="2"/>
      <c r="H5614" s="2"/>
      <c r="I5614" s="3"/>
      <c r="J5614" s="3"/>
      <c r="K5614" s="3"/>
    </row>
    <row x14ac:dyDescent="0.25" r="5615" customHeight="1" ht="17.25">
      <c r="A5615" s="7">
        <v>5613</v>
      </c>
      <c r="B5615" s="7">
        <v>16384</v>
      </c>
      <c r="C5615" s="7">
        <v>32</v>
      </c>
      <c r="D5615" s="8">
        <v>128000</v>
      </c>
      <c r="E5615" s="9"/>
      <c r="F5615" s="2"/>
      <c r="G5615" s="2"/>
      <c r="H5615" s="2"/>
      <c r="I5615" s="3"/>
      <c r="J5615" s="3"/>
      <c r="K5615" s="3"/>
    </row>
    <row x14ac:dyDescent="0.25" r="5616" customHeight="1" ht="17.25">
      <c r="A5616" s="7">
        <v>5614</v>
      </c>
      <c r="B5616" s="7">
        <v>32768</v>
      </c>
      <c r="C5616" s="7">
        <v>32</v>
      </c>
      <c r="D5616" s="8">
        <v>128000</v>
      </c>
      <c r="E5616" s="9"/>
      <c r="F5616" s="2"/>
      <c r="G5616" s="2"/>
      <c r="H5616" s="2"/>
      <c r="I5616" s="3"/>
      <c r="J5616" s="3"/>
      <c r="K5616" s="3"/>
    </row>
    <row x14ac:dyDescent="0.25" r="5617" customHeight="1" ht="17.25">
      <c r="A5617" s="7">
        <v>5615</v>
      </c>
      <c r="B5617" s="7">
        <v>65536</v>
      </c>
      <c r="C5617" s="7">
        <v>32</v>
      </c>
      <c r="D5617" s="8">
        <v>128000</v>
      </c>
      <c r="E5617" s="9"/>
      <c r="F5617" s="2"/>
      <c r="G5617" s="2"/>
      <c r="H5617" s="2"/>
      <c r="I5617" s="3"/>
      <c r="J5617" s="3"/>
      <c r="K5617" s="3"/>
    </row>
    <row x14ac:dyDescent="0.25" r="5618" customHeight="1" ht="17.25">
      <c r="A5618" s="7">
        <v>5616</v>
      </c>
      <c r="B5618" s="7">
        <v>128000</v>
      </c>
      <c r="C5618" s="7">
        <v>32</v>
      </c>
      <c r="D5618" s="8">
        <v>128000</v>
      </c>
      <c r="E5618" s="9"/>
      <c r="F5618" s="2"/>
      <c r="G5618" s="2"/>
      <c r="H5618" s="2"/>
      <c r="I5618" s="3"/>
      <c r="J5618" s="3"/>
      <c r="K5618" s="3"/>
    </row>
    <row x14ac:dyDescent="0.25" r="5619" customHeight="1" ht="17.25">
      <c r="A5619" s="7">
        <v>5617</v>
      </c>
      <c r="B5619" s="7">
        <v>1</v>
      </c>
      <c r="C5619" s="7">
        <v>64</v>
      </c>
      <c r="D5619" s="8">
        <v>128000</v>
      </c>
      <c r="E5619" s="9"/>
      <c r="F5619" s="2"/>
      <c r="G5619" s="2"/>
      <c r="H5619" s="2"/>
      <c r="I5619" s="3"/>
      <c r="J5619" s="3"/>
      <c r="K5619" s="3"/>
    </row>
    <row x14ac:dyDescent="0.25" r="5620" customHeight="1" ht="17.25">
      <c r="A5620" s="7">
        <v>5618</v>
      </c>
      <c r="B5620" s="7">
        <v>2</v>
      </c>
      <c r="C5620" s="7">
        <v>64</v>
      </c>
      <c r="D5620" s="8">
        <v>128000</v>
      </c>
      <c r="E5620" s="9"/>
      <c r="F5620" s="2"/>
      <c r="G5620" s="2"/>
      <c r="H5620" s="2"/>
      <c r="I5620" s="3"/>
      <c r="J5620" s="3"/>
      <c r="K5620" s="3"/>
    </row>
    <row x14ac:dyDescent="0.25" r="5621" customHeight="1" ht="17.25">
      <c r="A5621" s="7">
        <v>5619</v>
      </c>
      <c r="B5621" s="7">
        <v>4</v>
      </c>
      <c r="C5621" s="7">
        <v>64</v>
      </c>
      <c r="D5621" s="8">
        <v>128000</v>
      </c>
      <c r="E5621" s="9"/>
      <c r="F5621" s="2"/>
      <c r="G5621" s="2"/>
      <c r="H5621" s="2"/>
      <c r="I5621" s="3"/>
      <c r="J5621" s="3"/>
      <c r="K5621" s="3"/>
    </row>
    <row x14ac:dyDescent="0.25" r="5622" customHeight="1" ht="17.25">
      <c r="A5622" s="7">
        <v>5620</v>
      </c>
      <c r="B5622" s="7">
        <v>8</v>
      </c>
      <c r="C5622" s="7">
        <v>64</v>
      </c>
      <c r="D5622" s="8">
        <v>128000</v>
      </c>
      <c r="E5622" s="9"/>
      <c r="F5622" s="2"/>
      <c r="G5622" s="2"/>
      <c r="H5622" s="2"/>
      <c r="I5622" s="3"/>
      <c r="J5622" s="3"/>
      <c r="K5622" s="3"/>
    </row>
    <row x14ac:dyDescent="0.25" r="5623" customHeight="1" ht="17.25">
      <c r="A5623" s="7">
        <v>5621</v>
      </c>
      <c r="B5623" s="7">
        <v>16</v>
      </c>
      <c r="C5623" s="7">
        <v>64</v>
      </c>
      <c r="D5623" s="8">
        <v>128000</v>
      </c>
      <c r="E5623" s="9"/>
      <c r="F5623" s="2"/>
      <c r="G5623" s="2"/>
      <c r="H5623" s="2"/>
      <c r="I5623" s="3"/>
      <c r="J5623" s="3"/>
      <c r="K5623" s="3"/>
    </row>
    <row x14ac:dyDescent="0.25" r="5624" customHeight="1" ht="17.25">
      <c r="A5624" s="7">
        <v>5622</v>
      </c>
      <c r="B5624" s="7">
        <v>32</v>
      </c>
      <c r="C5624" s="7">
        <v>64</v>
      </c>
      <c r="D5624" s="8">
        <v>128000</v>
      </c>
      <c r="E5624" s="9"/>
      <c r="F5624" s="2"/>
      <c r="G5624" s="2"/>
      <c r="H5624" s="2"/>
      <c r="I5624" s="3"/>
      <c r="J5624" s="3"/>
      <c r="K5624" s="3"/>
    </row>
    <row x14ac:dyDescent="0.25" r="5625" customHeight="1" ht="17.25">
      <c r="A5625" s="7">
        <v>5623</v>
      </c>
      <c r="B5625" s="7">
        <v>64</v>
      </c>
      <c r="C5625" s="7">
        <v>64</v>
      </c>
      <c r="D5625" s="8">
        <v>128000</v>
      </c>
      <c r="E5625" s="9"/>
      <c r="F5625" s="2"/>
      <c r="G5625" s="2"/>
      <c r="H5625" s="2"/>
      <c r="I5625" s="3"/>
      <c r="J5625" s="3"/>
      <c r="K5625" s="3"/>
    </row>
    <row x14ac:dyDescent="0.25" r="5626" customHeight="1" ht="17.25">
      <c r="A5626" s="7">
        <v>5624</v>
      </c>
      <c r="B5626" s="7">
        <v>128</v>
      </c>
      <c r="C5626" s="7">
        <v>64</v>
      </c>
      <c r="D5626" s="8">
        <v>128000</v>
      </c>
      <c r="E5626" s="9"/>
      <c r="F5626" s="2"/>
      <c r="G5626" s="2"/>
      <c r="H5626" s="2"/>
      <c r="I5626" s="3"/>
      <c r="J5626" s="3"/>
      <c r="K5626" s="3"/>
    </row>
    <row x14ac:dyDescent="0.25" r="5627" customHeight="1" ht="17.25">
      <c r="A5627" s="7">
        <v>5625</v>
      </c>
      <c r="B5627" s="7">
        <v>256</v>
      </c>
      <c r="C5627" s="7">
        <v>64</v>
      </c>
      <c r="D5627" s="8">
        <v>128000</v>
      </c>
      <c r="E5627" s="9"/>
      <c r="F5627" s="2"/>
      <c r="G5627" s="2"/>
      <c r="H5627" s="2"/>
      <c r="I5627" s="3"/>
      <c r="J5627" s="3"/>
      <c r="K5627" s="3"/>
    </row>
    <row x14ac:dyDescent="0.25" r="5628" customHeight="1" ht="17.25">
      <c r="A5628" s="7">
        <v>5626</v>
      </c>
      <c r="B5628" s="7">
        <v>512</v>
      </c>
      <c r="C5628" s="7">
        <v>64</v>
      </c>
      <c r="D5628" s="8">
        <v>128000</v>
      </c>
      <c r="E5628" s="9"/>
      <c r="F5628" s="2"/>
      <c r="G5628" s="2"/>
      <c r="H5628" s="2"/>
      <c r="I5628" s="3"/>
      <c r="J5628" s="3"/>
      <c r="K5628" s="3"/>
    </row>
    <row x14ac:dyDescent="0.25" r="5629" customHeight="1" ht="17.25">
      <c r="A5629" s="7">
        <v>5627</v>
      </c>
      <c r="B5629" s="7">
        <v>1024</v>
      </c>
      <c r="C5629" s="7">
        <v>64</v>
      </c>
      <c r="D5629" s="8">
        <v>128000</v>
      </c>
      <c r="E5629" s="9"/>
      <c r="F5629" s="2"/>
      <c r="G5629" s="2"/>
      <c r="H5629" s="2"/>
      <c r="I5629" s="3"/>
      <c r="J5629" s="3"/>
      <c r="K5629" s="3"/>
    </row>
    <row x14ac:dyDescent="0.25" r="5630" customHeight="1" ht="17.25">
      <c r="A5630" s="7">
        <v>5628</v>
      </c>
      <c r="B5630" s="7">
        <v>2048</v>
      </c>
      <c r="C5630" s="7">
        <v>64</v>
      </c>
      <c r="D5630" s="8">
        <v>128000</v>
      </c>
      <c r="E5630" s="9"/>
      <c r="F5630" s="2"/>
      <c r="G5630" s="2"/>
      <c r="H5630" s="2"/>
      <c r="I5630" s="3"/>
      <c r="J5630" s="3"/>
      <c r="K5630" s="3"/>
    </row>
    <row x14ac:dyDescent="0.25" r="5631" customHeight="1" ht="17.25">
      <c r="A5631" s="7">
        <v>5629</v>
      </c>
      <c r="B5631" s="7">
        <v>4096</v>
      </c>
      <c r="C5631" s="7">
        <v>64</v>
      </c>
      <c r="D5631" s="8">
        <v>128000</v>
      </c>
      <c r="E5631" s="9"/>
      <c r="F5631" s="2"/>
      <c r="G5631" s="2"/>
      <c r="H5631" s="2"/>
      <c r="I5631" s="3"/>
      <c r="J5631" s="3"/>
      <c r="K5631" s="3"/>
    </row>
    <row x14ac:dyDescent="0.25" r="5632" customHeight="1" ht="17.25">
      <c r="A5632" s="7">
        <v>5630</v>
      </c>
      <c r="B5632" s="7">
        <v>8192</v>
      </c>
      <c r="C5632" s="7">
        <v>64</v>
      </c>
      <c r="D5632" s="8">
        <v>128000</v>
      </c>
      <c r="E5632" s="9"/>
      <c r="F5632" s="2"/>
      <c r="G5632" s="2"/>
      <c r="H5632" s="2"/>
      <c r="I5632" s="3"/>
      <c r="J5632" s="3"/>
      <c r="K5632" s="3"/>
    </row>
    <row x14ac:dyDescent="0.25" r="5633" customHeight="1" ht="17.25">
      <c r="A5633" s="7">
        <v>5631</v>
      </c>
      <c r="B5633" s="7">
        <v>16384</v>
      </c>
      <c r="C5633" s="7">
        <v>64</v>
      </c>
      <c r="D5633" s="8">
        <v>128000</v>
      </c>
      <c r="E5633" s="9"/>
      <c r="F5633" s="2"/>
      <c r="G5633" s="2"/>
      <c r="H5633" s="2"/>
      <c r="I5633" s="3"/>
      <c r="J5633" s="3"/>
      <c r="K5633" s="3"/>
    </row>
    <row x14ac:dyDescent="0.25" r="5634" customHeight="1" ht="17.25">
      <c r="A5634" s="7">
        <v>5632</v>
      </c>
      <c r="B5634" s="7">
        <v>32768</v>
      </c>
      <c r="C5634" s="7">
        <v>64</v>
      </c>
      <c r="D5634" s="8">
        <v>128000</v>
      </c>
      <c r="E5634" s="9"/>
      <c r="F5634" s="2"/>
      <c r="G5634" s="2"/>
      <c r="H5634" s="2"/>
      <c r="I5634" s="3"/>
      <c r="J5634" s="3"/>
      <c r="K5634" s="3"/>
    </row>
    <row x14ac:dyDescent="0.25" r="5635" customHeight="1" ht="17.25">
      <c r="A5635" s="7">
        <v>5633</v>
      </c>
      <c r="B5635" s="7">
        <v>65536</v>
      </c>
      <c r="C5635" s="7">
        <v>64</v>
      </c>
      <c r="D5635" s="8">
        <v>128000</v>
      </c>
      <c r="E5635" s="9"/>
      <c r="F5635" s="2"/>
      <c r="G5635" s="2"/>
      <c r="H5635" s="2"/>
      <c r="I5635" s="3"/>
      <c r="J5635" s="3"/>
      <c r="K5635" s="3"/>
    </row>
    <row x14ac:dyDescent="0.25" r="5636" customHeight="1" ht="17.25">
      <c r="A5636" s="7">
        <v>5634</v>
      </c>
      <c r="B5636" s="7">
        <v>128000</v>
      </c>
      <c r="C5636" s="7">
        <v>64</v>
      </c>
      <c r="D5636" s="8">
        <v>128000</v>
      </c>
      <c r="E5636" s="9"/>
      <c r="F5636" s="2"/>
      <c r="G5636" s="2"/>
      <c r="H5636" s="2"/>
      <c r="I5636" s="3"/>
      <c r="J5636" s="3"/>
      <c r="K5636" s="3"/>
    </row>
    <row x14ac:dyDescent="0.25" r="5637" customHeight="1" ht="17.25">
      <c r="A5637" s="7">
        <v>5635</v>
      </c>
      <c r="B5637" s="7">
        <v>1</v>
      </c>
      <c r="C5637" s="7">
        <v>128</v>
      </c>
      <c r="D5637" s="8">
        <v>128000</v>
      </c>
      <c r="E5637" s="9"/>
      <c r="F5637" s="2"/>
      <c r="G5637" s="2"/>
      <c r="H5637" s="2"/>
      <c r="I5637" s="3"/>
      <c r="J5637" s="3"/>
      <c r="K5637" s="3"/>
    </row>
    <row x14ac:dyDescent="0.25" r="5638" customHeight="1" ht="17.25">
      <c r="A5638" s="7">
        <v>5636</v>
      </c>
      <c r="B5638" s="7">
        <v>2</v>
      </c>
      <c r="C5638" s="7">
        <v>128</v>
      </c>
      <c r="D5638" s="8">
        <v>128000</v>
      </c>
      <c r="E5638" s="9"/>
      <c r="F5638" s="2"/>
      <c r="G5638" s="2"/>
      <c r="H5638" s="2"/>
      <c r="I5638" s="3"/>
      <c r="J5638" s="3"/>
      <c r="K5638" s="3"/>
    </row>
    <row x14ac:dyDescent="0.25" r="5639" customHeight="1" ht="17.25">
      <c r="A5639" s="7">
        <v>5637</v>
      </c>
      <c r="B5639" s="7">
        <v>4</v>
      </c>
      <c r="C5639" s="7">
        <v>128</v>
      </c>
      <c r="D5639" s="8">
        <v>128000</v>
      </c>
      <c r="E5639" s="9"/>
      <c r="F5639" s="2"/>
      <c r="G5639" s="2"/>
      <c r="H5639" s="2"/>
      <c r="I5639" s="3"/>
      <c r="J5639" s="3"/>
      <c r="K5639" s="3"/>
    </row>
    <row x14ac:dyDescent="0.25" r="5640" customHeight="1" ht="17.25">
      <c r="A5640" s="7">
        <v>5638</v>
      </c>
      <c r="B5640" s="7">
        <v>8</v>
      </c>
      <c r="C5640" s="7">
        <v>128</v>
      </c>
      <c r="D5640" s="8">
        <v>128000</v>
      </c>
      <c r="E5640" s="9"/>
      <c r="F5640" s="2"/>
      <c r="G5640" s="2"/>
      <c r="H5640" s="2"/>
      <c r="I5640" s="3"/>
      <c r="J5640" s="3"/>
      <c r="K5640" s="3"/>
    </row>
    <row x14ac:dyDescent="0.25" r="5641" customHeight="1" ht="17.25">
      <c r="A5641" s="7">
        <v>5639</v>
      </c>
      <c r="B5641" s="7">
        <v>16</v>
      </c>
      <c r="C5641" s="7">
        <v>128</v>
      </c>
      <c r="D5641" s="8">
        <v>128000</v>
      </c>
      <c r="E5641" s="9"/>
      <c r="F5641" s="2"/>
      <c r="G5641" s="2"/>
      <c r="H5641" s="2"/>
      <c r="I5641" s="3"/>
      <c r="J5641" s="3"/>
      <c r="K5641" s="3"/>
    </row>
    <row x14ac:dyDescent="0.25" r="5642" customHeight="1" ht="17.25">
      <c r="A5642" s="7">
        <v>5640</v>
      </c>
      <c r="B5642" s="7">
        <v>32</v>
      </c>
      <c r="C5642" s="7">
        <v>128</v>
      </c>
      <c r="D5642" s="8">
        <v>128000</v>
      </c>
      <c r="E5642" s="9"/>
      <c r="F5642" s="2"/>
      <c r="G5642" s="2"/>
      <c r="H5642" s="2"/>
      <c r="I5642" s="3"/>
      <c r="J5642" s="3"/>
      <c r="K5642" s="3"/>
    </row>
    <row x14ac:dyDescent="0.25" r="5643" customHeight="1" ht="17.25">
      <c r="A5643" s="7">
        <v>5641</v>
      </c>
      <c r="B5643" s="7">
        <v>64</v>
      </c>
      <c r="C5643" s="7">
        <v>128</v>
      </c>
      <c r="D5643" s="8">
        <v>128000</v>
      </c>
      <c r="E5643" s="9"/>
      <c r="F5643" s="2"/>
      <c r="G5643" s="2"/>
      <c r="H5643" s="2"/>
      <c r="I5643" s="3"/>
      <c r="J5643" s="3"/>
      <c r="K5643" s="3"/>
    </row>
    <row x14ac:dyDescent="0.25" r="5644" customHeight="1" ht="17.25">
      <c r="A5644" s="7">
        <v>5642</v>
      </c>
      <c r="B5644" s="7">
        <v>128</v>
      </c>
      <c r="C5644" s="7">
        <v>128</v>
      </c>
      <c r="D5644" s="8">
        <v>128000</v>
      </c>
      <c r="E5644" s="9"/>
      <c r="F5644" s="2"/>
      <c r="G5644" s="2"/>
      <c r="H5644" s="2"/>
      <c r="I5644" s="3"/>
      <c r="J5644" s="3"/>
      <c r="K5644" s="3"/>
    </row>
    <row x14ac:dyDescent="0.25" r="5645" customHeight="1" ht="17.25">
      <c r="A5645" s="7">
        <v>5643</v>
      </c>
      <c r="B5645" s="7">
        <v>256</v>
      </c>
      <c r="C5645" s="7">
        <v>128</v>
      </c>
      <c r="D5645" s="8">
        <v>128000</v>
      </c>
      <c r="E5645" s="9"/>
      <c r="F5645" s="2"/>
      <c r="G5645" s="2"/>
      <c r="H5645" s="2"/>
      <c r="I5645" s="3"/>
      <c r="J5645" s="3"/>
      <c r="K5645" s="3"/>
    </row>
    <row x14ac:dyDescent="0.25" r="5646" customHeight="1" ht="17.25">
      <c r="A5646" s="7">
        <v>5644</v>
      </c>
      <c r="B5646" s="7">
        <v>512</v>
      </c>
      <c r="C5646" s="7">
        <v>128</v>
      </c>
      <c r="D5646" s="8">
        <v>128000</v>
      </c>
      <c r="E5646" s="9"/>
      <c r="F5646" s="2"/>
      <c r="G5646" s="2"/>
      <c r="H5646" s="2"/>
      <c r="I5646" s="3"/>
      <c r="J5646" s="3"/>
      <c r="K5646" s="3"/>
    </row>
    <row x14ac:dyDescent="0.25" r="5647" customHeight="1" ht="17.25">
      <c r="A5647" s="7">
        <v>5645</v>
      </c>
      <c r="B5647" s="7">
        <v>1024</v>
      </c>
      <c r="C5647" s="7">
        <v>128</v>
      </c>
      <c r="D5647" s="8">
        <v>128000</v>
      </c>
      <c r="E5647" s="9"/>
      <c r="F5647" s="2"/>
      <c r="G5647" s="2"/>
      <c r="H5647" s="2"/>
      <c r="I5647" s="3"/>
      <c r="J5647" s="3"/>
      <c r="K5647" s="3"/>
    </row>
    <row x14ac:dyDescent="0.25" r="5648" customHeight="1" ht="17.25">
      <c r="A5648" s="7">
        <v>5646</v>
      </c>
      <c r="B5648" s="7">
        <v>2048</v>
      </c>
      <c r="C5648" s="7">
        <v>128</v>
      </c>
      <c r="D5648" s="8">
        <v>128000</v>
      </c>
      <c r="E5648" s="9"/>
      <c r="F5648" s="2"/>
      <c r="G5648" s="2"/>
      <c r="H5648" s="2"/>
      <c r="I5648" s="3"/>
      <c r="J5648" s="3"/>
      <c r="K5648" s="3"/>
    </row>
    <row x14ac:dyDescent="0.25" r="5649" customHeight="1" ht="17.25">
      <c r="A5649" s="7">
        <v>5647</v>
      </c>
      <c r="B5649" s="7">
        <v>4096</v>
      </c>
      <c r="C5649" s="7">
        <v>128</v>
      </c>
      <c r="D5649" s="8">
        <v>128000</v>
      </c>
      <c r="E5649" s="9"/>
      <c r="F5649" s="2"/>
      <c r="G5649" s="2"/>
      <c r="H5649" s="2"/>
      <c r="I5649" s="3"/>
      <c r="J5649" s="3"/>
      <c r="K5649" s="3"/>
    </row>
    <row x14ac:dyDescent="0.25" r="5650" customHeight="1" ht="17.25">
      <c r="A5650" s="7">
        <v>5648</v>
      </c>
      <c r="B5650" s="7">
        <v>8192</v>
      </c>
      <c r="C5650" s="7">
        <v>128</v>
      </c>
      <c r="D5650" s="8">
        <v>128000</v>
      </c>
      <c r="E5650" s="9"/>
      <c r="F5650" s="2"/>
      <c r="G5650" s="2"/>
      <c r="H5650" s="2"/>
      <c r="I5650" s="3"/>
      <c r="J5650" s="3"/>
      <c r="K5650" s="3"/>
    </row>
    <row x14ac:dyDescent="0.25" r="5651" customHeight="1" ht="17.25">
      <c r="A5651" s="7">
        <v>5649</v>
      </c>
      <c r="B5651" s="7">
        <v>16384</v>
      </c>
      <c r="C5651" s="7">
        <v>128</v>
      </c>
      <c r="D5651" s="8">
        <v>128000</v>
      </c>
      <c r="E5651" s="9"/>
      <c r="F5651" s="2"/>
      <c r="G5651" s="2"/>
      <c r="H5651" s="2"/>
      <c r="I5651" s="3"/>
      <c r="J5651" s="3"/>
      <c r="K5651" s="3"/>
    </row>
    <row x14ac:dyDescent="0.25" r="5652" customHeight="1" ht="17.25">
      <c r="A5652" s="7">
        <v>5650</v>
      </c>
      <c r="B5652" s="7">
        <v>32768</v>
      </c>
      <c r="C5652" s="7">
        <v>128</v>
      </c>
      <c r="D5652" s="8">
        <v>128000</v>
      </c>
      <c r="E5652" s="9"/>
      <c r="F5652" s="2"/>
      <c r="G5652" s="2"/>
      <c r="H5652" s="2"/>
      <c r="I5652" s="3"/>
      <c r="J5652" s="3"/>
      <c r="K5652" s="3"/>
    </row>
    <row x14ac:dyDescent="0.25" r="5653" customHeight="1" ht="17.25">
      <c r="A5653" s="7">
        <v>5651</v>
      </c>
      <c r="B5653" s="7">
        <v>65536</v>
      </c>
      <c r="C5653" s="7">
        <v>128</v>
      </c>
      <c r="D5653" s="8">
        <v>128000</v>
      </c>
      <c r="E5653" s="9"/>
      <c r="F5653" s="2"/>
      <c r="G5653" s="2"/>
      <c r="H5653" s="2"/>
      <c r="I5653" s="3"/>
      <c r="J5653" s="3"/>
      <c r="K5653" s="3"/>
    </row>
    <row x14ac:dyDescent="0.25" r="5654" customHeight="1" ht="17.25">
      <c r="A5654" s="7">
        <v>5652</v>
      </c>
      <c r="B5654" s="7">
        <v>128000</v>
      </c>
      <c r="C5654" s="7">
        <v>128</v>
      </c>
      <c r="D5654" s="8">
        <v>128000</v>
      </c>
      <c r="E5654" s="9"/>
      <c r="F5654" s="2"/>
      <c r="G5654" s="2"/>
      <c r="H5654" s="2"/>
      <c r="I5654" s="3"/>
      <c r="J5654" s="3"/>
      <c r="K5654" s="3"/>
    </row>
    <row x14ac:dyDescent="0.25" r="5655" customHeight="1" ht="17.25">
      <c r="A5655" s="7">
        <v>5653</v>
      </c>
      <c r="B5655" s="7">
        <v>1</v>
      </c>
      <c r="C5655" s="7">
        <v>256</v>
      </c>
      <c r="D5655" s="8">
        <v>128000</v>
      </c>
      <c r="E5655" s="9"/>
      <c r="F5655" s="2"/>
      <c r="G5655" s="2"/>
      <c r="H5655" s="2"/>
      <c r="I5655" s="3"/>
      <c r="J5655" s="3"/>
      <c r="K5655" s="3"/>
    </row>
    <row x14ac:dyDescent="0.25" r="5656" customHeight="1" ht="17.25">
      <c r="A5656" s="7">
        <v>5654</v>
      </c>
      <c r="B5656" s="7">
        <v>2</v>
      </c>
      <c r="C5656" s="7">
        <v>256</v>
      </c>
      <c r="D5656" s="8">
        <v>128000</v>
      </c>
      <c r="E5656" s="9"/>
      <c r="F5656" s="2"/>
      <c r="G5656" s="2"/>
      <c r="H5656" s="2"/>
      <c r="I5656" s="3"/>
      <c r="J5656" s="3"/>
      <c r="K5656" s="3"/>
    </row>
    <row x14ac:dyDescent="0.25" r="5657" customHeight="1" ht="17.25">
      <c r="A5657" s="7">
        <v>5655</v>
      </c>
      <c r="B5657" s="7">
        <v>4</v>
      </c>
      <c r="C5657" s="7">
        <v>256</v>
      </c>
      <c r="D5657" s="8">
        <v>128000</v>
      </c>
      <c r="E5657" s="9"/>
      <c r="F5657" s="2"/>
      <c r="G5657" s="2"/>
      <c r="H5657" s="2"/>
      <c r="I5657" s="3"/>
      <c r="J5657" s="3"/>
      <c r="K5657" s="3"/>
    </row>
    <row x14ac:dyDescent="0.25" r="5658" customHeight="1" ht="17.25">
      <c r="A5658" s="7">
        <v>5656</v>
      </c>
      <c r="B5658" s="7">
        <v>8</v>
      </c>
      <c r="C5658" s="7">
        <v>256</v>
      </c>
      <c r="D5658" s="8">
        <v>128000</v>
      </c>
      <c r="E5658" s="9"/>
      <c r="F5658" s="2"/>
      <c r="G5658" s="2"/>
      <c r="H5658" s="2"/>
      <c r="I5658" s="3"/>
      <c r="J5658" s="3"/>
      <c r="K5658" s="3"/>
    </row>
    <row x14ac:dyDescent="0.25" r="5659" customHeight="1" ht="17.25">
      <c r="A5659" s="7">
        <v>5657</v>
      </c>
      <c r="B5659" s="7">
        <v>16</v>
      </c>
      <c r="C5659" s="7">
        <v>256</v>
      </c>
      <c r="D5659" s="8">
        <v>128000</v>
      </c>
      <c r="E5659" s="9"/>
      <c r="F5659" s="2"/>
      <c r="G5659" s="2"/>
      <c r="H5659" s="2"/>
      <c r="I5659" s="3"/>
      <c r="J5659" s="3"/>
      <c r="K5659" s="3"/>
    </row>
    <row x14ac:dyDescent="0.25" r="5660" customHeight="1" ht="17.25">
      <c r="A5660" s="7">
        <v>5658</v>
      </c>
      <c r="B5660" s="7">
        <v>32</v>
      </c>
      <c r="C5660" s="7">
        <v>256</v>
      </c>
      <c r="D5660" s="8">
        <v>128000</v>
      </c>
      <c r="E5660" s="9"/>
      <c r="F5660" s="2"/>
      <c r="G5660" s="2"/>
      <c r="H5660" s="2"/>
      <c r="I5660" s="3"/>
      <c r="J5660" s="3"/>
      <c r="K5660" s="3"/>
    </row>
    <row x14ac:dyDescent="0.25" r="5661" customHeight="1" ht="17.25">
      <c r="A5661" s="7">
        <v>5659</v>
      </c>
      <c r="B5661" s="7">
        <v>64</v>
      </c>
      <c r="C5661" s="7">
        <v>256</v>
      </c>
      <c r="D5661" s="8">
        <v>128000</v>
      </c>
      <c r="E5661" s="9"/>
      <c r="F5661" s="2"/>
      <c r="G5661" s="2"/>
      <c r="H5661" s="2"/>
      <c r="I5661" s="3"/>
      <c r="J5661" s="3"/>
      <c r="K5661" s="3"/>
    </row>
    <row x14ac:dyDescent="0.25" r="5662" customHeight="1" ht="17.25">
      <c r="A5662" s="7">
        <v>5660</v>
      </c>
      <c r="B5662" s="7">
        <v>128</v>
      </c>
      <c r="C5662" s="7">
        <v>256</v>
      </c>
      <c r="D5662" s="8">
        <v>128000</v>
      </c>
      <c r="E5662" s="9"/>
      <c r="F5662" s="2"/>
      <c r="G5662" s="2"/>
      <c r="H5662" s="2"/>
      <c r="I5662" s="3"/>
      <c r="J5662" s="3"/>
      <c r="K5662" s="3"/>
    </row>
    <row x14ac:dyDescent="0.25" r="5663" customHeight="1" ht="17.25">
      <c r="A5663" s="7">
        <v>5661</v>
      </c>
      <c r="B5663" s="7">
        <v>256</v>
      </c>
      <c r="C5663" s="7">
        <v>256</v>
      </c>
      <c r="D5663" s="8">
        <v>128000</v>
      </c>
      <c r="E5663" s="9"/>
      <c r="F5663" s="2"/>
      <c r="G5663" s="2"/>
      <c r="H5663" s="2"/>
      <c r="I5663" s="3"/>
      <c r="J5663" s="3"/>
      <c r="K5663" s="3"/>
    </row>
    <row x14ac:dyDescent="0.25" r="5664" customHeight="1" ht="17.25">
      <c r="A5664" s="7">
        <v>5662</v>
      </c>
      <c r="B5664" s="7">
        <v>512</v>
      </c>
      <c r="C5664" s="7">
        <v>256</v>
      </c>
      <c r="D5664" s="8">
        <v>128000</v>
      </c>
      <c r="E5664" s="9"/>
      <c r="F5664" s="2"/>
      <c r="G5664" s="2"/>
      <c r="H5664" s="2"/>
      <c r="I5664" s="3"/>
      <c r="J5664" s="3"/>
      <c r="K5664" s="3"/>
    </row>
    <row x14ac:dyDescent="0.25" r="5665" customHeight="1" ht="17.25">
      <c r="A5665" s="7">
        <v>5663</v>
      </c>
      <c r="B5665" s="7">
        <v>1024</v>
      </c>
      <c r="C5665" s="7">
        <v>256</v>
      </c>
      <c r="D5665" s="8">
        <v>128000</v>
      </c>
      <c r="E5665" s="9"/>
      <c r="F5665" s="2"/>
      <c r="G5665" s="2"/>
      <c r="H5665" s="2"/>
      <c r="I5665" s="3"/>
      <c r="J5665" s="3"/>
      <c r="K5665" s="3"/>
    </row>
    <row x14ac:dyDescent="0.25" r="5666" customHeight="1" ht="17.25">
      <c r="A5666" s="7">
        <v>5664</v>
      </c>
      <c r="B5666" s="7">
        <v>2048</v>
      </c>
      <c r="C5666" s="7">
        <v>256</v>
      </c>
      <c r="D5666" s="8">
        <v>128000</v>
      </c>
      <c r="E5666" s="9"/>
      <c r="F5666" s="2"/>
      <c r="G5666" s="2"/>
      <c r="H5666" s="2"/>
      <c r="I5666" s="3"/>
      <c r="J5666" s="3"/>
      <c r="K5666" s="3"/>
    </row>
    <row x14ac:dyDescent="0.25" r="5667" customHeight="1" ht="17.25">
      <c r="A5667" s="7">
        <v>5665</v>
      </c>
      <c r="B5667" s="7">
        <v>4096</v>
      </c>
      <c r="C5667" s="7">
        <v>256</v>
      </c>
      <c r="D5667" s="8">
        <v>128000</v>
      </c>
      <c r="E5667" s="9"/>
      <c r="F5667" s="2"/>
      <c r="G5667" s="2"/>
      <c r="H5667" s="2"/>
      <c r="I5667" s="3"/>
      <c r="J5667" s="3"/>
      <c r="K5667" s="3"/>
    </row>
    <row x14ac:dyDescent="0.25" r="5668" customHeight="1" ht="17.25">
      <c r="A5668" s="7">
        <v>5666</v>
      </c>
      <c r="B5668" s="7">
        <v>8192</v>
      </c>
      <c r="C5668" s="7">
        <v>256</v>
      </c>
      <c r="D5668" s="8">
        <v>128000</v>
      </c>
      <c r="E5668" s="9"/>
      <c r="F5668" s="2"/>
      <c r="G5668" s="2"/>
      <c r="H5668" s="2"/>
      <c r="I5668" s="3"/>
      <c r="J5668" s="3"/>
      <c r="K5668" s="3"/>
    </row>
    <row x14ac:dyDescent="0.25" r="5669" customHeight="1" ht="17.25">
      <c r="A5669" s="7">
        <v>5667</v>
      </c>
      <c r="B5669" s="7">
        <v>16384</v>
      </c>
      <c r="C5669" s="7">
        <v>256</v>
      </c>
      <c r="D5669" s="8">
        <v>128000</v>
      </c>
      <c r="E5669" s="9"/>
      <c r="F5669" s="2"/>
      <c r="G5669" s="2"/>
      <c r="H5669" s="2"/>
      <c r="I5669" s="3"/>
      <c r="J5669" s="3"/>
      <c r="K5669" s="3"/>
    </row>
    <row x14ac:dyDescent="0.25" r="5670" customHeight="1" ht="17.25">
      <c r="A5670" s="7">
        <v>5668</v>
      </c>
      <c r="B5670" s="7">
        <v>32768</v>
      </c>
      <c r="C5670" s="7">
        <v>256</v>
      </c>
      <c r="D5670" s="8">
        <v>128000</v>
      </c>
      <c r="E5670" s="9"/>
      <c r="F5670" s="2"/>
      <c r="G5670" s="2"/>
      <c r="H5670" s="2"/>
      <c r="I5670" s="3"/>
      <c r="J5670" s="3"/>
      <c r="K5670" s="3"/>
    </row>
    <row x14ac:dyDescent="0.25" r="5671" customHeight="1" ht="17.25">
      <c r="A5671" s="7">
        <v>5669</v>
      </c>
      <c r="B5671" s="7">
        <v>65536</v>
      </c>
      <c r="C5671" s="7">
        <v>256</v>
      </c>
      <c r="D5671" s="8">
        <v>128000</v>
      </c>
      <c r="E5671" s="9"/>
      <c r="F5671" s="2"/>
      <c r="G5671" s="2"/>
      <c r="H5671" s="2"/>
      <c r="I5671" s="3"/>
      <c r="J5671" s="3"/>
      <c r="K5671" s="3"/>
    </row>
    <row x14ac:dyDescent="0.25" r="5672" customHeight="1" ht="17.25">
      <c r="A5672" s="7">
        <v>5670</v>
      </c>
      <c r="B5672" s="7">
        <v>128000</v>
      </c>
      <c r="C5672" s="7">
        <v>256</v>
      </c>
      <c r="D5672" s="8">
        <v>128000</v>
      </c>
      <c r="E5672" s="9"/>
      <c r="F5672" s="2"/>
      <c r="G5672" s="2"/>
      <c r="H5672" s="2"/>
      <c r="I5672" s="3"/>
      <c r="J5672" s="3"/>
      <c r="K5672" s="3"/>
    </row>
    <row x14ac:dyDescent="0.25" r="5673" customHeight="1" ht="17.25">
      <c r="A5673" s="7">
        <v>5671</v>
      </c>
      <c r="B5673" s="7">
        <v>1</v>
      </c>
      <c r="C5673" s="7">
        <v>512</v>
      </c>
      <c r="D5673" s="8">
        <v>128000</v>
      </c>
      <c r="E5673" s="9"/>
      <c r="F5673" s="2"/>
      <c r="G5673" s="2"/>
      <c r="H5673" s="2"/>
      <c r="I5673" s="3"/>
      <c r="J5673" s="3"/>
      <c r="K5673" s="3"/>
    </row>
    <row x14ac:dyDescent="0.25" r="5674" customHeight="1" ht="17.25">
      <c r="A5674" s="7">
        <v>5672</v>
      </c>
      <c r="B5674" s="7">
        <v>2</v>
      </c>
      <c r="C5674" s="7">
        <v>512</v>
      </c>
      <c r="D5674" s="8">
        <v>128000</v>
      </c>
      <c r="E5674" s="9"/>
      <c r="F5674" s="2"/>
      <c r="G5674" s="2"/>
      <c r="H5674" s="2"/>
      <c r="I5674" s="3"/>
      <c r="J5674" s="3"/>
      <c r="K5674" s="3"/>
    </row>
    <row x14ac:dyDescent="0.25" r="5675" customHeight="1" ht="17.25">
      <c r="A5675" s="7">
        <v>5673</v>
      </c>
      <c r="B5675" s="7">
        <v>4</v>
      </c>
      <c r="C5675" s="7">
        <v>512</v>
      </c>
      <c r="D5675" s="8">
        <v>128000</v>
      </c>
      <c r="E5675" s="9"/>
      <c r="F5675" s="2"/>
      <c r="G5675" s="2"/>
      <c r="H5675" s="2"/>
      <c r="I5675" s="3"/>
      <c r="J5675" s="3"/>
      <c r="K5675" s="3"/>
    </row>
    <row x14ac:dyDescent="0.25" r="5676" customHeight="1" ht="17.25">
      <c r="A5676" s="7">
        <v>5674</v>
      </c>
      <c r="B5676" s="7">
        <v>8</v>
      </c>
      <c r="C5676" s="7">
        <v>512</v>
      </c>
      <c r="D5676" s="8">
        <v>128000</v>
      </c>
      <c r="E5676" s="9"/>
      <c r="F5676" s="2"/>
      <c r="G5676" s="2"/>
      <c r="H5676" s="2"/>
      <c r="I5676" s="3"/>
      <c r="J5676" s="3"/>
      <c r="K5676" s="3"/>
    </row>
    <row x14ac:dyDescent="0.25" r="5677" customHeight="1" ht="17.25">
      <c r="A5677" s="7">
        <v>5675</v>
      </c>
      <c r="B5677" s="7">
        <v>16</v>
      </c>
      <c r="C5677" s="7">
        <v>512</v>
      </c>
      <c r="D5677" s="8">
        <v>128000</v>
      </c>
      <c r="E5677" s="9"/>
      <c r="F5677" s="2"/>
      <c r="G5677" s="2"/>
      <c r="H5677" s="2"/>
      <c r="I5677" s="3"/>
      <c r="J5677" s="3"/>
      <c r="K5677" s="3"/>
    </row>
    <row x14ac:dyDescent="0.25" r="5678" customHeight="1" ht="17.25">
      <c r="A5678" s="7">
        <v>5676</v>
      </c>
      <c r="B5678" s="7">
        <v>32</v>
      </c>
      <c r="C5678" s="7">
        <v>512</v>
      </c>
      <c r="D5678" s="8">
        <v>128000</v>
      </c>
      <c r="E5678" s="9"/>
      <c r="F5678" s="2"/>
      <c r="G5678" s="2"/>
      <c r="H5678" s="2"/>
      <c r="I5678" s="3"/>
      <c r="J5678" s="3"/>
      <c r="K5678" s="3"/>
    </row>
    <row x14ac:dyDescent="0.25" r="5679" customHeight="1" ht="17.25">
      <c r="A5679" s="7">
        <v>5677</v>
      </c>
      <c r="B5679" s="7">
        <v>64</v>
      </c>
      <c r="C5679" s="7">
        <v>512</v>
      </c>
      <c r="D5679" s="8">
        <v>128000</v>
      </c>
      <c r="E5679" s="9"/>
      <c r="F5679" s="2"/>
      <c r="G5679" s="2"/>
      <c r="H5679" s="2"/>
      <c r="I5679" s="3"/>
      <c r="J5679" s="3"/>
      <c r="K5679" s="3"/>
    </row>
    <row x14ac:dyDescent="0.25" r="5680" customHeight="1" ht="17.25">
      <c r="A5680" s="7">
        <v>5678</v>
      </c>
      <c r="B5680" s="7">
        <v>128</v>
      </c>
      <c r="C5680" s="7">
        <v>512</v>
      </c>
      <c r="D5680" s="8">
        <v>128000</v>
      </c>
      <c r="E5680" s="9"/>
      <c r="F5680" s="2"/>
      <c r="G5680" s="2"/>
      <c r="H5680" s="2"/>
      <c r="I5680" s="3"/>
      <c r="J5680" s="3"/>
      <c r="K5680" s="3"/>
    </row>
    <row x14ac:dyDescent="0.25" r="5681" customHeight="1" ht="17.25">
      <c r="A5681" s="7">
        <v>5679</v>
      </c>
      <c r="B5681" s="7">
        <v>256</v>
      </c>
      <c r="C5681" s="7">
        <v>512</v>
      </c>
      <c r="D5681" s="8">
        <v>128000</v>
      </c>
      <c r="E5681" s="9"/>
      <c r="F5681" s="2"/>
      <c r="G5681" s="2"/>
      <c r="H5681" s="2"/>
      <c r="I5681" s="3"/>
      <c r="J5681" s="3"/>
      <c r="K5681" s="3"/>
    </row>
    <row x14ac:dyDescent="0.25" r="5682" customHeight="1" ht="17.25">
      <c r="A5682" s="7">
        <v>5680</v>
      </c>
      <c r="B5682" s="7">
        <v>512</v>
      </c>
      <c r="C5682" s="7">
        <v>512</v>
      </c>
      <c r="D5682" s="8">
        <v>128000</v>
      </c>
      <c r="E5682" s="9"/>
      <c r="F5682" s="2"/>
      <c r="G5682" s="2"/>
      <c r="H5682" s="2"/>
      <c r="I5682" s="3"/>
      <c r="J5682" s="3"/>
      <c r="K5682" s="3"/>
    </row>
    <row x14ac:dyDescent="0.25" r="5683" customHeight="1" ht="17.25">
      <c r="A5683" s="7">
        <v>5681</v>
      </c>
      <c r="B5683" s="7">
        <v>1024</v>
      </c>
      <c r="C5683" s="7">
        <v>512</v>
      </c>
      <c r="D5683" s="8">
        <v>128000</v>
      </c>
      <c r="E5683" s="9"/>
      <c r="F5683" s="2"/>
      <c r="G5683" s="2"/>
      <c r="H5683" s="2"/>
      <c r="I5683" s="3"/>
      <c r="J5683" s="3"/>
      <c r="K5683" s="3"/>
    </row>
    <row x14ac:dyDescent="0.25" r="5684" customHeight="1" ht="17.25">
      <c r="A5684" s="7">
        <v>5682</v>
      </c>
      <c r="B5684" s="7">
        <v>2048</v>
      </c>
      <c r="C5684" s="7">
        <v>512</v>
      </c>
      <c r="D5684" s="8">
        <v>128000</v>
      </c>
      <c r="E5684" s="9"/>
      <c r="F5684" s="2"/>
      <c r="G5684" s="2"/>
      <c r="H5684" s="2"/>
      <c r="I5684" s="3"/>
      <c r="J5684" s="3"/>
      <c r="K5684" s="3"/>
    </row>
    <row x14ac:dyDescent="0.25" r="5685" customHeight="1" ht="17.25">
      <c r="A5685" s="7">
        <v>5683</v>
      </c>
      <c r="B5685" s="7">
        <v>4096</v>
      </c>
      <c r="C5685" s="7">
        <v>512</v>
      </c>
      <c r="D5685" s="8">
        <v>128000</v>
      </c>
      <c r="E5685" s="9"/>
      <c r="F5685" s="2"/>
      <c r="G5685" s="2"/>
      <c r="H5685" s="2"/>
      <c r="I5685" s="3"/>
      <c r="J5685" s="3"/>
      <c r="K5685" s="3"/>
    </row>
    <row x14ac:dyDescent="0.25" r="5686" customHeight="1" ht="17.25">
      <c r="A5686" s="7">
        <v>5684</v>
      </c>
      <c r="B5686" s="7">
        <v>8192</v>
      </c>
      <c r="C5686" s="7">
        <v>512</v>
      </c>
      <c r="D5686" s="8">
        <v>128000</v>
      </c>
      <c r="E5686" s="9"/>
      <c r="F5686" s="2"/>
      <c r="G5686" s="2"/>
      <c r="H5686" s="2"/>
      <c r="I5686" s="3"/>
      <c r="J5686" s="3"/>
      <c r="K5686" s="3"/>
    </row>
    <row x14ac:dyDescent="0.25" r="5687" customHeight="1" ht="17.25">
      <c r="A5687" s="7">
        <v>5685</v>
      </c>
      <c r="B5687" s="7">
        <v>16384</v>
      </c>
      <c r="C5687" s="7">
        <v>512</v>
      </c>
      <c r="D5687" s="8">
        <v>128000</v>
      </c>
      <c r="E5687" s="9"/>
      <c r="F5687" s="2"/>
      <c r="G5687" s="2"/>
      <c r="H5687" s="2"/>
      <c r="I5687" s="3"/>
      <c r="J5687" s="3"/>
      <c r="K5687" s="3"/>
    </row>
    <row x14ac:dyDescent="0.25" r="5688" customHeight="1" ht="17.25">
      <c r="A5688" s="7">
        <v>5686</v>
      </c>
      <c r="B5688" s="7">
        <v>32768</v>
      </c>
      <c r="C5688" s="7">
        <v>512</v>
      </c>
      <c r="D5688" s="8">
        <v>128000</v>
      </c>
      <c r="E5688" s="9"/>
      <c r="F5688" s="2"/>
      <c r="G5688" s="2"/>
      <c r="H5688" s="2"/>
      <c r="I5688" s="3"/>
      <c r="J5688" s="3"/>
      <c r="K5688" s="3"/>
    </row>
    <row x14ac:dyDescent="0.25" r="5689" customHeight="1" ht="17.25">
      <c r="A5689" s="7">
        <v>5687</v>
      </c>
      <c r="B5689" s="7">
        <v>65536</v>
      </c>
      <c r="C5689" s="7">
        <v>512</v>
      </c>
      <c r="D5689" s="8">
        <v>128000</v>
      </c>
      <c r="E5689" s="9"/>
      <c r="F5689" s="2"/>
      <c r="G5689" s="2"/>
      <c r="H5689" s="2"/>
      <c r="I5689" s="3"/>
      <c r="J5689" s="3"/>
      <c r="K5689" s="3"/>
    </row>
    <row x14ac:dyDescent="0.25" r="5690" customHeight="1" ht="17.25">
      <c r="A5690" s="7">
        <v>5688</v>
      </c>
      <c r="B5690" s="7">
        <v>128000</v>
      </c>
      <c r="C5690" s="7">
        <v>512</v>
      </c>
      <c r="D5690" s="8">
        <v>128000</v>
      </c>
      <c r="E5690" s="9"/>
      <c r="F5690" s="2"/>
      <c r="G5690" s="2"/>
      <c r="H5690" s="2"/>
      <c r="I5690" s="3"/>
      <c r="J5690" s="3"/>
      <c r="K5690" s="3"/>
    </row>
    <row x14ac:dyDescent="0.25" r="5691" customHeight="1" ht="17.25">
      <c r="A5691" s="7">
        <v>5689</v>
      </c>
      <c r="B5691" s="7">
        <v>1</v>
      </c>
      <c r="C5691" s="7">
        <v>1024</v>
      </c>
      <c r="D5691" s="8">
        <v>128000</v>
      </c>
      <c r="E5691" s="9"/>
      <c r="F5691" s="2"/>
      <c r="G5691" s="2"/>
      <c r="H5691" s="2"/>
      <c r="I5691" s="3"/>
      <c r="J5691" s="3"/>
      <c r="K5691" s="3"/>
    </row>
    <row x14ac:dyDescent="0.25" r="5692" customHeight="1" ht="17.25">
      <c r="A5692" s="7">
        <v>5690</v>
      </c>
      <c r="B5692" s="7">
        <v>2</v>
      </c>
      <c r="C5692" s="7">
        <v>1024</v>
      </c>
      <c r="D5692" s="8">
        <v>128000</v>
      </c>
      <c r="E5692" s="9"/>
      <c r="F5692" s="2"/>
      <c r="G5692" s="2"/>
      <c r="H5692" s="2"/>
      <c r="I5692" s="3"/>
      <c r="J5692" s="3"/>
      <c r="K5692" s="3"/>
    </row>
    <row x14ac:dyDescent="0.25" r="5693" customHeight="1" ht="17.25">
      <c r="A5693" s="7">
        <v>5691</v>
      </c>
      <c r="B5693" s="7">
        <v>4</v>
      </c>
      <c r="C5693" s="7">
        <v>1024</v>
      </c>
      <c r="D5693" s="8">
        <v>128000</v>
      </c>
      <c r="E5693" s="9"/>
      <c r="F5693" s="2"/>
      <c r="G5693" s="2"/>
      <c r="H5693" s="2"/>
      <c r="I5693" s="3"/>
      <c r="J5693" s="3"/>
      <c r="K5693" s="3"/>
    </row>
    <row x14ac:dyDescent="0.25" r="5694" customHeight="1" ht="17.25">
      <c r="A5694" s="7">
        <v>5692</v>
      </c>
      <c r="B5694" s="7">
        <v>8</v>
      </c>
      <c r="C5694" s="7">
        <v>1024</v>
      </c>
      <c r="D5694" s="8">
        <v>128000</v>
      </c>
      <c r="E5694" s="9"/>
      <c r="F5694" s="2"/>
      <c r="G5694" s="2"/>
      <c r="H5694" s="2"/>
      <c r="I5694" s="3"/>
      <c r="J5694" s="3"/>
      <c r="K5694" s="3"/>
    </row>
    <row x14ac:dyDescent="0.25" r="5695" customHeight="1" ht="17.25">
      <c r="A5695" s="7">
        <v>5693</v>
      </c>
      <c r="B5695" s="7">
        <v>16</v>
      </c>
      <c r="C5695" s="7">
        <v>1024</v>
      </c>
      <c r="D5695" s="8">
        <v>128000</v>
      </c>
      <c r="E5695" s="9"/>
      <c r="F5695" s="2"/>
      <c r="G5695" s="2"/>
      <c r="H5695" s="2"/>
      <c r="I5695" s="3"/>
      <c r="J5695" s="3"/>
      <c r="K5695" s="3"/>
    </row>
    <row x14ac:dyDescent="0.25" r="5696" customHeight="1" ht="17.25">
      <c r="A5696" s="7">
        <v>5694</v>
      </c>
      <c r="B5696" s="7">
        <v>32</v>
      </c>
      <c r="C5696" s="7">
        <v>1024</v>
      </c>
      <c r="D5696" s="8">
        <v>128000</v>
      </c>
      <c r="E5696" s="9"/>
      <c r="F5696" s="2"/>
      <c r="G5696" s="2"/>
      <c r="H5696" s="2"/>
      <c r="I5696" s="3"/>
      <c r="J5696" s="3"/>
      <c r="K5696" s="3"/>
    </row>
    <row x14ac:dyDescent="0.25" r="5697" customHeight="1" ht="17.25">
      <c r="A5697" s="7">
        <v>5695</v>
      </c>
      <c r="B5697" s="7">
        <v>64</v>
      </c>
      <c r="C5697" s="7">
        <v>1024</v>
      </c>
      <c r="D5697" s="8">
        <v>128000</v>
      </c>
      <c r="E5697" s="9"/>
      <c r="F5697" s="2"/>
      <c r="G5697" s="2"/>
      <c r="H5697" s="2"/>
      <c r="I5697" s="3"/>
      <c r="J5697" s="3"/>
      <c r="K5697" s="3"/>
    </row>
    <row x14ac:dyDescent="0.25" r="5698" customHeight="1" ht="17.25">
      <c r="A5698" s="7">
        <v>5696</v>
      </c>
      <c r="B5698" s="7">
        <v>128</v>
      </c>
      <c r="C5698" s="7">
        <v>1024</v>
      </c>
      <c r="D5698" s="8">
        <v>128000</v>
      </c>
      <c r="E5698" s="9"/>
      <c r="F5698" s="2"/>
      <c r="G5698" s="2"/>
      <c r="H5698" s="2"/>
      <c r="I5698" s="3"/>
      <c r="J5698" s="3"/>
      <c r="K5698" s="3"/>
    </row>
    <row x14ac:dyDescent="0.25" r="5699" customHeight="1" ht="17.25">
      <c r="A5699" s="7">
        <v>5697</v>
      </c>
      <c r="B5699" s="7">
        <v>256</v>
      </c>
      <c r="C5699" s="7">
        <v>1024</v>
      </c>
      <c r="D5699" s="8">
        <v>128000</v>
      </c>
      <c r="E5699" s="9"/>
      <c r="F5699" s="2"/>
      <c r="G5699" s="2"/>
      <c r="H5699" s="2"/>
      <c r="I5699" s="3"/>
      <c r="J5699" s="3"/>
      <c r="K5699" s="3"/>
    </row>
    <row x14ac:dyDescent="0.25" r="5700" customHeight="1" ht="17.25">
      <c r="A5700" s="7">
        <v>5698</v>
      </c>
      <c r="B5700" s="7">
        <v>512</v>
      </c>
      <c r="C5700" s="7">
        <v>1024</v>
      </c>
      <c r="D5700" s="8">
        <v>128000</v>
      </c>
      <c r="E5700" s="9"/>
      <c r="F5700" s="2"/>
      <c r="G5700" s="2"/>
      <c r="H5700" s="2"/>
      <c r="I5700" s="3"/>
      <c r="J5700" s="3"/>
      <c r="K5700" s="3"/>
    </row>
    <row x14ac:dyDescent="0.25" r="5701" customHeight="1" ht="17.25">
      <c r="A5701" s="7">
        <v>5699</v>
      </c>
      <c r="B5701" s="7">
        <v>1024</v>
      </c>
      <c r="C5701" s="7">
        <v>1024</v>
      </c>
      <c r="D5701" s="8">
        <v>128000</v>
      </c>
      <c r="E5701" s="9"/>
      <c r="F5701" s="2"/>
      <c r="G5701" s="2"/>
      <c r="H5701" s="2"/>
      <c r="I5701" s="3"/>
      <c r="J5701" s="3"/>
      <c r="K5701" s="3"/>
    </row>
    <row x14ac:dyDescent="0.25" r="5702" customHeight="1" ht="17.25">
      <c r="A5702" s="7">
        <v>5700</v>
      </c>
      <c r="B5702" s="7">
        <v>2048</v>
      </c>
      <c r="C5702" s="7">
        <v>1024</v>
      </c>
      <c r="D5702" s="8">
        <v>128000</v>
      </c>
      <c r="E5702" s="9"/>
      <c r="F5702" s="2"/>
      <c r="G5702" s="2"/>
      <c r="H5702" s="2"/>
      <c r="I5702" s="3"/>
      <c r="J5702" s="3"/>
      <c r="K5702" s="3"/>
    </row>
    <row x14ac:dyDescent="0.25" r="5703" customHeight="1" ht="17.25">
      <c r="A5703" s="7">
        <v>5701</v>
      </c>
      <c r="B5703" s="7">
        <v>4096</v>
      </c>
      <c r="C5703" s="7">
        <v>1024</v>
      </c>
      <c r="D5703" s="8">
        <v>128000</v>
      </c>
      <c r="E5703" s="9"/>
      <c r="F5703" s="2"/>
      <c r="G5703" s="2"/>
      <c r="H5703" s="2"/>
      <c r="I5703" s="3"/>
      <c r="J5703" s="3"/>
      <c r="K5703" s="3"/>
    </row>
    <row x14ac:dyDescent="0.25" r="5704" customHeight="1" ht="17.25">
      <c r="A5704" s="7">
        <v>5702</v>
      </c>
      <c r="B5704" s="7">
        <v>8192</v>
      </c>
      <c r="C5704" s="7">
        <v>1024</v>
      </c>
      <c r="D5704" s="8">
        <v>128000</v>
      </c>
      <c r="E5704" s="9"/>
      <c r="F5704" s="2"/>
      <c r="G5704" s="2"/>
      <c r="H5704" s="2"/>
      <c r="I5704" s="3"/>
      <c r="J5704" s="3"/>
      <c r="K5704" s="3"/>
    </row>
    <row x14ac:dyDescent="0.25" r="5705" customHeight="1" ht="17.25">
      <c r="A5705" s="7">
        <v>5703</v>
      </c>
      <c r="B5705" s="7">
        <v>16384</v>
      </c>
      <c r="C5705" s="7">
        <v>1024</v>
      </c>
      <c r="D5705" s="8">
        <v>128000</v>
      </c>
      <c r="E5705" s="9"/>
      <c r="F5705" s="2"/>
      <c r="G5705" s="2"/>
      <c r="H5705" s="2"/>
      <c r="I5705" s="3"/>
      <c r="J5705" s="3"/>
      <c r="K5705" s="3"/>
    </row>
    <row x14ac:dyDescent="0.25" r="5706" customHeight="1" ht="17.25">
      <c r="A5706" s="7">
        <v>5704</v>
      </c>
      <c r="B5706" s="7">
        <v>32768</v>
      </c>
      <c r="C5706" s="7">
        <v>1024</v>
      </c>
      <c r="D5706" s="8">
        <v>128000</v>
      </c>
      <c r="E5706" s="9"/>
      <c r="F5706" s="2"/>
      <c r="G5706" s="2"/>
      <c r="H5706" s="2"/>
      <c r="I5706" s="3"/>
      <c r="J5706" s="3"/>
      <c r="K5706" s="3"/>
    </row>
    <row x14ac:dyDescent="0.25" r="5707" customHeight="1" ht="17.25">
      <c r="A5707" s="7">
        <v>5705</v>
      </c>
      <c r="B5707" s="7">
        <v>65536</v>
      </c>
      <c r="C5707" s="7">
        <v>1024</v>
      </c>
      <c r="D5707" s="8">
        <v>128000</v>
      </c>
      <c r="E5707" s="9"/>
      <c r="F5707" s="2"/>
      <c r="G5707" s="2"/>
      <c r="H5707" s="2"/>
      <c r="I5707" s="3"/>
      <c r="J5707" s="3"/>
      <c r="K5707" s="3"/>
    </row>
    <row x14ac:dyDescent="0.25" r="5708" customHeight="1" ht="17.25">
      <c r="A5708" s="7">
        <v>5706</v>
      </c>
      <c r="B5708" s="7">
        <v>128000</v>
      </c>
      <c r="C5708" s="7">
        <v>1024</v>
      </c>
      <c r="D5708" s="8">
        <v>128000</v>
      </c>
      <c r="E5708" s="9"/>
      <c r="F5708" s="2"/>
      <c r="G5708" s="2"/>
      <c r="H5708" s="2"/>
      <c r="I5708" s="3"/>
      <c r="J5708" s="3"/>
      <c r="K5708" s="3"/>
    </row>
    <row x14ac:dyDescent="0.25" r="5709" customHeight="1" ht="17.25">
      <c r="A5709" s="7">
        <v>5707</v>
      </c>
      <c r="B5709" s="7">
        <v>1</v>
      </c>
      <c r="C5709" s="7">
        <v>2048</v>
      </c>
      <c r="D5709" s="8">
        <v>128000</v>
      </c>
      <c r="E5709" s="9"/>
      <c r="F5709" s="2"/>
      <c r="G5709" s="2"/>
      <c r="H5709" s="2"/>
      <c r="I5709" s="3"/>
      <c r="J5709" s="3"/>
      <c r="K5709" s="3"/>
    </row>
    <row x14ac:dyDescent="0.25" r="5710" customHeight="1" ht="17.25">
      <c r="A5710" s="7">
        <v>5708</v>
      </c>
      <c r="B5710" s="7">
        <v>2</v>
      </c>
      <c r="C5710" s="7">
        <v>2048</v>
      </c>
      <c r="D5710" s="8">
        <v>128000</v>
      </c>
      <c r="E5710" s="9"/>
      <c r="F5710" s="2"/>
      <c r="G5710" s="2"/>
      <c r="H5710" s="2"/>
      <c r="I5710" s="3"/>
      <c r="J5710" s="3"/>
      <c r="K5710" s="3"/>
    </row>
    <row x14ac:dyDescent="0.25" r="5711" customHeight="1" ht="17.25">
      <c r="A5711" s="7">
        <v>5709</v>
      </c>
      <c r="B5711" s="7">
        <v>4</v>
      </c>
      <c r="C5711" s="7">
        <v>2048</v>
      </c>
      <c r="D5711" s="8">
        <v>128000</v>
      </c>
      <c r="E5711" s="9"/>
      <c r="F5711" s="2"/>
      <c r="G5711" s="2"/>
      <c r="H5711" s="2"/>
      <c r="I5711" s="3"/>
      <c r="J5711" s="3"/>
      <c r="K5711" s="3"/>
    </row>
    <row x14ac:dyDescent="0.25" r="5712" customHeight="1" ht="17.25">
      <c r="A5712" s="7">
        <v>5710</v>
      </c>
      <c r="B5712" s="7">
        <v>8</v>
      </c>
      <c r="C5712" s="7">
        <v>2048</v>
      </c>
      <c r="D5712" s="8">
        <v>128000</v>
      </c>
      <c r="E5712" s="9"/>
      <c r="F5712" s="2"/>
      <c r="G5712" s="2"/>
      <c r="H5712" s="2"/>
      <c r="I5712" s="3"/>
      <c r="J5712" s="3"/>
      <c r="K5712" s="3"/>
    </row>
    <row x14ac:dyDescent="0.25" r="5713" customHeight="1" ht="17.25">
      <c r="A5713" s="7">
        <v>5711</v>
      </c>
      <c r="B5713" s="7">
        <v>16</v>
      </c>
      <c r="C5713" s="7">
        <v>2048</v>
      </c>
      <c r="D5713" s="8">
        <v>128000</v>
      </c>
      <c r="E5713" s="9"/>
      <c r="F5713" s="2"/>
      <c r="G5713" s="2"/>
      <c r="H5713" s="2"/>
      <c r="I5713" s="3"/>
      <c r="J5713" s="3"/>
      <c r="K5713" s="3"/>
    </row>
    <row x14ac:dyDescent="0.25" r="5714" customHeight="1" ht="17.25">
      <c r="A5714" s="7">
        <v>5712</v>
      </c>
      <c r="B5714" s="7">
        <v>32</v>
      </c>
      <c r="C5714" s="7">
        <v>2048</v>
      </c>
      <c r="D5714" s="8">
        <v>128000</v>
      </c>
      <c r="E5714" s="9"/>
      <c r="F5714" s="2"/>
      <c r="G5714" s="2"/>
      <c r="H5714" s="2"/>
      <c r="I5714" s="3"/>
      <c r="J5714" s="3"/>
      <c r="K5714" s="3"/>
    </row>
    <row x14ac:dyDescent="0.25" r="5715" customHeight="1" ht="17.25">
      <c r="A5715" s="7">
        <v>5713</v>
      </c>
      <c r="B5715" s="7">
        <v>64</v>
      </c>
      <c r="C5715" s="7">
        <v>2048</v>
      </c>
      <c r="D5715" s="8">
        <v>128000</v>
      </c>
      <c r="E5715" s="9"/>
      <c r="F5715" s="2"/>
      <c r="G5715" s="2"/>
      <c r="H5715" s="2"/>
      <c r="I5715" s="3"/>
      <c r="J5715" s="3"/>
      <c r="K5715" s="3"/>
    </row>
    <row x14ac:dyDescent="0.25" r="5716" customHeight="1" ht="17.25">
      <c r="A5716" s="7">
        <v>5714</v>
      </c>
      <c r="B5716" s="7">
        <v>128</v>
      </c>
      <c r="C5716" s="7">
        <v>2048</v>
      </c>
      <c r="D5716" s="8">
        <v>128000</v>
      </c>
      <c r="E5716" s="9"/>
      <c r="F5716" s="2"/>
      <c r="G5716" s="2"/>
      <c r="H5716" s="2"/>
      <c r="I5716" s="3"/>
      <c r="J5716" s="3"/>
      <c r="K5716" s="3"/>
    </row>
    <row x14ac:dyDescent="0.25" r="5717" customHeight="1" ht="17.25">
      <c r="A5717" s="7">
        <v>5715</v>
      </c>
      <c r="B5717" s="7">
        <v>256</v>
      </c>
      <c r="C5717" s="7">
        <v>2048</v>
      </c>
      <c r="D5717" s="8">
        <v>128000</v>
      </c>
      <c r="E5717" s="9"/>
      <c r="F5717" s="2"/>
      <c r="G5717" s="2"/>
      <c r="H5717" s="2"/>
      <c r="I5717" s="3"/>
      <c r="J5717" s="3"/>
      <c r="K5717" s="3"/>
    </row>
    <row x14ac:dyDescent="0.25" r="5718" customHeight="1" ht="17.25">
      <c r="A5718" s="7">
        <v>5716</v>
      </c>
      <c r="B5718" s="7">
        <v>512</v>
      </c>
      <c r="C5718" s="7">
        <v>2048</v>
      </c>
      <c r="D5718" s="8">
        <v>128000</v>
      </c>
      <c r="E5718" s="9"/>
      <c r="F5718" s="2"/>
      <c r="G5718" s="2"/>
      <c r="H5718" s="2"/>
      <c r="I5718" s="3"/>
      <c r="J5718" s="3"/>
      <c r="K5718" s="3"/>
    </row>
    <row x14ac:dyDescent="0.25" r="5719" customHeight="1" ht="17.25">
      <c r="A5719" s="7">
        <v>5717</v>
      </c>
      <c r="B5719" s="7">
        <v>1024</v>
      </c>
      <c r="C5719" s="7">
        <v>2048</v>
      </c>
      <c r="D5719" s="8">
        <v>128000</v>
      </c>
      <c r="E5719" s="9"/>
      <c r="F5719" s="2"/>
      <c r="G5719" s="2"/>
      <c r="H5719" s="2"/>
      <c r="I5719" s="3"/>
      <c r="J5719" s="3"/>
      <c r="K5719" s="3"/>
    </row>
    <row x14ac:dyDescent="0.25" r="5720" customHeight="1" ht="17.25">
      <c r="A5720" s="7">
        <v>5718</v>
      </c>
      <c r="B5720" s="7">
        <v>2048</v>
      </c>
      <c r="C5720" s="7">
        <v>2048</v>
      </c>
      <c r="D5720" s="8">
        <v>128000</v>
      </c>
      <c r="E5720" s="9"/>
      <c r="F5720" s="2"/>
      <c r="G5720" s="2"/>
      <c r="H5720" s="2"/>
      <c r="I5720" s="3"/>
      <c r="J5720" s="3"/>
      <c r="K5720" s="3"/>
    </row>
    <row x14ac:dyDescent="0.25" r="5721" customHeight="1" ht="17.25">
      <c r="A5721" s="7">
        <v>5719</v>
      </c>
      <c r="B5721" s="7">
        <v>4096</v>
      </c>
      <c r="C5721" s="7">
        <v>2048</v>
      </c>
      <c r="D5721" s="8">
        <v>128000</v>
      </c>
      <c r="E5721" s="9"/>
      <c r="F5721" s="2"/>
      <c r="G5721" s="2"/>
      <c r="H5721" s="2"/>
      <c r="I5721" s="3"/>
      <c r="J5721" s="3"/>
      <c r="K5721" s="3"/>
    </row>
    <row x14ac:dyDescent="0.25" r="5722" customHeight="1" ht="17.25">
      <c r="A5722" s="7">
        <v>5720</v>
      </c>
      <c r="B5722" s="7">
        <v>8192</v>
      </c>
      <c r="C5722" s="7">
        <v>2048</v>
      </c>
      <c r="D5722" s="8">
        <v>128000</v>
      </c>
      <c r="E5722" s="9"/>
      <c r="F5722" s="2"/>
      <c r="G5722" s="2"/>
      <c r="H5722" s="2"/>
      <c r="I5722" s="3"/>
      <c r="J5722" s="3"/>
      <c r="K5722" s="3"/>
    </row>
    <row x14ac:dyDescent="0.25" r="5723" customHeight="1" ht="17.25">
      <c r="A5723" s="7">
        <v>5721</v>
      </c>
      <c r="B5723" s="7">
        <v>16384</v>
      </c>
      <c r="C5723" s="7">
        <v>2048</v>
      </c>
      <c r="D5723" s="8">
        <v>128000</v>
      </c>
      <c r="E5723" s="9"/>
      <c r="F5723" s="2"/>
      <c r="G5723" s="2"/>
      <c r="H5723" s="2"/>
      <c r="I5723" s="3"/>
      <c r="J5723" s="3"/>
      <c r="K5723" s="3"/>
    </row>
    <row x14ac:dyDescent="0.25" r="5724" customHeight="1" ht="17.25">
      <c r="A5724" s="7">
        <v>5722</v>
      </c>
      <c r="B5724" s="7">
        <v>32768</v>
      </c>
      <c r="C5724" s="7">
        <v>2048</v>
      </c>
      <c r="D5724" s="8">
        <v>128000</v>
      </c>
      <c r="E5724" s="9"/>
      <c r="F5724" s="2"/>
      <c r="G5724" s="2"/>
      <c r="H5724" s="2"/>
      <c r="I5724" s="3"/>
      <c r="J5724" s="3"/>
      <c r="K5724" s="3"/>
    </row>
    <row x14ac:dyDescent="0.25" r="5725" customHeight="1" ht="17.25">
      <c r="A5725" s="7">
        <v>5723</v>
      </c>
      <c r="B5725" s="7">
        <v>65536</v>
      </c>
      <c r="C5725" s="7">
        <v>2048</v>
      </c>
      <c r="D5725" s="8">
        <v>128000</v>
      </c>
      <c r="E5725" s="9"/>
      <c r="F5725" s="2"/>
      <c r="G5725" s="2"/>
      <c r="H5725" s="2"/>
      <c r="I5725" s="3"/>
      <c r="J5725" s="3"/>
      <c r="K5725" s="3"/>
    </row>
    <row x14ac:dyDescent="0.25" r="5726" customHeight="1" ht="17.25">
      <c r="A5726" s="7">
        <v>5724</v>
      </c>
      <c r="B5726" s="7">
        <v>128000</v>
      </c>
      <c r="C5726" s="7">
        <v>2048</v>
      </c>
      <c r="D5726" s="8">
        <v>128000</v>
      </c>
      <c r="E5726" s="9"/>
      <c r="F5726" s="2"/>
      <c r="G5726" s="2"/>
      <c r="H5726" s="2"/>
      <c r="I5726" s="3"/>
      <c r="J5726" s="3"/>
      <c r="K5726" s="3"/>
    </row>
    <row x14ac:dyDescent="0.25" r="5727" customHeight="1" ht="17.25">
      <c r="A5727" s="7">
        <v>5725</v>
      </c>
      <c r="B5727" s="7">
        <v>1</v>
      </c>
      <c r="C5727" s="7">
        <v>4096</v>
      </c>
      <c r="D5727" s="8">
        <v>128000</v>
      </c>
      <c r="E5727" s="9"/>
      <c r="F5727" s="2"/>
      <c r="G5727" s="2"/>
      <c r="H5727" s="2"/>
      <c r="I5727" s="3"/>
      <c r="J5727" s="3"/>
      <c r="K5727" s="3"/>
    </row>
    <row x14ac:dyDescent="0.25" r="5728" customHeight="1" ht="17.25">
      <c r="A5728" s="7">
        <v>5726</v>
      </c>
      <c r="B5728" s="7">
        <v>2</v>
      </c>
      <c r="C5728" s="7">
        <v>4096</v>
      </c>
      <c r="D5728" s="8">
        <v>128000</v>
      </c>
      <c r="E5728" s="9"/>
      <c r="F5728" s="2"/>
      <c r="G5728" s="2"/>
      <c r="H5728" s="2"/>
      <c r="I5728" s="3"/>
      <c r="J5728" s="3"/>
      <c r="K5728" s="3"/>
    </row>
    <row x14ac:dyDescent="0.25" r="5729" customHeight="1" ht="17.25">
      <c r="A5729" s="7">
        <v>5727</v>
      </c>
      <c r="B5729" s="7">
        <v>4</v>
      </c>
      <c r="C5729" s="7">
        <v>4096</v>
      </c>
      <c r="D5729" s="8">
        <v>128000</v>
      </c>
      <c r="E5729" s="9"/>
      <c r="F5729" s="2"/>
      <c r="G5729" s="2"/>
      <c r="H5729" s="2"/>
      <c r="I5729" s="3"/>
      <c r="J5729" s="3"/>
      <c r="K5729" s="3"/>
    </row>
    <row x14ac:dyDescent="0.25" r="5730" customHeight="1" ht="17.25">
      <c r="A5730" s="7">
        <v>5728</v>
      </c>
      <c r="B5730" s="7">
        <v>8</v>
      </c>
      <c r="C5730" s="7">
        <v>4096</v>
      </c>
      <c r="D5730" s="8">
        <v>128000</v>
      </c>
      <c r="E5730" s="9"/>
      <c r="F5730" s="2"/>
      <c r="G5730" s="2"/>
      <c r="H5730" s="2"/>
      <c r="I5730" s="3"/>
      <c r="J5730" s="3"/>
      <c r="K5730" s="3"/>
    </row>
    <row x14ac:dyDescent="0.25" r="5731" customHeight="1" ht="17.25">
      <c r="A5731" s="7">
        <v>5729</v>
      </c>
      <c r="B5731" s="7">
        <v>16</v>
      </c>
      <c r="C5731" s="7">
        <v>4096</v>
      </c>
      <c r="D5731" s="8">
        <v>128000</v>
      </c>
      <c r="E5731" s="9"/>
      <c r="F5731" s="2"/>
      <c r="G5731" s="2"/>
      <c r="H5731" s="2"/>
      <c r="I5731" s="3"/>
      <c r="J5731" s="3"/>
      <c r="K5731" s="3"/>
    </row>
    <row x14ac:dyDescent="0.25" r="5732" customHeight="1" ht="17.25">
      <c r="A5732" s="7">
        <v>5730</v>
      </c>
      <c r="B5732" s="7">
        <v>32</v>
      </c>
      <c r="C5732" s="7">
        <v>4096</v>
      </c>
      <c r="D5732" s="8">
        <v>128000</v>
      </c>
      <c r="E5732" s="9"/>
      <c r="F5732" s="2"/>
      <c r="G5732" s="2"/>
      <c r="H5732" s="2"/>
      <c r="I5732" s="3"/>
      <c r="J5732" s="3"/>
      <c r="K5732" s="3"/>
    </row>
    <row x14ac:dyDescent="0.25" r="5733" customHeight="1" ht="17.25">
      <c r="A5733" s="7">
        <v>5731</v>
      </c>
      <c r="B5733" s="7">
        <v>64</v>
      </c>
      <c r="C5733" s="7">
        <v>4096</v>
      </c>
      <c r="D5733" s="8">
        <v>128000</v>
      </c>
      <c r="E5733" s="9"/>
      <c r="F5733" s="2"/>
      <c r="G5733" s="2"/>
      <c r="H5733" s="2"/>
      <c r="I5733" s="3"/>
      <c r="J5733" s="3"/>
      <c r="K5733" s="3"/>
    </row>
    <row x14ac:dyDescent="0.25" r="5734" customHeight="1" ht="17.25">
      <c r="A5734" s="7">
        <v>5732</v>
      </c>
      <c r="B5734" s="7">
        <v>128</v>
      </c>
      <c r="C5734" s="7">
        <v>4096</v>
      </c>
      <c r="D5734" s="8">
        <v>128000</v>
      </c>
      <c r="E5734" s="9"/>
      <c r="F5734" s="2"/>
      <c r="G5734" s="2"/>
      <c r="H5734" s="2"/>
      <c r="I5734" s="3"/>
      <c r="J5734" s="3"/>
      <c r="K5734" s="3"/>
    </row>
    <row x14ac:dyDescent="0.25" r="5735" customHeight="1" ht="17.25">
      <c r="A5735" s="7">
        <v>5733</v>
      </c>
      <c r="B5735" s="7">
        <v>256</v>
      </c>
      <c r="C5735" s="7">
        <v>4096</v>
      </c>
      <c r="D5735" s="8">
        <v>128000</v>
      </c>
      <c r="E5735" s="9"/>
      <c r="F5735" s="2"/>
      <c r="G5735" s="2"/>
      <c r="H5735" s="2"/>
      <c r="I5735" s="3"/>
      <c r="J5735" s="3"/>
      <c r="K5735" s="3"/>
    </row>
    <row x14ac:dyDescent="0.25" r="5736" customHeight="1" ht="17.25">
      <c r="A5736" s="7">
        <v>5734</v>
      </c>
      <c r="B5736" s="7">
        <v>512</v>
      </c>
      <c r="C5736" s="7">
        <v>4096</v>
      </c>
      <c r="D5736" s="8">
        <v>128000</v>
      </c>
      <c r="E5736" s="9"/>
      <c r="F5736" s="2"/>
      <c r="G5736" s="2"/>
      <c r="H5736" s="2"/>
      <c r="I5736" s="3"/>
      <c r="J5736" s="3"/>
      <c r="K5736" s="3"/>
    </row>
    <row x14ac:dyDescent="0.25" r="5737" customHeight="1" ht="17.25">
      <c r="A5737" s="7">
        <v>5735</v>
      </c>
      <c r="B5737" s="7">
        <v>1024</v>
      </c>
      <c r="C5737" s="7">
        <v>4096</v>
      </c>
      <c r="D5737" s="8">
        <v>128000</v>
      </c>
      <c r="E5737" s="9"/>
      <c r="F5737" s="2"/>
      <c r="G5737" s="2"/>
      <c r="H5737" s="2"/>
      <c r="I5737" s="3"/>
      <c r="J5737" s="3"/>
      <c r="K5737" s="3"/>
    </row>
    <row x14ac:dyDescent="0.25" r="5738" customHeight="1" ht="17.25">
      <c r="A5738" s="7">
        <v>5736</v>
      </c>
      <c r="B5738" s="7">
        <v>2048</v>
      </c>
      <c r="C5738" s="7">
        <v>4096</v>
      </c>
      <c r="D5738" s="8">
        <v>128000</v>
      </c>
      <c r="E5738" s="9"/>
      <c r="F5738" s="2"/>
      <c r="G5738" s="2"/>
      <c r="H5738" s="2"/>
      <c r="I5738" s="3"/>
      <c r="J5738" s="3"/>
      <c r="K5738" s="3"/>
    </row>
    <row x14ac:dyDescent="0.25" r="5739" customHeight="1" ht="17.25">
      <c r="A5739" s="7">
        <v>5737</v>
      </c>
      <c r="B5739" s="7">
        <v>4096</v>
      </c>
      <c r="C5739" s="7">
        <v>4096</v>
      </c>
      <c r="D5739" s="8">
        <v>128000</v>
      </c>
      <c r="E5739" s="9"/>
      <c r="F5739" s="2"/>
      <c r="G5739" s="2"/>
      <c r="H5739" s="2"/>
      <c r="I5739" s="3"/>
      <c r="J5739" s="3"/>
      <c r="K5739" s="3"/>
    </row>
    <row x14ac:dyDescent="0.25" r="5740" customHeight="1" ht="17.25">
      <c r="A5740" s="7">
        <v>5738</v>
      </c>
      <c r="B5740" s="7">
        <v>8192</v>
      </c>
      <c r="C5740" s="7">
        <v>4096</v>
      </c>
      <c r="D5740" s="8">
        <v>128000</v>
      </c>
      <c r="E5740" s="9"/>
      <c r="F5740" s="2"/>
      <c r="G5740" s="2"/>
      <c r="H5740" s="2"/>
      <c r="I5740" s="3"/>
      <c r="J5740" s="3"/>
      <c r="K5740" s="3"/>
    </row>
    <row x14ac:dyDescent="0.25" r="5741" customHeight="1" ht="17.25">
      <c r="A5741" s="7">
        <v>5739</v>
      </c>
      <c r="B5741" s="7">
        <v>16384</v>
      </c>
      <c r="C5741" s="7">
        <v>4096</v>
      </c>
      <c r="D5741" s="8">
        <v>128000</v>
      </c>
      <c r="E5741" s="9"/>
      <c r="F5741" s="2"/>
      <c r="G5741" s="2"/>
      <c r="H5741" s="2"/>
      <c r="I5741" s="3"/>
      <c r="J5741" s="3"/>
      <c r="K5741" s="3"/>
    </row>
    <row x14ac:dyDescent="0.25" r="5742" customHeight="1" ht="17.25">
      <c r="A5742" s="7">
        <v>5740</v>
      </c>
      <c r="B5742" s="7">
        <v>32768</v>
      </c>
      <c r="C5742" s="7">
        <v>4096</v>
      </c>
      <c r="D5742" s="8">
        <v>128000</v>
      </c>
      <c r="E5742" s="9"/>
      <c r="F5742" s="2"/>
      <c r="G5742" s="2"/>
      <c r="H5742" s="2"/>
      <c r="I5742" s="3"/>
      <c r="J5742" s="3"/>
      <c r="K5742" s="3"/>
    </row>
    <row x14ac:dyDescent="0.25" r="5743" customHeight="1" ht="17.25">
      <c r="A5743" s="7">
        <v>5741</v>
      </c>
      <c r="B5743" s="7">
        <v>65536</v>
      </c>
      <c r="C5743" s="7">
        <v>4096</v>
      </c>
      <c r="D5743" s="8">
        <v>128000</v>
      </c>
      <c r="E5743" s="9"/>
      <c r="F5743" s="2"/>
      <c r="G5743" s="2"/>
      <c r="H5743" s="2"/>
      <c r="I5743" s="3"/>
      <c r="J5743" s="3"/>
      <c r="K5743" s="3"/>
    </row>
    <row x14ac:dyDescent="0.25" r="5744" customHeight="1" ht="17.25">
      <c r="A5744" s="7">
        <v>5742</v>
      </c>
      <c r="B5744" s="7">
        <v>128000</v>
      </c>
      <c r="C5744" s="7">
        <v>4096</v>
      </c>
      <c r="D5744" s="8">
        <v>128000</v>
      </c>
      <c r="E5744" s="9"/>
      <c r="F5744" s="2"/>
      <c r="G5744" s="2"/>
      <c r="H5744" s="2"/>
      <c r="I5744" s="3"/>
      <c r="J5744" s="3"/>
      <c r="K5744" s="3"/>
    </row>
    <row x14ac:dyDescent="0.25" r="5745" customHeight="1" ht="17.25">
      <c r="A5745" s="7">
        <v>5743</v>
      </c>
      <c r="B5745" s="7">
        <v>1</v>
      </c>
      <c r="C5745" s="7">
        <v>8192</v>
      </c>
      <c r="D5745" s="8">
        <v>128000</v>
      </c>
      <c r="E5745" s="9"/>
      <c r="F5745" s="2"/>
      <c r="G5745" s="2"/>
      <c r="H5745" s="2"/>
      <c r="I5745" s="3"/>
      <c r="J5745" s="3"/>
      <c r="K5745" s="3"/>
    </row>
    <row x14ac:dyDescent="0.25" r="5746" customHeight="1" ht="17.25">
      <c r="A5746" s="7">
        <v>5744</v>
      </c>
      <c r="B5746" s="7">
        <v>2</v>
      </c>
      <c r="C5746" s="7">
        <v>8192</v>
      </c>
      <c r="D5746" s="8">
        <v>128000</v>
      </c>
      <c r="E5746" s="9"/>
      <c r="F5746" s="2"/>
      <c r="G5746" s="2"/>
      <c r="H5746" s="2"/>
      <c r="I5746" s="3"/>
      <c r="J5746" s="3"/>
      <c r="K5746" s="3"/>
    </row>
    <row x14ac:dyDescent="0.25" r="5747" customHeight="1" ht="17.25">
      <c r="A5747" s="7">
        <v>5745</v>
      </c>
      <c r="B5747" s="7">
        <v>4</v>
      </c>
      <c r="C5747" s="7">
        <v>8192</v>
      </c>
      <c r="D5747" s="8">
        <v>128000</v>
      </c>
      <c r="E5747" s="9"/>
      <c r="F5747" s="2"/>
      <c r="G5747" s="2"/>
      <c r="H5747" s="2"/>
      <c r="I5747" s="3"/>
      <c r="J5747" s="3"/>
      <c r="K5747" s="3"/>
    </row>
    <row x14ac:dyDescent="0.25" r="5748" customHeight="1" ht="17.25">
      <c r="A5748" s="7">
        <v>5746</v>
      </c>
      <c r="B5748" s="7">
        <v>8</v>
      </c>
      <c r="C5748" s="7">
        <v>8192</v>
      </c>
      <c r="D5748" s="8">
        <v>128000</v>
      </c>
      <c r="E5748" s="9"/>
      <c r="F5748" s="2"/>
      <c r="G5748" s="2"/>
      <c r="H5748" s="2"/>
      <c r="I5748" s="3"/>
      <c r="J5748" s="3"/>
      <c r="K5748" s="3"/>
    </row>
    <row x14ac:dyDescent="0.25" r="5749" customHeight="1" ht="17.25">
      <c r="A5749" s="7">
        <v>5747</v>
      </c>
      <c r="B5749" s="7">
        <v>16</v>
      </c>
      <c r="C5749" s="7">
        <v>8192</v>
      </c>
      <c r="D5749" s="8">
        <v>128000</v>
      </c>
      <c r="E5749" s="9"/>
      <c r="F5749" s="2"/>
      <c r="G5749" s="2"/>
      <c r="H5749" s="2"/>
      <c r="I5749" s="3"/>
      <c r="J5749" s="3"/>
      <c r="K5749" s="3"/>
    </row>
    <row x14ac:dyDescent="0.25" r="5750" customHeight="1" ht="17.25">
      <c r="A5750" s="7">
        <v>5748</v>
      </c>
      <c r="B5750" s="7">
        <v>32</v>
      </c>
      <c r="C5750" s="7">
        <v>8192</v>
      </c>
      <c r="D5750" s="8">
        <v>128000</v>
      </c>
      <c r="E5750" s="9"/>
      <c r="F5750" s="2"/>
      <c r="G5750" s="2"/>
      <c r="H5750" s="2"/>
      <c r="I5750" s="3"/>
      <c r="J5750" s="3"/>
      <c r="K5750" s="3"/>
    </row>
    <row x14ac:dyDescent="0.25" r="5751" customHeight="1" ht="17.25">
      <c r="A5751" s="7">
        <v>5749</v>
      </c>
      <c r="B5751" s="7">
        <v>64</v>
      </c>
      <c r="C5751" s="7">
        <v>8192</v>
      </c>
      <c r="D5751" s="8">
        <v>128000</v>
      </c>
      <c r="E5751" s="9"/>
      <c r="F5751" s="2"/>
      <c r="G5751" s="2"/>
      <c r="H5751" s="2"/>
      <c r="I5751" s="3"/>
      <c r="J5751" s="3"/>
      <c r="K5751" s="3"/>
    </row>
    <row x14ac:dyDescent="0.25" r="5752" customHeight="1" ht="17.25">
      <c r="A5752" s="7">
        <v>5750</v>
      </c>
      <c r="B5752" s="7">
        <v>128</v>
      </c>
      <c r="C5752" s="7">
        <v>8192</v>
      </c>
      <c r="D5752" s="8">
        <v>128000</v>
      </c>
      <c r="E5752" s="9"/>
      <c r="F5752" s="2"/>
      <c r="G5752" s="2"/>
      <c r="H5752" s="2"/>
      <c r="I5752" s="3"/>
      <c r="J5752" s="3"/>
      <c r="K5752" s="3"/>
    </row>
    <row x14ac:dyDescent="0.25" r="5753" customHeight="1" ht="17.25">
      <c r="A5753" s="7">
        <v>5751</v>
      </c>
      <c r="B5753" s="7">
        <v>256</v>
      </c>
      <c r="C5753" s="7">
        <v>8192</v>
      </c>
      <c r="D5753" s="8">
        <v>128000</v>
      </c>
      <c r="E5753" s="9"/>
      <c r="F5753" s="2"/>
      <c r="G5753" s="2"/>
      <c r="H5753" s="2"/>
      <c r="I5753" s="3"/>
      <c r="J5753" s="3"/>
      <c r="K5753" s="3"/>
    </row>
    <row x14ac:dyDescent="0.25" r="5754" customHeight="1" ht="17.25">
      <c r="A5754" s="7">
        <v>5752</v>
      </c>
      <c r="B5754" s="7">
        <v>512</v>
      </c>
      <c r="C5754" s="7">
        <v>8192</v>
      </c>
      <c r="D5754" s="8">
        <v>128000</v>
      </c>
      <c r="E5754" s="9"/>
      <c r="F5754" s="2"/>
      <c r="G5754" s="2"/>
      <c r="H5754" s="2"/>
      <c r="I5754" s="3"/>
      <c r="J5754" s="3"/>
      <c r="K5754" s="3"/>
    </row>
    <row x14ac:dyDescent="0.25" r="5755" customHeight="1" ht="17.25">
      <c r="A5755" s="7">
        <v>5753</v>
      </c>
      <c r="B5755" s="7">
        <v>1024</v>
      </c>
      <c r="C5755" s="7">
        <v>8192</v>
      </c>
      <c r="D5755" s="8">
        <v>128000</v>
      </c>
      <c r="E5755" s="9"/>
      <c r="F5755" s="2"/>
      <c r="G5755" s="2"/>
      <c r="H5755" s="2"/>
      <c r="I5755" s="3"/>
      <c r="J5755" s="3"/>
      <c r="K5755" s="3"/>
    </row>
    <row x14ac:dyDescent="0.25" r="5756" customHeight="1" ht="17.25">
      <c r="A5756" s="7">
        <v>5754</v>
      </c>
      <c r="B5756" s="7">
        <v>2048</v>
      </c>
      <c r="C5756" s="7">
        <v>8192</v>
      </c>
      <c r="D5756" s="8">
        <v>128000</v>
      </c>
      <c r="E5756" s="9"/>
      <c r="F5756" s="2"/>
      <c r="G5756" s="2"/>
      <c r="H5756" s="2"/>
      <c r="I5756" s="3"/>
      <c r="J5756" s="3"/>
      <c r="K5756" s="3"/>
    </row>
    <row x14ac:dyDescent="0.25" r="5757" customHeight="1" ht="17.25">
      <c r="A5757" s="7">
        <v>5755</v>
      </c>
      <c r="B5757" s="7">
        <v>4096</v>
      </c>
      <c r="C5757" s="7">
        <v>8192</v>
      </c>
      <c r="D5757" s="8">
        <v>128000</v>
      </c>
      <c r="E5757" s="9"/>
      <c r="F5757" s="2"/>
      <c r="G5757" s="2"/>
      <c r="H5757" s="2"/>
      <c r="I5757" s="3"/>
      <c r="J5757" s="3"/>
      <c r="K5757" s="3"/>
    </row>
    <row x14ac:dyDescent="0.25" r="5758" customHeight="1" ht="17.25">
      <c r="A5758" s="7">
        <v>5756</v>
      </c>
      <c r="B5758" s="7">
        <v>8192</v>
      </c>
      <c r="C5758" s="7">
        <v>8192</v>
      </c>
      <c r="D5758" s="8">
        <v>128000</v>
      </c>
      <c r="E5758" s="9"/>
      <c r="F5758" s="2"/>
      <c r="G5758" s="2"/>
      <c r="H5758" s="2"/>
      <c r="I5758" s="3"/>
      <c r="J5758" s="3"/>
      <c r="K5758" s="3"/>
    </row>
    <row x14ac:dyDescent="0.25" r="5759" customHeight="1" ht="17.25">
      <c r="A5759" s="7">
        <v>5757</v>
      </c>
      <c r="B5759" s="7">
        <v>16384</v>
      </c>
      <c r="C5759" s="7">
        <v>8192</v>
      </c>
      <c r="D5759" s="8">
        <v>128000</v>
      </c>
      <c r="E5759" s="9"/>
      <c r="F5759" s="2"/>
      <c r="G5759" s="2"/>
      <c r="H5759" s="2"/>
      <c r="I5759" s="3"/>
      <c r="J5759" s="3"/>
      <c r="K5759" s="3"/>
    </row>
    <row x14ac:dyDescent="0.25" r="5760" customHeight="1" ht="17.25">
      <c r="A5760" s="7">
        <v>5758</v>
      </c>
      <c r="B5760" s="7">
        <v>32768</v>
      </c>
      <c r="C5760" s="7">
        <v>8192</v>
      </c>
      <c r="D5760" s="8">
        <v>128000</v>
      </c>
      <c r="E5760" s="9"/>
      <c r="F5760" s="2"/>
      <c r="G5760" s="2"/>
      <c r="H5760" s="2"/>
      <c r="I5760" s="3"/>
      <c r="J5760" s="3"/>
      <c r="K5760" s="3"/>
    </row>
    <row x14ac:dyDescent="0.25" r="5761" customHeight="1" ht="17.25">
      <c r="A5761" s="7">
        <v>5759</v>
      </c>
      <c r="B5761" s="7">
        <v>65536</v>
      </c>
      <c r="C5761" s="7">
        <v>8192</v>
      </c>
      <c r="D5761" s="8">
        <v>128000</v>
      </c>
      <c r="E5761" s="9"/>
      <c r="F5761" s="2"/>
      <c r="G5761" s="2"/>
      <c r="H5761" s="2"/>
      <c r="I5761" s="3"/>
      <c r="J5761" s="3"/>
      <c r="K5761" s="3"/>
    </row>
    <row x14ac:dyDescent="0.25" r="5762" customHeight="1" ht="17.25">
      <c r="A5762" s="7">
        <v>5760</v>
      </c>
      <c r="B5762" s="7">
        <v>128000</v>
      </c>
      <c r="C5762" s="7">
        <v>8192</v>
      </c>
      <c r="D5762" s="8">
        <v>128000</v>
      </c>
      <c r="E5762" s="9"/>
      <c r="F5762" s="2"/>
      <c r="G5762" s="2"/>
      <c r="H5762" s="2"/>
      <c r="I5762" s="3"/>
      <c r="J5762" s="3"/>
      <c r="K5762" s="3"/>
    </row>
    <row x14ac:dyDescent="0.25" r="5763" customHeight="1" ht="17.25">
      <c r="A5763" s="7">
        <v>5761</v>
      </c>
      <c r="B5763" s="7">
        <v>1</v>
      </c>
      <c r="C5763" s="7">
        <v>16384</v>
      </c>
      <c r="D5763" s="8">
        <v>128000</v>
      </c>
      <c r="E5763" s="9"/>
      <c r="F5763" s="2"/>
      <c r="G5763" s="2"/>
      <c r="H5763" s="2"/>
      <c r="I5763" s="3"/>
      <c r="J5763" s="3"/>
      <c r="K5763" s="3"/>
    </row>
    <row x14ac:dyDescent="0.25" r="5764" customHeight="1" ht="17.25">
      <c r="A5764" s="7">
        <v>5762</v>
      </c>
      <c r="B5764" s="7">
        <v>2</v>
      </c>
      <c r="C5764" s="7">
        <v>16384</v>
      </c>
      <c r="D5764" s="8">
        <v>128000</v>
      </c>
      <c r="E5764" s="9"/>
      <c r="F5764" s="2"/>
      <c r="G5764" s="2"/>
      <c r="H5764" s="2"/>
      <c r="I5764" s="3"/>
      <c r="J5764" s="3"/>
      <c r="K5764" s="3"/>
    </row>
    <row x14ac:dyDescent="0.25" r="5765" customHeight="1" ht="17.25">
      <c r="A5765" s="7">
        <v>5763</v>
      </c>
      <c r="B5765" s="7">
        <v>4</v>
      </c>
      <c r="C5765" s="7">
        <v>16384</v>
      </c>
      <c r="D5765" s="8">
        <v>128000</v>
      </c>
      <c r="E5765" s="9"/>
      <c r="F5765" s="2"/>
      <c r="G5765" s="2"/>
      <c r="H5765" s="2"/>
      <c r="I5765" s="3"/>
      <c r="J5765" s="3"/>
      <c r="K5765" s="3"/>
    </row>
    <row x14ac:dyDescent="0.25" r="5766" customHeight="1" ht="17.25">
      <c r="A5766" s="7">
        <v>5764</v>
      </c>
      <c r="B5766" s="7">
        <v>8</v>
      </c>
      <c r="C5766" s="7">
        <v>16384</v>
      </c>
      <c r="D5766" s="8">
        <v>128000</v>
      </c>
      <c r="E5766" s="9"/>
      <c r="F5766" s="2"/>
      <c r="G5766" s="2"/>
      <c r="H5766" s="2"/>
      <c r="I5766" s="3"/>
      <c r="J5766" s="3"/>
      <c r="K5766" s="3"/>
    </row>
    <row x14ac:dyDescent="0.25" r="5767" customHeight="1" ht="17.25">
      <c r="A5767" s="7">
        <v>5765</v>
      </c>
      <c r="B5767" s="7">
        <v>16</v>
      </c>
      <c r="C5767" s="7">
        <v>16384</v>
      </c>
      <c r="D5767" s="8">
        <v>128000</v>
      </c>
      <c r="E5767" s="9"/>
      <c r="F5767" s="2"/>
      <c r="G5767" s="2"/>
      <c r="H5767" s="2"/>
      <c r="I5767" s="3"/>
      <c r="J5767" s="3"/>
      <c r="K5767" s="3"/>
    </row>
    <row x14ac:dyDescent="0.25" r="5768" customHeight="1" ht="17.25">
      <c r="A5768" s="7">
        <v>5766</v>
      </c>
      <c r="B5768" s="7">
        <v>32</v>
      </c>
      <c r="C5768" s="7">
        <v>16384</v>
      </c>
      <c r="D5768" s="8">
        <v>128000</v>
      </c>
      <c r="E5768" s="9"/>
      <c r="F5768" s="2"/>
      <c r="G5768" s="2"/>
      <c r="H5768" s="2"/>
      <c r="I5768" s="3"/>
      <c r="J5768" s="3"/>
      <c r="K5768" s="3"/>
    </row>
    <row x14ac:dyDescent="0.25" r="5769" customHeight="1" ht="17.25">
      <c r="A5769" s="7">
        <v>5767</v>
      </c>
      <c r="B5769" s="7">
        <v>64</v>
      </c>
      <c r="C5769" s="7">
        <v>16384</v>
      </c>
      <c r="D5769" s="8">
        <v>128000</v>
      </c>
      <c r="E5769" s="9"/>
      <c r="F5769" s="2"/>
      <c r="G5769" s="2"/>
      <c r="H5769" s="2"/>
      <c r="I5769" s="3"/>
      <c r="J5769" s="3"/>
      <c r="K5769" s="3"/>
    </row>
    <row x14ac:dyDescent="0.25" r="5770" customHeight="1" ht="17.25">
      <c r="A5770" s="7">
        <v>5768</v>
      </c>
      <c r="B5770" s="7">
        <v>128</v>
      </c>
      <c r="C5770" s="7">
        <v>16384</v>
      </c>
      <c r="D5770" s="8">
        <v>128000</v>
      </c>
      <c r="E5770" s="9"/>
      <c r="F5770" s="2"/>
      <c r="G5770" s="2"/>
      <c r="H5770" s="2"/>
      <c r="I5770" s="3"/>
      <c r="J5770" s="3"/>
      <c r="K5770" s="3"/>
    </row>
    <row x14ac:dyDescent="0.25" r="5771" customHeight="1" ht="17.25">
      <c r="A5771" s="7">
        <v>5769</v>
      </c>
      <c r="B5771" s="7">
        <v>256</v>
      </c>
      <c r="C5771" s="7">
        <v>16384</v>
      </c>
      <c r="D5771" s="8">
        <v>128000</v>
      </c>
      <c r="E5771" s="9"/>
      <c r="F5771" s="2"/>
      <c r="G5771" s="2"/>
      <c r="H5771" s="2"/>
      <c r="I5771" s="3"/>
      <c r="J5771" s="3"/>
      <c r="K5771" s="3"/>
    </row>
    <row x14ac:dyDescent="0.25" r="5772" customHeight="1" ht="17.25">
      <c r="A5772" s="7">
        <v>5770</v>
      </c>
      <c r="B5772" s="7">
        <v>512</v>
      </c>
      <c r="C5772" s="7">
        <v>16384</v>
      </c>
      <c r="D5772" s="8">
        <v>128000</v>
      </c>
      <c r="E5772" s="9"/>
      <c r="F5772" s="2"/>
      <c r="G5772" s="2"/>
      <c r="H5772" s="2"/>
      <c r="I5772" s="3"/>
      <c r="J5772" s="3"/>
      <c r="K5772" s="3"/>
    </row>
    <row x14ac:dyDescent="0.25" r="5773" customHeight="1" ht="17.25">
      <c r="A5773" s="7">
        <v>5771</v>
      </c>
      <c r="B5773" s="7">
        <v>1024</v>
      </c>
      <c r="C5773" s="7">
        <v>16384</v>
      </c>
      <c r="D5773" s="8">
        <v>128000</v>
      </c>
      <c r="E5773" s="9"/>
      <c r="F5773" s="2"/>
      <c r="G5773" s="2"/>
      <c r="H5773" s="2"/>
      <c r="I5773" s="3"/>
      <c r="J5773" s="3"/>
      <c r="K5773" s="3"/>
    </row>
    <row x14ac:dyDescent="0.25" r="5774" customHeight="1" ht="17.25">
      <c r="A5774" s="7">
        <v>5772</v>
      </c>
      <c r="B5774" s="7">
        <v>2048</v>
      </c>
      <c r="C5774" s="7">
        <v>16384</v>
      </c>
      <c r="D5774" s="8">
        <v>128000</v>
      </c>
      <c r="E5774" s="9"/>
      <c r="F5774" s="2"/>
      <c r="G5774" s="2"/>
      <c r="H5774" s="2"/>
      <c r="I5774" s="3"/>
      <c r="J5774" s="3"/>
      <c r="K5774" s="3"/>
    </row>
    <row x14ac:dyDescent="0.25" r="5775" customHeight="1" ht="17.25">
      <c r="A5775" s="7">
        <v>5773</v>
      </c>
      <c r="B5775" s="7">
        <v>4096</v>
      </c>
      <c r="C5775" s="7">
        <v>16384</v>
      </c>
      <c r="D5775" s="8">
        <v>128000</v>
      </c>
      <c r="E5775" s="9"/>
      <c r="F5775" s="2"/>
      <c r="G5775" s="2"/>
      <c r="H5775" s="2"/>
      <c r="I5775" s="3"/>
      <c r="J5775" s="3"/>
      <c r="K5775" s="3"/>
    </row>
    <row x14ac:dyDescent="0.25" r="5776" customHeight="1" ht="17.25">
      <c r="A5776" s="7">
        <v>5774</v>
      </c>
      <c r="B5776" s="7">
        <v>8192</v>
      </c>
      <c r="C5776" s="7">
        <v>16384</v>
      </c>
      <c r="D5776" s="8">
        <v>128000</v>
      </c>
      <c r="E5776" s="9"/>
      <c r="F5776" s="2"/>
      <c r="G5776" s="2"/>
      <c r="H5776" s="2"/>
      <c r="I5776" s="3"/>
      <c r="J5776" s="3"/>
      <c r="K5776" s="3"/>
    </row>
    <row x14ac:dyDescent="0.25" r="5777" customHeight="1" ht="17.25">
      <c r="A5777" s="7">
        <v>5775</v>
      </c>
      <c r="B5777" s="7">
        <v>16384</v>
      </c>
      <c r="C5777" s="7">
        <v>16384</v>
      </c>
      <c r="D5777" s="8">
        <v>128000</v>
      </c>
      <c r="E5777" s="9"/>
      <c r="F5777" s="2"/>
      <c r="G5777" s="2"/>
      <c r="H5777" s="2"/>
      <c r="I5777" s="3"/>
      <c r="J5777" s="3"/>
      <c r="K5777" s="3"/>
    </row>
    <row x14ac:dyDescent="0.25" r="5778" customHeight="1" ht="17.25">
      <c r="A5778" s="7">
        <v>5776</v>
      </c>
      <c r="B5778" s="7">
        <v>32768</v>
      </c>
      <c r="C5778" s="7">
        <v>16384</v>
      </c>
      <c r="D5778" s="8">
        <v>128000</v>
      </c>
      <c r="E5778" s="9"/>
      <c r="F5778" s="2"/>
      <c r="G5778" s="2"/>
      <c r="H5778" s="2"/>
      <c r="I5778" s="3"/>
      <c r="J5778" s="3"/>
      <c r="K5778" s="3"/>
    </row>
    <row x14ac:dyDescent="0.25" r="5779" customHeight="1" ht="17.25">
      <c r="A5779" s="7">
        <v>5777</v>
      </c>
      <c r="B5779" s="7">
        <v>65536</v>
      </c>
      <c r="C5779" s="7">
        <v>16384</v>
      </c>
      <c r="D5779" s="8">
        <v>128000</v>
      </c>
      <c r="E5779" s="9"/>
      <c r="F5779" s="2"/>
      <c r="G5779" s="2"/>
      <c r="H5779" s="2"/>
      <c r="I5779" s="3"/>
      <c r="J5779" s="3"/>
      <c r="K5779" s="3"/>
    </row>
    <row x14ac:dyDescent="0.25" r="5780" customHeight="1" ht="17.25">
      <c r="A5780" s="7">
        <v>5778</v>
      </c>
      <c r="B5780" s="7">
        <v>128000</v>
      </c>
      <c r="C5780" s="7">
        <v>16384</v>
      </c>
      <c r="D5780" s="8">
        <v>128000</v>
      </c>
      <c r="E5780" s="9"/>
      <c r="F5780" s="2"/>
      <c r="G5780" s="2"/>
      <c r="H5780" s="2"/>
      <c r="I5780" s="3"/>
      <c r="J5780" s="3"/>
      <c r="K5780" s="3"/>
    </row>
    <row x14ac:dyDescent="0.25" r="5781" customHeight="1" ht="17.25">
      <c r="A5781" s="7">
        <v>5779</v>
      </c>
      <c r="B5781" s="7">
        <v>1</v>
      </c>
      <c r="C5781" s="7">
        <v>32768</v>
      </c>
      <c r="D5781" s="8">
        <v>128000</v>
      </c>
      <c r="E5781" s="9"/>
      <c r="F5781" s="2"/>
      <c r="G5781" s="2"/>
      <c r="H5781" s="2"/>
      <c r="I5781" s="3"/>
      <c r="J5781" s="3"/>
      <c r="K5781" s="3"/>
    </row>
    <row x14ac:dyDescent="0.25" r="5782" customHeight="1" ht="17.25">
      <c r="A5782" s="7">
        <v>5780</v>
      </c>
      <c r="B5782" s="7">
        <v>2</v>
      </c>
      <c r="C5782" s="7">
        <v>32768</v>
      </c>
      <c r="D5782" s="8">
        <v>128000</v>
      </c>
      <c r="E5782" s="9"/>
      <c r="F5782" s="2"/>
      <c r="G5782" s="2"/>
      <c r="H5782" s="2"/>
      <c r="I5782" s="3"/>
      <c r="J5782" s="3"/>
      <c r="K5782" s="3"/>
    </row>
    <row x14ac:dyDescent="0.25" r="5783" customHeight="1" ht="17.25">
      <c r="A5783" s="7">
        <v>5781</v>
      </c>
      <c r="B5783" s="7">
        <v>4</v>
      </c>
      <c r="C5783" s="7">
        <v>32768</v>
      </c>
      <c r="D5783" s="8">
        <v>128000</v>
      </c>
      <c r="E5783" s="9"/>
      <c r="F5783" s="2"/>
      <c r="G5783" s="2"/>
      <c r="H5783" s="2"/>
      <c r="I5783" s="3"/>
      <c r="J5783" s="3"/>
      <c r="K5783" s="3"/>
    </row>
    <row x14ac:dyDescent="0.25" r="5784" customHeight="1" ht="17.25">
      <c r="A5784" s="7">
        <v>5782</v>
      </c>
      <c r="B5784" s="7">
        <v>8</v>
      </c>
      <c r="C5784" s="7">
        <v>32768</v>
      </c>
      <c r="D5784" s="8">
        <v>128000</v>
      </c>
      <c r="E5784" s="9"/>
      <c r="F5784" s="2"/>
      <c r="G5784" s="2"/>
      <c r="H5784" s="2"/>
      <c r="I5784" s="3"/>
      <c r="J5784" s="3"/>
      <c r="K5784" s="3"/>
    </row>
    <row x14ac:dyDescent="0.25" r="5785" customHeight="1" ht="17.25">
      <c r="A5785" s="7">
        <v>5783</v>
      </c>
      <c r="B5785" s="7">
        <v>16</v>
      </c>
      <c r="C5785" s="7">
        <v>32768</v>
      </c>
      <c r="D5785" s="8">
        <v>128000</v>
      </c>
      <c r="E5785" s="9"/>
      <c r="F5785" s="2"/>
      <c r="G5785" s="2"/>
      <c r="H5785" s="2"/>
      <c r="I5785" s="3"/>
      <c r="J5785" s="3"/>
      <c r="K5785" s="3"/>
    </row>
    <row x14ac:dyDescent="0.25" r="5786" customHeight="1" ht="17.25">
      <c r="A5786" s="7">
        <v>5784</v>
      </c>
      <c r="B5786" s="7">
        <v>32</v>
      </c>
      <c r="C5786" s="7">
        <v>32768</v>
      </c>
      <c r="D5786" s="8">
        <v>128000</v>
      </c>
      <c r="E5786" s="9"/>
      <c r="F5786" s="2"/>
      <c r="G5786" s="2"/>
      <c r="H5786" s="2"/>
      <c r="I5786" s="3"/>
      <c r="J5786" s="3"/>
      <c r="K5786" s="3"/>
    </row>
    <row x14ac:dyDescent="0.25" r="5787" customHeight="1" ht="17.25">
      <c r="A5787" s="7">
        <v>5785</v>
      </c>
      <c r="B5787" s="7">
        <v>64</v>
      </c>
      <c r="C5787" s="7">
        <v>32768</v>
      </c>
      <c r="D5787" s="8">
        <v>128000</v>
      </c>
      <c r="E5787" s="9"/>
      <c r="F5787" s="2"/>
      <c r="G5787" s="2"/>
      <c r="H5787" s="2"/>
      <c r="I5787" s="3"/>
      <c r="J5787" s="3"/>
      <c r="K5787" s="3"/>
    </row>
    <row x14ac:dyDescent="0.25" r="5788" customHeight="1" ht="17.25">
      <c r="A5788" s="7">
        <v>5786</v>
      </c>
      <c r="B5788" s="7">
        <v>128</v>
      </c>
      <c r="C5788" s="7">
        <v>32768</v>
      </c>
      <c r="D5788" s="8">
        <v>128000</v>
      </c>
      <c r="E5788" s="9"/>
      <c r="F5788" s="2"/>
      <c r="G5788" s="2"/>
      <c r="H5788" s="2"/>
      <c r="I5788" s="3"/>
      <c r="J5788" s="3"/>
      <c r="K5788" s="3"/>
    </row>
    <row x14ac:dyDescent="0.25" r="5789" customHeight="1" ht="17.25">
      <c r="A5789" s="7">
        <v>5787</v>
      </c>
      <c r="B5789" s="7">
        <v>256</v>
      </c>
      <c r="C5789" s="7">
        <v>32768</v>
      </c>
      <c r="D5789" s="8">
        <v>128000</v>
      </c>
      <c r="E5789" s="9"/>
      <c r="F5789" s="2"/>
      <c r="G5789" s="2"/>
      <c r="H5789" s="2"/>
      <c r="I5789" s="3"/>
      <c r="J5789" s="3"/>
      <c r="K5789" s="3"/>
    </row>
    <row x14ac:dyDescent="0.25" r="5790" customHeight="1" ht="17.25">
      <c r="A5790" s="7">
        <v>5788</v>
      </c>
      <c r="B5790" s="7">
        <v>512</v>
      </c>
      <c r="C5790" s="7">
        <v>32768</v>
      </c>
      <c r="D5790" s="8">
        <v>128000</v>
      </c>
      <c r="E5790" s="9"/>
      <c r="F5790" s="2"/>
      <c r="G5790" s="2"/>
      <c r="H5790" s="2"/>
      <c r="I5790" s="3"/>
      <c r="J5790" s="3"/>
      <c r="K5790" s="3"/>
    </row>
    <row x14ac:dyDescent="0.25" r="5791" customHeight="1" ht="17.25">
      <c r="A5791" s="7">
        <v>5789</v>
      </c>
      <c r="B5791" s="7">
        <v>1024</v>
      </c>
      <c r="C5791" s="7">
        <v>32768</v>
      </c>
      <c r="D5791" s="8">
        <v>128000</v>
      </c>
      <c r="E5791" s="9"/>
      <c r="F5791" s="2"/>
      <c r="G5791" s="2"/>
      <c r="H5791" s="2"/>
      <c r="I5791" s="3"/>
      <c r="J5791" s="3"/>
      <c r="K5791" s="3"/>
    </row>
    <row x14ac:dyDescent="0.25" r="5792" customHeight="1" ht="17.25">
      <c r="A5792" s="7">
        <v>5790</v>
      </c>
      <c r="B5792" s="7">
        <v>2048</v>
      </c>
      <c r="C5792" s="7">
        <v>32768</v>
      </c>
      <c r="D5792" s="8">
        <v>128000</v>
      </c>
      <c r="E5792" s="9"/>
      <c r="F5792" s="2"/>
      <c r="G5792" s="2"/>
      <c r="H5792" s="2"/>
      <c r="I5792" s="3"/>
      <c r="J5792" s="3"/>
      <c r="K5792" s="3"/>
    </row>
    <row x14ac:dyDescent="0.25" r="5793" customHeight="1" ht="17.25">
      <c r="A5793" s="7">
        <v>5791</v>
      </c>
      <c r="B5793" s="7">
        <v>4096</v>
      </c>
      <c r="C5793" s="7">
        <v>32768</v>
      </c>
      <c r="D5793" s="8">
        <v>128000</v>
      </c>
      <c r="E5793" s="9"/>
      <c r="F5793" s="2"/>
      <c r="G5793" s="2"/>
      <c r="H5793" s="2"/>
      <c r="I5793" s="3"/>
      <c r="J5793" s="3"/>
      <c r="K5793" s="3"/>
    </row>
    <row x14ac:dyDescent="0.25" r="5794" customHeight="1" ht="17.25">
      <c r="A5794" s="7">
        <v>5792</v>
      </c>
      <c r="B5794" s="7">
        <v>8192</v>
      </c>
      <c r="C5794" s="7">
        <v>32768</v>
      </c>
      <c r="D5794" s="8">
        <v>128000</v>
      </c>
      <c r="E5794" s="9"/>
      <c r="F5794" s="2"/>
      <c r="G5794" s="2"/>
      <c r="H5794" s="2"/>
      <c r="I5794" s="3"/>
      <c r="J5794" s="3"/>
      <c r="K5794" s="3"/>
    </row>
    <row x14ac:dyDescent="0.25" r="5795" customHeight="1" ht="17.25">
      <c r="A5795" s="7">
        <v>5793</v>
      </c>
      <c r="B5795" s="7">
        <v>16384</v>
      </c>
      <c r="C5795" s="7">
        <v>32768</v>
      </c>
      <c r="D5795" s="8">
        <v>128000</v>
      </c>
      <c r="E5795" s="9"/>
      <c r="F5795" s="2"/>
      <c r="G5795" s="2"/>
      <c r="H5795" s="2"/>
      <c r="I5795" s="3"/>
      <c r="J5795" s="3"/>
      <c r="K5795" s="3"/>
    </row>
    <row x14ac:dyDescent="0.25" r="5796" customHeight="1" ht="17.25">
      <c r="A5796" s="7">
        <v>5794</v>
      </c>
      <c r="B5796" s="7">
        <v>32768</v>
      </c>
      <c r="C5796" s="7">
        <v>32768</v>
      </c>
      <c r="D5796" s="8">
        <v>128000</v>
      </c>
      <c r="E5796" s="9"/>
      <c r="F5796" s="2"/>
      <c r="G5796" s="2"/>
      <c r="H5796" s="2"/>
      <c r="I5796" s="3"/>
      <c r="J5796" s="3"/>
      <c r="K5796" s="3"/>
    </row>
    <row x14ac:dyDescent="0.25" r="5797" customHeight="1" ht="17.25">
      <c r="A5797" s="7">
        <v>5795</v>
      </c>
      <c r="B5797" s="7">
        <v>65536</v>
      </c>
      <c r="C5797" s="7">
        <v>32768</v>
      </c>
      <c r="D5797" s="8">
        <v>128000</v>
      </c>
      <c r="E5797" s="9"/>
      <c r="F5797" s="2"/>
      <c r="G5797" s="2"/>
      <c r="H5797" s="2"/>
      <c r="I5797" s="3"/>
      <c r="J5797" s="3"/>
      <c r="K5797" s="3"/>
    </row>
    <row x14ac:dyDescent="0.25" r="5798" customHeight="1" ht="17.25">
      <c r="A5798" s="7">
        <v>5796</v>
      </c>
      <c r="B5798" s="7">
        <v>128000</v>
      </c>
      <c r="C5798" s="7">
        <v>32768</v>
      </c>
      <c r="D5798" s="8">
        <v>128000</v>
      </c>
      <c r="E5798" s="9"/>
      <c r="F5798" s="2"/>
      <c r="G5798" s="2"/>
      <c r="H5798" s="2"/>
      <c r="I5798" s="3"/>
      <c r="J5798" s="3"/>
      <c r="K5798" s="3"/>
    </row>
    <row x14ac:dyDescent="0.25" r="5799" customHeight="1" ht="17.25">
      <c r="A5799" s="7">
        <v>5797</v>
      </c>
      <c r="B5799" s="7">
        <v>1</v>
      </c>
      <c r="C5799" s="7">
        <v>65536</v>
      </c>
      <c r="D5799" s="8">
        <v>128000</v>
      </c>
      <c r="E5799" s="9"/>
      <c r="F5799" s="2"/>
      <c r="G5799" s="2"/>
      <c r="H5799" s="2"/>
      <c r="I5799" s="3"/>
      <c r="J5799" s="3"/>
      <c r="K5799" s="3"/>
    </row>
    <row x14ac:dyDescent="0.25" r="5800" customHeight="1" ht="17.25">
      <c r="A5800" s="7">
        <v>5798</v>
      </c>
      <c r="B5800" s="7">
        <v>2</v>
      </c>
      <c r="C5800" s="7">
        <v>65536</v>
      </c>
      <c r="D5800" s="8">
        <v>128000</v>
      </c>
      <c r="E5800" s="9"/>
      <c r="F5800" s="2"/>
      <c r="G5800" s="2"/>
      <c r="H5800" s="2"/>
      <c r="I5800" s="3"/>
      <c r="J5800" s="3"/>
      <c r="K5800" s="3"/>
    </row>
    <row x14ac:dyDescent="0.25" r="5801" customHeight="1" ht="17.25">
      <c r="A5801" s="7">
        <v>5799</v>
      </c>
      <c r="B5801" s="7">
        <v>4</v>
      </c>
      <c r="C5801" s="7">
        <v>65536</v>
      </c>
      <c r="D5801" s="8">
        <v>128000</v>
      </c>
      <c r="E5801" s="9"/>
      <c r="F5801" s="2"/>
      <c r="G5801" s="2"/>
      <c r="H5801" s="2"/>
      <c r="I5801" s="3"/>
      <c r="J5801" s="3"/>
      <c r="K5801" s="3"/>
    </row>
    <row x14ac:dyDescent="0.25" r="5802" customHeight="1" ht="17.25">
      <c r="A5802" s="7">
        <v>5800</v>
      </c>
      <c r="B5802" s="7">
        <v>8</v>
      </c>
      <c r="C5802" s="7">
        <v>65536</v>
      </c>
      <c r="D5802" s="8">
        <v>128000</v>
      </c>
      <c r="E5802" s="9"/>
      <c r="F5802" s="2"/>
      <c r="G5802" s="2"/>
      <c r="H5802" s="2"/>
      <c r="I5802" s="3"/>
      <c r="J5802" s="3"/>
      <c r="K5802" s="3"/>
    </row>
    <row x14ac:dyDescent="0.25" r="5803" customHeight="1" ht="17.25">
      <c r="A5803" s="7">
        <v>5801</v>
      </c>
      <c r="B5803" s="7">
        <v>16</v>
      </c>
      <c r="C5803" s="7">
        <v>65536</v>
      </c>
      <c r="D5803" s="8">
        <v>128000</v>
      </c>
      <c r="E5803" s="9"/>
      <c r="F5803" s="2"/>
      <c r="G5803" s="2"/>
      <c r="H5803" s="2"/>
      <c r="I5803" s="3"/>
      <c r="J5803" s="3"/>
      <c r="K5803" s="3"/>
    </row>
    <row x14ac:dyDescent="0.25" r="5804" customHeight="1" ht="17.25">
      <c r="A5804" s="7">
        <v>5802</v>
      </c>
      <c r="B5804" s="7">
        <v>32</v>
      </c>
      <c r="C5804" s="7">
        <v>65536</v>
      </c>
      <c r="D5804" s="8">
        <v>128000</v>
      </c>
      <c r="E5804" s="9"/>
      <c r="F5804" s="2"/>
      <c r="G5804" s="2"/>
      <c r="H5804" s="2"/>
      <c r="I5804" s="3"/>
      <c r="J5804" s="3"/>
      <c r="K5804" s="3"/>
    </row>
    <row x14ac:dyDescent="0.25" r="5805" customHeight="1" ht="17.25">
      <c r="A5805" s="7">
        <v>5803</v>
      </c>
      <c r="B5805" s="7">
        <v>64</v>
      </c>
      <c r="C5805" s="7">
        <v>65536</v>
      </c>
      <c r="D5805" s="8">
        <v>128000</v>
      </c>
      <c r="E5805" s="9"/>
      <c r="F5805" s="2"/>
      <c r="G5805" s="2"/>
      <c r="H5805" s="2"/>
      <c r="I5805" s="3"/>
      <c r="J5805" s="3"/>
      <c r="K5805" s="3"/>
    </row>
    <row x14ac:dyDescent="0.25" r="5806" customHeight="1" ht="17.25">
      <c r="A5806" s="7">
        <v>5804</v>
      </c>
      <c r="B5806" s="7">
        <v>128</v>
      </c>
      <c r="C5806" s="7">
        <v>65536</v>
      </c>
      <c r="D5806" s="8">
        <v>128000</v>
      </c>
      <c r="E5806" s="9"/>
      <c r="F5806" s="2"/>
      <c r="G5806" s="2"/>
      <c r="H5806" s="2"/>
      <c r="I5806" s="3"/>
      <c r="J5806" s="3"/>
      <c r="K5806" s="3"/>
    </row>
    <row x14ac:dyDescent="0.25" r="5807" customHeight="1" ht="17.25">
      <c r="A5807" s="7">
        <v>5805</v>
      </c>
      <c r="B5807" s="7">
        <v>256</v>
      </c>
      <c r="C5807" s="7">
        <v>65536</v>
      </c>
      <c r="D5807" s="8">
        <v>128000</v>
      </c>
      <c r="E5807" s="9"/>
      <c r="F5807" s="2"/>
      <c r="G5807" s="2"/>
      <c r="H5807" s="2"/>
      <c r="I5807" s="3"/>
      <c r="J5807" s="3"/>
      <c r="K5807" s="3"/>
    </row>
    <row x14ac:dyDescent="0.25" r="5808" customHeight="1" ht="17.25">
      <c r="A5808" s="7">
        <v>5806</v>
      </c>
      <c r="B5808" s="7">
        <v>512</v>
      </c>
      <c r="C5808" s="7">
        <v>65536</v>
      </c>
      <c r="D5808" s="8">
        <v>128000</v>
      </c>
      <c r="E5808" s="9"/>
      <c r="F5808" s="2"/>
      <c r="G5808" s="2"/>
      <c r="H5808" s="2"/>
      <c r="I5808" s="3"/>
      <c r="J5808" s="3"/>
      <c r="K5808" s="3"/>
    </row>
    <row x14ac:dyDescent="0.25" r="5809" customHeight="1" ht="17.25">
      <c r="A5809" s="7">
        <v>5807</v>
      </c>
      <c r="B5809" s="7">
        <v>1024</v>
      </c>
      <c r="C5809" s="7">
        <v>65536</v>
      </c>
      <c r="D5809" s="8">
        <v>128000</v>
      </c>
      <c r="E5809" s="9"/>
      <c r="F5809" s="2"/>
      <c r="G5809" s="2"/>
      <c r="H5809" s="2"/>
      <c r="I5809" s="3"/>
      <c r="J5809" s="3"/>
      <c r="K5809" s="3"/>
    </row>
    <row x14ac:dyDescent="0.25" r="5810" customHeight="1" ht="17.25">
      <c r="A5810" s="7">
        <v>5808</v>
      </c>
      <c r="B5810" s="7">
        <v>2048</v>
      </c>
      <c r="C5810" s="7">
        <v>65536</v>
      </c>
      <c r="D5810" s="8">
        <v>128000</v>
      </c>
      <c r="E5810" s="9"/>
      <c r="F5810" s="2"/>
      <c r="G5810" s="2"/>
      <c r="H5810" s="2"/>
      <c r="I5810" s="3"/>
      <c r="J5810" s="3"/>
      <c r="K5810" s="3"/>
    </row>
    <row x14ac:dyDescent="0.25" r="5811" customHeight="1" ht="17.25">
      <c r="A5811" s="7">
        <v>5809</v>
      </c>
      <c r="B5811" s="7">
        <v>4096</v>
      </c>
      <c r="C5811" s="7">
        <v>65536</v>
      </c>
      <c r="D5811" s="8">
        <v>128000</v>
      </c>
      <c r="E5811" s="9"/>
      <c r="F5811" s="2"/>
      <c r="G5811" s="2"/>
      <c r="H5811" s="2"/>
      <c r="I5811" s="3"/>
      <c r="J5811" s="3"/>
      <c r="K5811" s="3"/>
    </row>
    <row x14ac:dyDescent="0.25" r="5812" customHeight="1" ht="17.25">
      <c r="A5812" s="7">
        <v>5810</v>
      </c>
      <c r="B5812" s="7">
        <v>8192</v>
      </c>
      <c r="C5812" s="7">
        <v>65536</v>
      </c>
      <c r="D5812" s="8">
        <v>128000</v>
      </c>
      <c r="E5812" s="9"/>
      <c r="F5812" s="2"/>
      <c r="G5812" s="2"/>
      <c r="H5812" s="2"/>
      <c r="I5812" s="3"/>
      <c r="J5812" s="3"/>
      <c r="K5812" s="3"/>
    </row>
    <row x14ac:dyDescent="0.25" r="5813" customHeight="1" ht="17.25">
      <c r="A5813" s="7">
        <v>5811</v>
      </c>
      <c r="B5813" s="7">
        <v>16384</v>
      </c>
      <c r="C5813" s="7">
        <v>65536</v>
      </c>
      <c r="D5813" s="8">
        <v>128000</v>
      </c>
      <c r="E5813" s="9"/>
      <c r="F5813" s="2"/>
      <c r="G5813" s="2"/>
      <c r="H5813" s="2"/>
      <c r="I5813" s="3"/>
      <c r="J5813" s="3"/>
      <c r="K5813" s="3"/>
    </row>
    <row x14ac:dyDescent="0.25" r="5814" customHeight="1" ht="17.25">
      <c r="A5814" s="7">
        <v>5812</v>
      </c>
      <c r="B5814" s="7">
        <v>32768</v>
      </c>
      <c r="C5814" s="7">
        <v>65536</v>
      </c>
      <c r="D5814" s="8">
        <v>128000</v>
      </c>
      <c r="E5814" s="9"/>
      <c r="F5814" s="2"/>
      <c r="G5814" s="2"/>
      <c r="H5814" s="2"/>
      <c r="I5814" s="3"/>
      <c r="J5814" s="3"/>
      <c r="K5814" s="3"/>
    </row>
    <row x14ac:dyDescent="0.25" r="5815" customHeight="1" ht="17.25">
      <c r="A5815" s="7">
        <v>5813</v>
      </c>
      <c r="B5815" s="7">
        <v>65536</v>
      </c>
      <c r="C5815" s="7">
        <v>65536</v>
      </c>
      <c r="D5815" s="8">
        <v>128000</v>
      </c>
      <c r="E5815" s="9"/>
      <c r="F5815" s="2"/>
      <c r="G5815" s="2"/>
      <c r="H5815" s="2"/>
      <c r="I5815" s="3"/>
      <c r="J5815" s="3"/>
      <c r="K5815" s="3"/>
    </row>
    <row x14ac:dyDescent="0.25" r="5816" customHeight="1" ht="17.25">
      <c r="A5816" s="7">
        <v>5814</v>
      </c>
      <c r="B5816" s="7">
        <v>128000</v>
      </c>
      <c r="C5816" s="7">
        <v>65536</v>
      </c>
      <c r="D5816" s="8">
        <v>128000</v>
      </c>
      <c r="E5816" s="9"/>
      <c r="F5816" s="2"/>
      <c r="G5816" s="2"/>
      <c r="H5816" s="2"/>
      <c r="I5816" s="3"/>
      <c r="J5816" s="3"/>
      <c r="K5816" s="3"/>
    </row>
    <row x14ac:dyDescent="0.25" r="5817" customHeight="1" ht="17.25">
      <c r="A5817" s="7">
        <v>5815</v>
      </c>
      <c r="B5817" s="7">
        <v>1</v>
      </c>
      <c r="C5817" s="7">
        <v>128000</v>
      </c>
      <c r="D5817" s="8">
        <v>128000</v>
      </c>
      <c r="E5817" s="9"/>
      <c r="F5817" s="2"/>
      <c r="G5817" s="2"/>
      <c r="H5817" s="2"/>
      <c r="I5817" s="3"/>
      <c r="J5817" s="3"/>
      <c r="K5817" s="3"/>
    </row>
    <row x14ac:dyDescent="0.25" r="5818" customHeight="1" ht="17.25">
      <c r="A5818" s="7">
        <v>5816</v>
      </c>
      <c r="B5818" s="7">
        <v>2</v>
      </c>
      <c r="C5818" s="7">
        <v>128000</v>
      </c>
      <c r="D5818" s="8">
        <v>128000</v>
      </c>
      <c r="E5818" s="9"/>
      <c r="F5818" s="2"/>
      <c r="G5818" s="2"/>
      <c r="H5818" s="2"/>
      <c r="I5818" s="3"/>
      <c r="J5818" s="3"/>
      <c r="K5818" s="3"/>
    </row>
    <row x14ac:dyDescent="0.25" r="5819" customHeight="1" ht="17.25">
      <c r="A5819" s="7">
        <v>5817</v>
      </c>
      <c r="B5819" s="7">
        <v>4</v>
      </c>
      <c r="C5819" s="7">
        <v>128000</v>
      </c>
      <c r="D5819" s="8">
        <v>128000</v>
      </c>
      <c r="E5819" s="9"/>
      <c r="F5819" s="2"/>
      <c r="G5819" s="2"/>
      <c r="H5819" s="2"/>
      <c r="I5819" s="3"/>
      <c r="J5819" s="3"/>
      <c r="K5819" s="3"/>
    </row>
    <row x14ac:dyDescent="0.25" r="5820" customHeight="1" ht="17.25">
      <c r="A5820" s="7">
        <v>5818</v>
      </c>
      <c r="B5820" s="7">
        <v>8</v>
      </c>
      <c r="C5820" s="7">
        <v>128000</v>
      </c>
      <c r="D5820" s="8">
        <v>128000</v>
      </c>
      <c r="E5820" s="9"/>
      <c r="F5820" s="2"/>
      <c r="G5820" s="2"/>
      <c r="H5820" s="2"/>
      <c r="I5820" s="3"/>
      <c r="J5820" s="3"/>
      <c r="K5820" s="3"/>
    </row>
    <row x14ac:dyDescent="0.25" r="5821" customHeight="1" ht="17.25">
      <c r="A5821" s="7">
        <v>5819</v>
      </c>
      <c r="B5821" s="7">
        <v>16</v>
      </c>
      <c r="C5821" s="7">
        <v>128000</v>
      </c>
      <c r="D5821" s="8">
        <v>128000</v>
      </c>
      <c r="E5821" s="9"/>
      <c r="F5821" s="2"/>
      <c r="G5821" s="2"/>
      <c r="H5821" s="2"/>
      <c r="I5821" s="3"/>
      <c r="J5821" s="3"/>
      <c r="K5821" s="3"/>
    </row>
    <row x14ac:dyDescent="0.25" r="5822" customHeight="1" ht="17.25">
      <c r="A5822" s="7">
        <v>5820</v>
      </c>
      <c r="B5822" s="7">
        <v>32</v>
      </c>
      <c r="C5822" s="7">
        <v>128000</v>
      </c>
      <c r="D5822" s="8">
        <v>128000</v>
      </c>
      <c r="E5822" s="9"/>
      <c r="F5822" s="2"/>
      <c r="G5822" s="2"/>
      <c r="H5822" s="2"/>
      <c r="I5822" s="3"/>
      <c r="J5822" s="3"/>
      <c r="K5822" s="3"/>
    </row>
    <row x14ac:dyDescent="0.25" r="5823" customHeight="1" ht="17.25">
      <c r="A5823" s="7">
        <v>5821</v>
      </c>
      <c r="B5823" s="7">
        <v>64</v>
      </c>
      <c r="C5823" s="7">
        <v>128000</v>
      </c>
      <c r="D5823" s="8">
        <v>128000</v>
      </c>
      <c r="E5823" s="9"/>
      <c r="F5823" s="2"/>
      <c r="G5823" s="2"/>
      <c r="H5823" s="2"/>
      <c r="I5823" s="3"/>
      <c r="J5823" s="3"/>
      <c r="K5823" s="3"/>
    </row>
    <row x14ac:dyDescent="0.25" r="5824" customHeight="1" ht="17.25">
      <c r="A5824" s="7">
        <v>5822</v>
      </c>
      <c r="B5824" s="7">
        <v>128</v>
      </c>
      <c r="C5824" s="7">
        <v>128000</v>
      </c>
      <c r="D5824" s="8">
        <v>128000</v>
      </c>
      <c r="E5824" s="9"/>
      <c r="F5824" s="2"/>
      <c r="G5824" s="2"/>
      <c r="H5824" s="2"/>
      <c r="I5824" s="3"/>
      <c r="J5824" s="3"/>
      <c r="K5824" s="3"/>
    </row>
    <row x14ac:dyDescent="0.25" r="5825" customHeight="1" ht="17.25">
      <c r="A5825" s="7">
        <v>5823</v>
      </c>
      <c r="B5825" s="7">
        <v>256</v>
      </c>
      <c r="C5825" s="7">
        <v>128000</v>
      </c>
      <c r="D5825" s="8">
        <v>128000</v>
      </c>
      <c r="E5825" s="9"/>
      <c r="F5825" s="2"/>
      <c r="G5825" s="2"/>
      <c r="H5825" s="2"/>
      <c r="I5825" s="3"/>
      <c r="J5825" s="3"/>
      <c r="K5825" s="3"/>
    </row>
    <row x14ac:dyDescent="0.25" r="5826" customHeight="1" ht="17.25">
      <c r="A5826" s="7">
        <v>5824</v>
      </c>
      <c r="B5826" s="7">
        <v>512</v>
      </c>
      <c r="C5826" s="7">
        <v>128000</v>
      </c>
      <c r="D5826" s="8">
        <v>128000</v>
      </c>
      <c r="E5826" s="9"/>
      <c r="F5826" s="2"/>
      <c r="G5826" s="2"/>
      <c r="H5826" s="2"/>
      <c r="I5826" s="3"/>
      <c r="J5826" s="3"/>
      <c r="K5826" s="3"/>
    </row>
    <row x14ac:dyDescent="0.25" r="5827" customHeight="1" ht="17.25">
      <c r="A5827" s="7">
        <v>5825</v>
      </c>
      <c r="B5827" s="7">
        <v>1024</v>
      </c>
      <c r="C5827" s="7">
        <v>128000</v>
      </c>
      <c r="D5827" s="8">
        <v>128000</v>
      </c>
      <c r="E5827" s="9"/>
      <c r="F5827" s="2"/>
      <c r="G5827" s="2"/>
      <c r="H5827" s="2"/>
      <c r="I5827" s="3"/>
      <c r="J5827" s="3"/>
      <c r="K5827" s="3"/>
    </row>
    <row x14ac:dyDescent="0.25" r="5828" customHeight="1" ht="17.25">
      <c r="A5828" s="7">
        <v>5826</v>
      </c>
      <c r="B5828" s="7">
        <v>2048</v>
      </c>
      <c r="C5828" s="7">
        <v>128000</v>
      </c>
      <c r="D5828" s="8">
        <v>128000</v>
      </c>
      <c r="E5828" s="9"/>
      <c r="F5828" s="2"/>
      <c r="G5828" s="2"/>
      <c r="H5828" s="2"/>
      <c r="I5828" s="3"/>
      <c r="J5828" s="3"/>
      <c r="K5828" s="3"/>
    </row>
    <row x14ac:dyDescent="0.25" r="5829" customHeight="1" ht="17.25">
      <c r="A5829" s="7">
        <v>5827</v>
      </c>
      <c r="B5829" s="7">
        <v>4096</v>
      </c>
      <c r="C5829" s="7">
        <v>128000</v>
      </c>
      <c r="D5829" s="8">
        <v>128000</v>
      </c>
      <c r="E5829" s="9"/>
      <c r="F5829" s="2"/>
      <c r="G5829" s="2"/>
      <c r="H5829" s="2"/>
      <c r="I5829" s="3"/>
      <c r="J5829" s="3"/>
      <c r="K5829" s="3"/>
    </row>
    <row x14ac:dyDescent="0.25" r="5830" customHeight="1" ht="17.25">
      <c r="A5830" s="7">
        <v>5828</v>
      </c>
      <c r="B5830" s="7">
        <v>8192</v>
      </c>
      <c r="C5830" s="7">
        <v>128000</v>
      </c>
      <c r="D5830" s="8">
        <v>128000</v>
      </c>
      <c r="E5830" s="9"/>
      <c r="F5830" s="2"/>
      <c r="G5830" s="2"/>
      <c r="H5830" s="2"/>
      <c r="I5830" s="3"/>
      <c r="J5830" s="3"/>
      <c r="K5830" s="3"/>
    </row>
    <row x14ac:dyDescent="0.25" r="5831" customHeight="1" ht="17.25">
      <c r="A5831" s="7">
        <v>5829</v>
      </c>
      <c r="B5831" s="7">
        <v>16384</v>
      </c>
      <c r="C5831" s="7">
        <v>128000</v>
      </c>
      <c r="D5831" s="8">
        <v>128000</v>
      </c>
      <c r="E5831" s="9"/>
      <c r="F5831" s="2"/>
      <c r="G5831" s="2"/>
      <c r="H5831" s="2"/>
      <c r="I5831" s="3"/>
      <c r="J5831" s="3"/>
      <c r="K5831" s="3"/>
    </row>
    <row x14ac:dyDescent="0.25" r="5832" customHeight="1" ht="17.25">
      <c r="A5832" s="7">
        <v>5830</v>
      </c>
      <c r="B5832" s="7">
        <v>32768</v>
      </c>
      <c r="C5832" s="7">
        <v>128000</v>
      </c>
      <c r="D5832" s="8">
        <v>128000</v>
      </c>
      <c r="E5832" s="9"/>
      <c r="F5832" s="2"/>
      <c r="G5832" s="2"/>
      <c r="H5832" s="2"/>
      <c r="I5832" s="3"/>
      <c r="J5832" s="3"/>
      <c r="K5832" s="3"/>
    </row>
    <row x14ac:dyDescent="0.25" r="5833" customHeight="1" ht="17.25">
      <c r="A5833" s="7">
        <v>5831</v>
      </c>
      <c r="B5833" s="7">
        <v>65536</v>
      </c>
      <c r="C5833" s="7">
        <v>128000</v>
      </c>
      <c r="D5833" s="8">
        <v>128000</v>
      </c>
      <c r="E5833" s="9"/>
      <c r="F5833" s="2"/>
      <c r="G5833" s="2"/>
      <c r="H5833" s="2"/>
      <c r="I5833" s="3"/>
      <c r="J5833" s="3"/>
      <c r="K5833" s="3"/>
    </row>
    <row x14ac:dyDescent="0.25" r="5834" customHeight="1" ht="17.25">
      <c r="A5834" s="7">
        <v>5832</v>
      </c>
      <c r="B5834" s="7">
        <v>128000</v>
      </c>
      <c r="C5834" s="7">
        <v>128000</v>
      </c>
      <c r="D5834" s="8">
        <v>128000</v>
      </c>
      <c r="E5834" s="9"/>
      <c r="F5834" s="2"/>
      <c r="G5834" s="2"/>
      <c r="H5834" s="2"/>
      <c r="I5834" s="3"/>
      <c r="J5834" s="3"/>
      <c r="K583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H200 Dell</vt:lpstr>
      <vt:lpstr>Combinations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2025-01-29T14:25:23.409Z</dcterms:created>
  <dcterms:modified xsi:type="dcterms:W3CDTF">2025-01-29T14:25:23.409Z</dcterms:modified>
</cp:coreProperties>
</file>